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192.168.1.31\Departments 3.0\edu\Медведева Людмила Александровна\Государственная национальная политика\Мониторинг ОМСУ\2026\1 квартал 2026\"/>
    </mc:Choice>
  </mc:AlternateContent>
  <xr:revisionPtr revIDLastSave="0" documentId="8_{39B58048-2528-4F8E-8A21-BAA0E3ED41B6}" xr6:coauthVersionLast="45" xr6:coauthVersionMax="45" xr10:uidLastSave="{00000000-0000-0000-0000-000000000000}"/>
  <bookViews>
    <workbookView xWindow="0" yWindow="390" windowWidth="28800" windowHeight="15600" tabRatio="500" activeTab="21" xr2:uid="{00000000-000D-0000-FFFF-FFFF00000000}"/>
  </bookViews>
  <sheets>
    <sheet name="Показатели рейтинга 1" sheetId="1" r:id="rId1"/>
    <sheet name="Беломорский МО" sheetId="2" state="hidden" r:id="rId2"/>
    <sheet name="Калевальский НМР" sheetId="3" state="hidden" r:id="rId3"/>
    <sheet name="Кемский МО" sheetId="4" state="hidden" r:id="rId4"/>
    <sheet name="Кондопожский МР" sheetId="5" state="hidden" r:id="rId5"/>
    <sheet name="Костомукшский МО" sheetId="6" state="hidden" r:id="rId6"/>
    <sheet name="Лахденпохский МО" sheetId="7" state="hidden" r:id="rId7"/>
    <sheet name="Лоухский МР" sheetId="8" state="hidden" r:id="rId8"/>
    <sheet name="Медвежьегорский МО" sheetId="9" state="hidden" r:id="rId9"/>
    <sheet name="Медвежьегорский МО (2)" sheetId="10" state="hidden" r:id="rId10"/>
    <sheet name="Муезерский МО" sheetId="11" state="hidden" r:id="rId11"/>
    <sheet name="Олонецкий НМР" sheetId="12" state="hidden" r:id="rId12"/>
    <sheet name="Петрозаводский ГО" sheetId="13" state="hidden" r:id="rId13"/>
    <sheet name="Питкярантский МО" sheetId="14" state="hidden" r:id="rId14"/>
    <sheet name="Прионежский МР" sheetId="15" r:id="rId15"/>
    <sheet name="Пряжинский НМР" sheetId="16" state="hidden" r:id="rId16"/>
    <sheet name="Пудожский МР" sheetId="17" state="hidden" r:id="rId17"/>
    <sheet name="Сегежский МО" sheetId="18" state="hidden" r:id="rId18"/>
    <sheet name="Сортавальский МО" sheetId="19" state="hidden" r:id="rId19"/>
    <sheet name="Суоярвский МО" sheetId="20" state="hidden" r:id="rId20"/>
    <sheet name="Итоги соц.исследования" sheetId="21" r:id="rId21"/>
    <sheet name="СО НКО по районам и округам" sheetId="22" r:id="rId22"/>
    <sheet name="Чистая форма " sheetId="23" state="hidden" r:id="rId23"/>
    <sheet name="Показатели рейтинга" sheetId="24" state="hidden" r:id="rId24"/>
  </sheets>
  <calcPr calcId="181029" iterateDelta="0"/>
  <fileRecoveryPr repairLoad="1"/>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AF19" i="24" l="1"/>
  <c r="AD19" i="24"/>
  <c r="AB19" i="24"/>
  <c r="AA19" i="24"/>
  <c r="Z19" i="24"/>
  <c r="Y19" i="24"/>
  <c r="X19" i="24"/>
  <c r="AJ19" i="24" s="1"/>
  <c r="W19" i="24"/>
  <c r="F19" i="24"/>
  <c r="AF18" i="24"/>
  <c r="AD18" i="24"/>
  <c r="Z18" i="24"/>
  <c r="Y18" i="24"/>
  <c r="AA18" i="24" s="1"/>
  <c r="AB18" i="24" s="1"/>
  <c r="X18" i="24"/>
  <c r="W18" i="24"/>
  <c r="F18" i="24"/>
  <c r="AF17" i="24"/>
  <c r="AD17" i="24"/>
  <c r="AB17" i="24"/>
  <c r="AA17" i="24"/>
  <c r="Z17" i="24"/>
  <c r="Y17" i="24"/>
  <c r="X17" i="24"/>
  <c r="AJ17" i="24" s="1"/>
  <c r="W17" i="24"/>
  <c r="F17" i="24"/>
  <c r="AF16" i="24"/>
  <c r="AD16" i="24"/>
  <c r="Z16" i="24"/>
  <c r="Y16" i="24"/>
  <c r="AA16" i="24" s="1"/>
  <c r="AB16" i="24" s="1"/>
  <c r="X16" i="24"/>
  <c r="W16" i="24"/>
  <c r="F16" i="24"/>
  <c r="AF15" i="24"/>
  <c r="AD15" i="24"/>
  <c r="AB15" i="24"/>
  <c r="AA15" i="24"/>
  <c r="Z15" i="24"/>
  <c r="Y15" i="24"/>
  <c r="X15" i="24"/>
  <c r="AJ15" i="24" s="1"/>
  <c r="W15" i="24"/>
  <c r="F15" i="24"/>
  <c r="AF14" i="24"/>
  <c r="AD14" i="24"/>
  <c r="Z14" i="24"/>
  <c r="Y14" i="24"/>
  <c r="AA14" i="24" s="1"/>
  <c r="AB14" i="24" s="1"/>
  <c r="X14" i="24"/>
  <c r="W14" i="24"/>
  <c r="F14" i="24"/>
  <c r="AF13" i="24"/>
  <c r="AD13" i="24"/>
  <c r="AB13" i="24"/>
  <c r="AA13" i="24"/>
  <c r="Z13" i="24"/>
  <c r="Y13" i="24"/>
  <c r="X13" i="24"/>
  <c r="AJ13" i="24" s="1"/>
  <c r="W13" i="24"/>
  <c r="F13" i="24"/>
  <c r="AF12" i="24"/>
  <c r="AD12" i="24"/>
  <c r="Z12" i="24"/>
  <c r="Y12" i="24"/>
  <c r="AA12" i="24" s="1"/>
  <c r="AB12" i="24" s="1"/>
  <c r="X12" i="24"/>
  <c r="W12" i="24"/>
  <c r="F12" i="24"/>
  <c r="AF11" i="24"/>
  <c r="AD11" i="24"/>
  <c r="AB11" i="24"/>
  <c r="AA11" i="24"/>
  <c r="Z11" i="24"/>
  <c r="Y11" i="24"/>
  <c r="X11" i="24"/>
  <c r="AJ11" i="24" s="1"/>
  <c r="W11" i="24"/>
  <c r="F11" i="24"/>
  <c r="AF10" i="24"/>
  <c r="AD10" i="24"/>
  <c r="Z10" i="24"/>
  <c r="Y10" i="24"/>
  <c r="AA10" i="24" s="1"/>
  <c r="AB10" i="24" s="1"/>
  <c r="X10" i="24"/>
  <c r="W10" i="24"/>
  <c r="F10" i="24"/>
  <c r="AF9" i="24"/>
  <c r="AD9" i="24"/>
  <c r="AB9" i="24"/>
  <c r="AA9" i="24"/>
  <c r="Z9" i="24"/>
  <c r="Y9" i="24"/>
  <c r="X9" i="24"/>
  <c r="AJ9" i="24" s="1"/>
  <c r="W9" i="24"/>
  <c r="F9" i="24"/>
  <c r="AF8" i="24"/>
  <c r="AD8" i="24"/>
  <c r="Z8" i="24"/>
  <c r="Y8" i="24"/>
  <c r="AA8" i="24" s="1"/>
  <c r="AB8" i="24" s="1"/>
  <c r="X8" i="24"/>
  <c r="W8" i="24"/>
  <c r="F8" i="24"/>
  <c r="AF7" i="24"/>
  <c r="AD7" i="24"/>
  <c r="AB7" i="24"/>
  <c r="AA7" i="24"/>
  <c r="Z7" i="24"/>
  <c r="Y7" i="24"/>
  <c r="X7" i="24"/>
  <c r="AJ7" i="24" s="1"/>
  <c r="W7" i="24"/>
  <c r="F7" i="24"/>
  <c r="AF6" i="24"/>
  <c r="AD6" i="24"/>
  <c r="Z6" i="24"/>
  <c r="Y6" i="24"/>
  <c r="AA6" i="24" s="1"/>
  <c r="AB6" i="24" s="1"/>
  <c r="X6" i="24"/>
  <c r="W6" i="24"/>
  <c r="F6" i="24"/>
  <c r="AF5" i="24"/>
  <c r="AD5" i="24"/>
  <c r="AB5" i="24"/>
  <c r="AA5" i="24"/>
  <c r="Z5" i="24"/>
  <c r="Y5" i="24"/>
  <c r="X5" i="24"/>
  <c r="AJ5" i="24" s="1"/>
  <c r="W5" i="24"/>
  <c r="F5" i="24"/>
  <c r="AF4" i="24"/>
  <c r="AD4" i="24"/>
  <c r="Z4" i="24"/>
  <c r="Y4" i="24"/>
  <c r="AA4" i="24" s="1"/>
  <c r="AB4" i="24" s="1"/>
  <c r="X4" i="24"/>
  <c r="W4" i="24"/>
  <c r="F4" i="24"/>
  <c r="AF3" i="24"/>
  <c r="AD3" i="24"/>
  <c r="AB3" i="24"/>
  <c r="AA3" i="24"/>
  <c r="Z3" i="24"/>
  <c r="Y3" i="24"/>
  <c r="X3" i="24"/>
  <c r="AJ3" i="24" s="1"/>
  <c r="W3" i="24"/>
  <c r="F3" i="24"/>
  <c r="AF2" i="24"/>
  <c r="AD2" i="24"/>
  <c r="Z2" i="24"/>
  <c r="Y2" i="24"/>
  <c r="AA2" i="24" s="1"/>
  <c r="AB2" i="24" s="1"/>
  <c r="X2" i="24"/>
  <c r="W2" i="24"/>
  <c r="F2" i="24"/>
  <c r="G395" i="20"/>
  <c r="G248" i="20"/>
  <c r="H184" i="20"/>
  <c r="G168" i="20"/>
  <c r="H139" i="20"/>
  <c r="G117" i="20"/>
  <c r="G372" i="19"/>
  <c r="G326" i="19"/>
  <c r="G222" i="19"/>
  <c r="H187" i="19"/>
  <c r="G175" i="19"/>
  <c r="I156" i="19"/>
  <c r="G142" i="19"/>
  <c r="G229" i="18"/>
  <c r="G210" i="18"/>
  <c r="H173" i="18"/>
  <c r="G165" i="18"/>
  <c r="I138" i="18"/>
  <c r="H138" i="18"/>
  <c r="G121" i="18"/>
  <c r="G447" i="17"/>
  <c r="G344" i="17"/>
  <c r="H252" i="17"/>
  <c r="G236" i="17"/>
  <c r="I189" i="17"/>
  <c r="H189" i="17"/>
  <c r="G137" i="17"/>
  <c r="G342" i="16"/>
  <c r="G276" i="16"/>
  <c r="H202" i="16"/>
  <c r="G196" i="16"/>
  <c r="I148" i="16"/>
  <c r="H148" i="16"/>
  <c r="G129" i="16"/>
  <c r="G535" i="15"/>
  <c r="G490" i="15"/>
  <c r="G415" i="15"/>
  <c r="H261" i="15"/>
  <c r="G229" i="15"/>
  <c r="I179" i="15"/>
  <c r="H179" i="15"/>
  <c r="G139" i="15"/>
  <c r="G429" i="14"/>
  <c r="G308" i="14"/>
  <c r="G283" i="14"/>
  <c r="H199" i="14"/>
  <c r="I163" i="14"/>
  <c r="H163" i="14"/>
  <c r="G124" i="14"/>
  <c r="G692" i="13"/>
  <c r="G647" i="13"/>
  <c r="G527" i="13"/>
  <c r="G494" i="13"/>
  <c r="H366" i="13" a="1"/>
  <c r="H487" i="13" s="1"/>
  <c r="G329" i="13"/>
  <c r="I262" i="13"/>
  <c r="H262" i="13"/>
  <c r="G181" i="13"/>
  <c r="G576" i="12"/>
  <c r="G519" i="12"/>
  <c r="G465" i="12"/>
  <c r="G442" i="12"/>
  <c r="G424" i="12"/>
  <c r="H274" i="12"/>
  <c r="G259" i="12"/>
  <c r="I203" i="12"/>
  <c r="H203" i="12"/>
  <c r="G136" i="12"/>
  <c r="G463" i="11"/>
  <c r="G302" i="11"/>
  <c r="H231" i="11"/>
  <c r="G214" i="11"/>
  <c r="H166" i="11"/>
  <c r="I165" i="11"/>
  <c r="H165" i="11"/>
  <c r="G132" i="11"/>
  <c r="G680" i="9"/>
  <c r="G607" i="9"/>
  <c r="G456" i="9"/>
  <c r="G416" i="9"/>
  <c r="G379" i="9"/>
  <c r="H257" i="9"/>
  <c r="G242" i="9"/>
  <c r="I174" i="9"/>
  <c r="H174" i="9"/>
  <c r="G123" i="9"/>
  <c r="G229" i="8"/>
  <c r="H182" i="8"/>
  <c r="G167" i="8"/>
  <c r="I138" i="8"/>
  <c r="H138" i="8"/>
  <c r="G117" i="8"/>
  <c r="G489" i="7"/>
  <c r="G267" i="7"/>
  <c r="H190" i="7"/>
  <c r="G179" i="7"/>
  <c r="I143" i="7"/>
  <c r="H143" i="7"/>
  <c r="G117" i="7"/>
  <c r="G507" i="6"/>
  <c r="G461" i="6"/>
  <c r="G333" i="6"/>
  <c r="G285" i="6"/>
  <c r="H210" i="6"/>
  <c r="H209" i="6"/>
  <c r="G198" i="6"/>
  <c r="I150" i="6"/>
  <c r="I149" i="6"/>
  <c r="H149" i="6"/>
  <c r="G119" i="6"/>
  <c r="G531" i="5"/>
  <c r="G493" i="5"/>
  <c r="G420" i="5"/>
  <c r="G345" i="5"/>
  <c r="H212" i="5"/>
  <c r="G203" i="5"/>
  <c r="I166" i="5"/>
  <c r="H166" i="5"/>
  <c r="G119" i="5"/>
  <c r="G304" i="4"/>
  <c r="G218" i="4"/>
  <c r="H161" i="4"/>
  <c r="G152" i="4"/>
  <c r="I141" i="4"/>
  <c r="H141" i="4"/>
  <c r="G117" i="4"/>
  <c r="G380" i="3"/>
  <c r="G324" i="3"/>
  <c r="G197" i="3"/>
  <c r="H172" i="3"/>
  <c r="H164" i="3"/>
  <c r="J115" i="3"/>
  <c r="I115" i="3"/>
  <c r="H115" i="3"/>
  <c r="G93" i="3"/>
  <c r="G576" i="2"/>
  <c r="G519" i="2"/>
  <c r="G343" i="2"/>
  <c r="G326" i="2"/>
  <c r="G293" i="2"/>
  <c r="H203" i="2"/>
  <c r="G195" i="2"/>
  <c r="I151" i="2"/>
  <c r="H151" i="2"/>
  <c r="G125" i="2"/>
  <c r="AC2" i="1"/>
  <c r="AD2" i="1" s="1"/>
  <c r="AB2" i="1"/>
  <c r="Z2" i="1"/>
  <c r="Y2" i="1"/>
  <c r="T2" i="1"/>
  <c r="R2" i="1"/>
  <c r="P2" i="1"/>
  <c r="N2" i="1"/>
  <c r="L2" i="1"/>
  <c r="J2" i="1"/>
  <c r="I2" i="1"/>
  <c r="G2" i="1"/>
  <c r="F2" i="1"/>
  <c r="AJ2" i="24" l="1"/>
  <c r="AJ4" i="24"/>
  <c r="AJ6" i="24"/>
  <c r="AJ8" i="24"/>
  <c r="AJ10" i="24"/>
  <c r="AJ12" i="24"/>
  <c r="AJ14" i="24"/>
  <c r="AJ16" i="24"/>
  <c r="AJ18" i="24"/>
  <c r="H368" i="13"/>
  <c r="H372" i="13"/>
  <c r="H376" i="13"/>
  <c r="H380" i="13"/>
  <c r="H384" i="13"/>
  <c r="H388" i="13"/>
  <c r="H392" i="13"/>
  <c r="H396" i="13"/>
  <c r="H400" i="13"/>
  <c r="H404" i="13"/>
  <c r="H408" i="13"/>
  <c r="H412" i="13"/>
  <c r="H416" i="13"/>
  <c r="H420" i="13"/>
  <c r="H424" i="13"/>
  <c r="H428" i="13"/>
  <c r="H432" i="13"/>
  <c r="H436" i="13"/>
  <c r="H440" i="13"/>
  <c r="H444" i="13"/>
  <c r="H448" i="13"/>
  <c r="H452" i="13"/>
  <c r="H456" i="13"/>
  <c r="H460" i="13"/>
  <c r="H464" i="13"/>
  <c r="H468" i="13"/>
  <c r="H472" i="13"/>
  <c r="H476" i="13"/>
  <c r="H480" i="13"/>
  <c r="H484" i="13"/>
  <c r="H488" i="13"/>
  <c r="H366" i="13"/>
  <c r="H369" i="13"/>
  <c r="H373" i="13"/>
  <c r="H377" i="13"/>
  <c r="H381" i="13"/>
  <c r="H385" i="13"/>
  <c r="H389" i="13"/>
  <c r="H393" i="13"/>
  <c r="H397" i="13"/>
  <c r="H401" i="13"/>
  <c r="H405" i="13"/>
  <c r="H409" i="13"/>
  <c r="H413" i="13"/>
  <c r="H417" i="13"/>
  <c r="H421" i="13"/>
  <c r="H425" i="13"/>
  <c r="H429" i="13"/>
  <c r="H433" i="13"/>
  <c r="H437" i="13"/>
  <c r="H441" i="13"/>
  <c r="H445" i="13"/>
  <c r="H449" i="13"/>
  <c r="H453" i="13"/>
  <c r="H457" i="13"/>
  <c r="H461" i="13"/>
  <c r="H465" i="13"/>
  <c r="H469" i="13"/>
  <c r="H473" i="13"/>
  <c r="H477" i="13"/>
  <c r="H481" i="13"/>
  <c r="H485" i="13"/>
  <c r="H489" i="13"/>
  <c r="H370" i="13"/>
  <c r="H374" i="13"/>
  <c r="H378" i="13"/>
  <c r="H382" i="13"/>
  <c r="H386" i="13"/>
  <c r="H390" i="13"/>
  <c r="H394" i="13"/>
  <c r="H398" i="13"/>
  <c r="H402" i="13"/>
  <c r="H406" i="13"/>
  <c r="H410" i="13"/>
  <c r="H414" i="13"/>
  <c r="H418" i="13"/>
  <c r="H422" i="13"/>
  <c r="H426" i="13"/>
  <c r="H430" i="13"/>
  <c r="H434" i="13"/>
  <c r="H438" i="13"/>
  <c r="H442" i="13"/>
  <c r="H446" i="13"/>
  <c r="H450" i="13"/>
  <c r="H454" i="13"/>
  <c r="H458" i="13"/>
  <c r="H462" i="13"/>
  <c r="H466" i="13"/>
  <c r="H470" i="13"/>
  <c r="H474" i="13"/>
  <c r="H478" i="13"/>
  <c r="H482" i="13"/>
  <c r="H486" i="13"/>
  <c r="H490" i="13"/>
  <c r="H367" i="13"/>
  <c r="H371" i="13"/>
  <c r="H375" i="13"/>
  <c r="H379" i="13"/>
  <c r="H383" i="13"/>
  <c r="H387" i="13"/>
  <c r="H391" i="13"/>
  <c r="H395" i="13"/>
  <c r="H399" i="13"/>
  <c r="H403" i="13"/>
  <c r="H407" i="13"/>
  <c r="H411" i="13"/>
  <c r="H415" i="13"/>
  <c r="H419" i="13"/>
  <c r="H423" i="13"/>
  <c r="H427" i="13"/>
  <c r="H431" i="13"/>
  <c r="H435" i="13"/>
  <c r="H439" i="13"/>
  <c r="H443" i="13"/>
  <c r="H447" i="13"/>
  <c r="H451" i="13"/>
  <c r="H455" i="13"/>
  <c r="H459" i="13"/>
  <c r="H463" i="13"/>
  <c r="H467" i="13"/>
  <c r="H471" i="13"/>
  <c r="H475" i="13"/>
  <c r="H479" i="13"/>
  <c r="H483" i="13"/>
</calcChain>
</file>

<file path=xl/sharedStrings.xml><?xml version="1.0" encoding="utf-8"?>
<sst xmlns="http://schemas.openxmlformats.org/spreadsheetml/2006/main" count="28919" uniqueCount="11872">
  <si>
    <t>Наименование муниципального района / городского округа / муниципального округа</t>
  </si>
  <si>
    <r>
      <rPr>
        <sz val="11"/>
        <rFont val="Cambria"/>
        <charset val="1"/>
      </rPr>
      <t xml:space="preserve">
Доля граждан положит. оценивающих межнац и межконф. отн. в 2025 году (исходя из целевого значения на 2026 год 79%)
</t>
    </r>
    <r>
      <rPr>
        <sz val="11"/>
        <color rgb="FFFF0000"/>
        <rFont val="Cambria"/>
        <charset val="1"/>
      </rPr>
      <t>вес показателя 15</t>
    </r>
  </si>
  <si>
    <r>
      <rPr>
        <sz val="11"/>
        <rFont val="Cambria"/>
        <charset val="1"/>
      </rPr>
      <t xml:space="preserve">Уровень обероссийской гражданской идентичности (пока показатель не изучался, ставим плановый 82) в конце 2026 года поставим по факту соц.исследования
</t>
    </r>
    <r>
      <rPr>
        <sz val="11"/>
        <color rgb="FFFF0000"/>
        <rFont val="Cambria"/>
        <charset val="1"/>
      </rPr>
      <t>вес показателя 15</t>
    </r>
  </si>
  <si>
    <r>
      <rPr>
        <sz val="11"/>
        <rFont val="Cambria"/>
        <charset val="1"/>
      </rPr>
      <t xml:space="preserve">Общее число мероприятий
</t>
    </r>
    <r>
      <rPr>
        <sz val="11"/>
        <color rgb="FFFF0000"/>
        <rFont val="Cambria"/>
        <charset val="1"/>
      </rPr>
      <t>вес показателя 5</t>
    </r>
  </si>
  <si>
    <r>
      <rPr>
        <sz val="11"/>
        <rFont val="Cambria"/>
        <charset val="1"/>
      </rPr>
      <t xml:space="preserve">Общее число участников
</t>
    </r>
    <r>
      <rPr>
        <sz val="11"/>
        <color rgb="FFFF0000"/>
        <rFont val="Cambria"/>
        <charset val="1"/>
      </rPr>
      <t>вес показателя 5</t>
    </r>
  </si>
  <si>
    <r>
      <rPr>
        <sz val="11"/>
        <rFont val="Cambria"/>
        <charset val="1"/>
      </rPr>
      <t xml:space="preserve">Охват
</t>
    </r>
    <r>
      <rPr>
        <sz val="11"/>
        <color rgb="FFFF0000"/>
        <rFont val="Cambria"/>
        <charset val="1"/>
      </rPr>
      <t>вес 15</t>
    </r>
  </si>
  <si>
    <r>
      <rPr>
        <sz val="11"/>
        <rFont val="Cambria"/>
        <charset val="1"/>
      </rPr>
      <t xml:space="preserve">Общее число публикаций в СМИ
</t>
    </r>
    <r>
      <rPr>
        <sz val="11"/>
        <color rgb="FFFF0000"/>
        <rFont val="Cambria"/>
        <charset val="1"/>
      </rPr>
      <t>вес 5</t>
    </r>
  </si>
  <si>
    <r>
      <rPr>
        <sz val="11"/>
        <rFont val="Cambria"/>
        <charset val="1"/>
      </rPr>
      <t xml:space="preserve">Оценка по проектам НКО
</t>
    </r>
    <r>
      <rPr>
        <sz val="11"/>
        <color rgb="FFFF0000"/>
        <rFont val="Cambria"/>
        <charset val="1"/>
      </rPr>
      <t>вес 5</t>
    </r>
  </si>
  <si>
    <r>
      <rPr>
        <sz val="11"/>
        <rFont val="Cambria"/>
        <charset val="1"/>
      </rPr>
      <t xml:space="preserve">Оценка за ответственного
</t>
    </r>
    <r>
      <rPr>
        <sz val="11"/>
        <color rgb="FFFF0000"/>
        <rFont val="Cambria"/>
        <charset val="1"/>
      </rPr>
      <t>вес 3</t>
    </r>
  </si>
  <si>
    <r>
      <rPr>
        <sz val="11"/>
        <rFont val="Cambria"/>
        <charset val="1"/>
      </rPr>
      <t xml:space="preserve">Оценка за КС
</t>
    </r>
    <r>
      <rPr>
        <sz val="11"/>
        <color rgb="FFFF0000"/>
        <rFont val="Cambria"/>
        <charset val="1"/>
      </rPr>
      <t>вес 2</t>
    </r>
  </si>
  <si>
    <r>
      <rPr>
        <sz val="11"/>
        <rFont val="Cambria"/>
        <charset val="1"/>
      </rPr>
      <t xml:space="preserve">Оценка за наличие Плана
</t>
    </r>
    <r>
      <rPr>
        <sz val="11"/>
        <color rgb="FFFF0000"/>
        <rFont val="Cambria"/>
        <charset val="1"/>
      </rPr>
      <t>вес 6</t>
    </r>
  </si>
  <si>
    <r>
      <rPr>
        <sz val="11"/>
        <rFont val="Cambria"/>
        <charset val="1"/>
      </rPr>
      <t xml:space="preserve">Доля мероприятий, посвященных русской культуре в общем числе этнокультурных мероприятий
</t>
    </r>
    <r>
      <rPr>
        <sz val="11"/>
        <color rgb="FFFF0000"/>
        <rFont val="Cambria"/>
        <charset val="1"/>
      </rPr>
      <t>вес 12</t>
    </r>
  </si>
  <si>
    <r>
      <rPr>
        <sz val="11"/>
        <rFont val="Cambria"/>
        <charset val="1"/>
      </rPr>
      <t xml:space="preserve">Доля иностранных граждан, охваченных мероприятиями по адаптации
</t>
    </r>
    <r>
      <rPr>
        <sz val="11"/>
        <color rgb="FFFF0000"/>
        <rFont val="Cambria"/>
        <charset val="1"/>
      </rPr>
      <t>вес 12</t>
    </r>
  </si>
  <si>
    <t>ИТОГ</t>
  </si>
  <si>
    <t>Прионежский муниципальный район</t>
  </si>
  <si>
    <t>1.1 Численность населения муниципального района/муниципального округа/городского округа на 01 января текущего года, 
человек</t>
  </si>
  <si>
    <t>1.2 Наличие местных национальных общественных объединений (в том числе национально-культурных автономий), отделений, филиалов региональных национальных общественных объединений на территории муниципального района/муниципального округа/городского округа</t>
  </si>
  <si>
    <t>нет</t>
  </si>
  <si>
    <t>При положительном ответе заполните таблицу</t>
  </si>
  <si>
    <t>Наименование национального общественного объединения</t>
  </si>
  <si>
    <t>Ф.И.О. руководителя 
национального общественного объединения</t>
  </si>
  <si>
    <t>Контактные данные 
(адрес, тел./факс, e-mail)</t>
  </si>
  <si>
    <t>Количество членов объединения</t>
  </si>
  <si>
    <t>Оценка деятельности объединения</t>
  </si>
  <si>
    <t>Мероприятия, проведенные объединением при поддержке Администрации</t>
  </si>
  <si>
    <t xml:space="preserve">1. </t>
  </si>
  <si>
    <t xml:space="preserve">2. </t>
  </si>
  <si>
    <t>…</t>
  </si>
  <si>
    <t>1.3 Наличие местных религиозных организаций на территории муниципального района/муниципального округа/городского округа</t>
  </si>
  <si>
    <t>да</t>
  </si>
  <si>
    <t>1. Местная религиозная организация православный Приход храма преподобных Зосимы, Савватия и Германа Соловецких города Беломорска Костомукшской Епархии Русской Православной Церкви (Московкий Патриархат)</t>
  </si>
  <si>
    <t>Баруев Александр Михайлович (настоятель)</t>
  </si>
  <si>
    <t>186500, Республика Карелия, Беломорский р-н, г Беломорск, ул. Новое Ковжино, д. 13, кв. 1</t>
  </si>
  <si>
    <t>2. Местная религиозная организация православный Приход храма
  Пресвятой Троицы п. Летнереченский Беломорского района Костомукшской Епархии
  Русской Православной Церкви (Московский Патриархат)</t>
  </si>
  <si>
    <t xml:space="preserve"> Островский Виктор Владимирович (настоятель)</t>
  </si>
  <si>
    <t>186550, Республика Карелия, Беломорский район, поселок Летнереченский</t>
  </si>
  <si>
    <t>Местная религиозная организация православный Приход храма Покрова Богородицы села Сумский Посад Беломорского района Костомукшской Епархии Русской Православной Церкви</t>
  </si>
  <si>
    <t>Неугодов Андрей Михайлович (настоятель)</t>
  </si>
  <si>
    <t>186500, Республика Карелия, Беломорский район, город Беломорск, Поморская ул., д. 10</t>
  </si>
  <si>
    <t>Местная религиозная организация Беломорская Церковь христиан веры евангельской «Благодать»</t>
  </si>
  <si>
    <t>Коржавин Денис Александрович (пастор)</t>
  </si>
  <si>
    <t>186500, Республика Карелия, Беломорский район, город Беломорск, Ленинская ул., д. 16</t>
  </si>
  <si>
    <t>Местная религиозная организация Летнереченская Церковь христиан веры евангельской</t>
  </si>
  <si>
    <t>Маклаков Валентин Николаевич (пастор)</t>
  </si>
  <si>
    <t>186550, Республика Карелия, Беломорский район, поселок Летнереченский, Школьная ул., д.47</t>
  </si>
  <si>
    <t>Местная религиозная организация православный Приход храма Сретения Господня села Колежма Беломорского района Костомукшской Епархии Русской Православной Церкви (Московский Патриархат</t>
  </si>
  <si>
    <t>186522, Республика Карелия, Беломорский район, село Колежма, д. 27</t>
  </si>
  <si>
    <t>Местная религиозная организация православный Приход храма Всех Святых в земле Российской просиявших поселка Сосновец Беломорского района Костомукшской Епархии Русской Православной Церкви (Московский Патриархат)</t>
  </si>
  <si>
    <t>Местная религиозная организация православный Приход храма Спаса Нерукотворного деревни Тунгуда Беломорского района Костомукшской Епархии Русской Православной Церкви (Московский Патриархат)</t>
  </si>
  <si>
    <t>Местная религиозная организация православный Приход храма святителя Николая села Нюхча Беломорского района Костомукшской Епархии Русской Православной Церкви (Московский Патриархат)</t>
  </si>
  <si>
    <t>186500, Республика Карелия, Беломорский район, село Нюхча, д. 26</t>
  </si>
  <si>
    <t>Местная религиозная организация православный Приход храма Смоленской иконы Божией Матери деревни Сухое Беломорского района Костомукшской Епархии Русской Православной Церкви (Московский Патриархат)</t>
  </si>
  <si>
    <t>Местная религиозная организация православный Приход храма святых апостолов Петра и Павла села Вирма Беломорского района Костомукшской Епархии Русской Православной Церкви (Московский Патриархат)</t>
  </si>
  <si>
    <t>Местная религиозная организация православный Приход храма Святителя Николая деревни Шижня Беломорского района Костомукшской Епархии Русской Православной Церкви (Московский Патриархат)</t>
  </si>
  <si>
    <t>186532, Республика Карелия, Беломорский район, деревня Шижня, ул. Степанова, д. 28</t>
  </si>
  <si>
    <t>Местная религиозная организация православный Приход храма великомученицы Варвары поселка Золотец Беломорского района Костомукшской Епархии Русской Православной Церкви (Московский Патриархат)</t>
  </si>
  <si>
    <t>Местная религиозная организация православный Приход храма Рождества Богородицы поселка Пушной Беломорского района Костомукшской Епархии Русской Православной Церкви (Московский Патриархат)</t>
  </si>
  <si>
    <t>186523, Республика Карелия, Беломорский район, поселок Пушной, Лехтинская ул., д. 11</t>
  </si>
  <si>
    <t>1.4 Наличие на территории муниципального района/муниципального округа/городского округа казачьих обществ</t>
  </si>
  <si>
    <t>Наименование казачьего общества</t>
  </si>
  <si>
    <t>Ф.И.О. руководителя казачьего общества</t>
  </si>
  <si>
    <t>Количество членов казачьего общества</t>
  </si>
  <si>
    <t>Оценка деятельности казачьего общества</t>
  </si>
  <si>
    <t>Мероприятия, проведенные казаьчим обществом при поддержке Администрации</t>
  </si>
  <si>
    <t>Внесено ли казачье общество в государственный реестр казачьих обществ в Российской Федерации</t>
  </si>
  <si>
    <t>1.5 Наличие на территории муниципального образования национальных общественных объединений, религиозных организаций и групп, чья деятельность, по мнению органа местного самоуправления, способствует возникновению напряженности в межнациональных и межконфессиональных отношениях</t>
  </si>
  <si>
    <t>Наименование</t>
  </si>
  <si>
    <t>Ф.И.О. руководителя</t>
  </si>
  <si>
    <t>В чем выразилась угроза разжигания межэтнического конфликта</t>
  </si>
  <si>
    <t>Принятые органом местного самоуправления меры</t>
  </si>
  <si>
    <t>1.6 Конфликтные ситуации, имевшие место в сфере межнациональных и межконфессиональных отношений на территории муниципального района/муниципального округа/городского округа в отчетный период</t>
  </si>
  <si>
    <t>Краткое описание ситуации</t>
  </si>
  <si>
    <t>Предположительные причины</t>
  </si>
  <si>
    <t>Позиции сторон</t>
  </si>
  <si>
    <t>Меры, принятые ОМСУ и институтами гражданского общества для урегулирования конфликта</t>
  </si>
  <si>
    <t>Ситуация в настоящее время (состояние и стадии конфликтной ситуации, прогноз развития событий)</t>
  </si>
  <si>
    <r>
      <rPr>
        <b/>
        <sz val="10"/>
        <color rgb="FF000000"/>
        <rFont val="Arial"/>
        <charset val="1"/>
      </rPr>
      <t xml:space="preserve">1.7 Наличие поступивших в органы местного самоуправления района обращений, жалоб и предложений от граждан по вопросам межнациональных и межконфессиональных отношений на территории муниципального района/муниципального округа/городского округа, фактов </t>
    </r>
    <r>
      <rPr>
        <b/>
        <sz val="10"/>
        <rFont val="Arial"/>
        <family val="2"/>
        <charset val="1"/>
      </rPr>
      <t>дискриминации по признаку национальной и языковой принадлежности</t>
    </r>
  </si>
  <si>
    <t>Ф.И.О. 
обратившегося гражданина</t>
  </si>
  <si>
    <t>Адрес и телефон 
обратившегося гражданина</t>
  </si>
  <si>
    <t>Содержание обращения</t>
  </si>
  <si>
    <t>Принятые меры</t>
  </si>
  <si>
    <t>1.8 Наличие поступивших в органы местного самоуправления района/округа обращений, жалоб и предложений от граждан по вопросам реализации прав на национальное (этнокультурное) развитие, защиту исконной среды обитания и традиционного образа жизни коренных народов (русские, карелы, вепсы)</t>
  </si>
  <si>
    <t>1.9 Наличие поступивших в органы местного самоуправления района/округа обращений, жалоб и предложений от граждан по вопросам свободы совести и вероисповедания</t>
  </si>
  <si>
    <t>1.10 Наличие размещенных в средствах массовой информации материалов, способствующих возникновению напряженности в межнациональных и межконфессиональных отношениях</t>
  </si>
  <si>
    <t>Название средства массовой информации, в котором размещены материалы экстремистской направленности</t>
  </si>
  <si>
    <t>Дата и номер выхода</t>
  </si>
  <si>
    <t>Авторство</t>
  </si>
  <si>
    <t>Краткое содержание статьи, информационного материала</t>
  </si>
  <si>
    <t>Оценка деятельности организации</t>
  </si>
  <si>
    <t>1.11 Количество материалов, внесенных в федеральный список экстремистских материалов, выявленных органами местного самоуправления на территории муниципального района/муниципального округа/городского округа</t>
  </si>
  <si>
    <t>Наименование материала</t>
  </si>
  <si>
    <t>Место, в котором выявлен материал</t>
  </si>
  <si>
    <t>Номер в федеральном списке экстремистских материалов</t>
  </si>
  <si>
    <t>1.12 Оценка органом местного самоуправления ситуации в сфере межнациональных и межконфессиональных отношений на территории муниципального района/муниципального округа/городского округа</t>
  </si>
  <si>
    <t>Спокойная</t>
  </si>
  <si>
    <t>1.13 Данные социологических опросов и исследований по вопросам межнациональных и межконфессиональных отношений, проведенных на территории муниципального района/муниципального округа/городского округа</t>
  </si>
  <si>
    <t>Инициатор опроса</t>
  </si>
  <si>
    <t>Кем проводился опрос</t>
  </si>
  <si>
    <t>Результаты опроса</t>
  </si>
  <si>
    <t>Меры, принятые органом местного самоуправления, по результатам опроса</t>
  </si>
  <si>
    <t>2.1 Сведения о структуре и подразделении, специалисте органа местного самоуправления, в чьей компетенции находятся вопросы межнациональных и межконфессиональных отношений, а также поддержки социально ориентированных некоммерческих организаций</t>
  </si>
  <si>
    <t>Полное наименование структуры и подразделения</t>
  </si>
  <si>
    <t>Ф.И.О. руководителей структуры и подразделения, а также специалистов, ответственных за направление</t>
  </si>
  <si>
    <t>Почтовый адрес, телефон,
факс, e-mail</t>
  </si>
  <si>
    <t>Беломорский муниципальный округ</t>
  </si>
  <si>
    <t>Котинова Елена Геннадиевна, заместитель главы администрации Беломорского муниципального округа</t>
  </si>
  <si>
    <t xml:space="preserve">186500, Республика Карелия, г. Беломорск, ул. Ленинская, д.9, т.5-44-01; belsocadm@belomorsk-mo.ru </t>
  </si>
  <si>
    <t>2.2 Наличие утвержденного плана мероприятий (муниципальной программы), направленного на реализацию полномочий в сфере реализации государственной национальной политики с указанием реквизитов распорядительного акта</t>
  </si>
  <si>
    <t>Наименование и реквизиты утвержденного плана мероприятий</t>
  </si>
  <si>
    <t>О внесении изменений в План мероприятий по реализации Стратегии государственной национальной политики Российской Федерации на период до 2036 года на территории Беломорского муниципальног округа на 2026-2028 годы, утвержденный постановлением администрации Беломорского муниципальног округа №49 от 30 января 2026 года "Об утверждении Плана мероприятий по реализации Стратегии государственной национальной политики Российской Федерации на период до 2023 года на территории Беломорского муниципального округа на 2026-2028 годы"</t>
  </si>
  <si>
    <r>
      <rPr>
        <b/>
        <sz val="10"/>
        <color rgb="FF000000"/>
        <rFont val="Cambria"/>
        <charset val="1"/>
      </rPr>
      <t xml:space="preserve">Внесены изменения в соответствии с Указом Президента Российской Федерации от 25 ноября 2025 года №858 Об утверждении Стратегии государственной национальной политики Российской Федерации
</t>
    </r>
    <r>
      <rPr>
        <b/>
        <sz val="10"/>
        <color rgb="FFFF0000"/>
        <rFont val="Cambria"/>
        <charset val="1"/>
      </rPr>
      <t>(письмо Министерства №1498/01-15/МНП-и от 20.03.2026)</t>
    </r>
  </si>
  <si>
    <t>2.3 Наличие утвержденного плана мероприятий по социально-культурной адаптации иностранных граждан на территории муниципального района/муниципального округа/городского округа с указанием реквизитов распорядительного акта</t>
  </si>
  <si>
    <t>План основных мероприятий по социальной и культурной адаптации иностранных граждан на территории Беломорского муниципального округа на 2026 года, утвержден исполняющим обязанности главы Беломорского муниципального округа Е.Г.Котиновой от 12 декабря 2025 года</t>
  </si>
  <si>
    <r>
      <rPr>
        <b/>
        <sz val="10"/>
        <color rgb="FF000000"/>
        <rFont val="Arial"/>
        <charset val="1"/>
      </rPr>
      <t xml:space="preserve">Внесены изменения в соответствии с </t>
    </r>
    <r>
      <rPr>
        <b/>
        <sz val="10"/>
        <color rgb="FF000000"/>
        <rFont val="Arial"/>
        <family val="2"/>
        <charset val="1"/>
      </rPr>
      <t>Комплексным планом мероприятий по реализации стратегии государственной национальной политики Российской Федерации на период до 2036 года на территории Республики Карелия на 2026-2028 годы, утвержденного распоряжением Правительства Республики Карелия от 30 января 2025 года №53р-П
(</t>
    </r>
    <r>
      <rPr>
        <b/>
        <sz val="10"/>
        <color rgb="FFFF0000"/>
        <rFont val="Arial"/>
        <family val="2"/>
        <charset val="1"/>
      </rPr>
      <t>письмо Министерства №59/01-16/МНПДСП-и 03.02.2026</t>
    </r>
    <r>
      <rPr>
        <b/>
        <sz val="10"/>
        <color rgb="FF000000"/>
        <rFont val="Arial"/>
        <family val="2"/>
        <charset val="1"/>
      </rPr>
      <t>)</t>
    </r>
  </si>
  <si>
    <t>2.4 Муниципальные программы и непрограммные виды финансирования в сфере межнациональных и межконфессиональных отношений, поддержки коренных народов Республики Карелия (карелы, вепсы, этнолокальные группы коренного русского населения (заонежане, пудожане, поморы)</t>
  </si>
  <si>
    <t>Наименование муниципальной программы (бюджетной строки) или других источников</t>
  </si>
  <si>
    <t>Реквизиты нормативного правового акта</t>
  </si>
  <si>
    <t>Наличие раздела в муниципальной программе</t>
  </si>
  <si>
    <t>Годовой объем финансирования в вышеуказанной сфере, рублей</t>
  </si>
  <si>
    <t>Муниципальная программа "Развитие культуры на 2024-2030 гг на территории Беломорского муниципального округа Республики Карелия"</t>
  </si>
  <si>
    <t>Постановление администрации Беломорского муниципального округа №46 от 27.12.2023</t>
  </si>
  <si>
    <t>Основнаяя деятельность учреждений, подведомственных администрации Беломорского муниципальногоо округа</t>
  </si>
  <si>
    <t>2.5 Перечень проведенных на территории муниципального района/муниципального округа/городского округа мероприятий, направленных на укрепление единства российской нации</t>
  </si>
  <si>
    <t>Общее количество проведенных мероприятий</t>
  </si>
  <si>
    <t>Общее количество участников</t>
  </si>
  <si>
    <t>Наименование мероприятия</t>
  </si>
  <si>
    <t>Дата проведения</t>
  </si>
  <si>
    <t>Краткое описание мероприятия / итоги реализации</t>
  </si>
  <si>
    <t>Количество участников</t>
  </si>
  <si>
    <t>Организаторы (контактные данные)</t>
  </si>
  <si>
    <t>Кулинарный конкурс "Кухня народов России"</t>
  </si>
  <si>
    <t>Конкурс национальных блюд</t>
  </si>
  <si>
    <t>МАОУ ДО "Беломорский ЦДО", 88143753837</t>
  </si>
  <si>
    <t>Мастер-класс поделок с триколором ко Дню воссоединения Крыма с Россией</t>
  </si>
  <si>
    <t>Мастер-класс по изготовлению поделки с триколором</t>
  </si>
  <si>
    <t>Познавательный час " День воссоединения Крыма и России"</t>
  </si>
  <si>
    <t>История воссоединения Крыма с Россией</t>
  </si>
  <si>
    <t>Вирандозерская сельская библиотека</t>
  </si>
  <si>
    <t>Тематический час "День воссоединения Крыма и россии"</t>
  </si>
  <si>
    <t>март</t>
  </si>
  <si>
    <t xml:space="preserve">Воссоединение Крыма с Россией. </t>
  </si>
  <si>
    <t>Ново- Машезерская сельская библиотека</t>
  </si>
  <si>
    <t>Квест игра "Единство народв"</t>
  </si>
  <si>
    <t>знакомство участников с культурой, традициями и историей народов страны, развитие командного духа, взаимоуважения и патриотизма.</t>
  </si>
  <si>
    <t>Нюхотская сельская библиотека</t>
  </si>
  <si>
    <t>Единый тематический классный час "Россия и Крым - сила в единстве"</t>
  </si>
  <si>
    <t>История воссоединения Крыма с Россией"</t>
  </si>
  <si>
    <t>МОУ "Беломорская СОШ №1"</t>
  </si>
  <si>
    <t>Исторический экскурс " Екатеоина Вторая и Крым"</t>
  </si>
  <si>
    <t>Истрия соединния Крыма и России при Екатерине Второй</t>
  </si>
  <si>
    <t>Нюхотская сельская библиоека</t>
  </si>
  <si>
    <t>Тематический час "Национальный язык - наш мир, наш дом"</t>
  </si>
  <si>
    <t>Многообразие национальных языков</t>
  </si>
  <si>
    <t>Пушнинская сеьская библоиотека</t>
  </si>
  <si>
    <t>Мастер класс "Роспись матрешки"</t>
  </si>
  <si>
    <t>февраль</t>
  </si>
  <si>
    <t>Матрешка как символ, который воплощает идеи единства, преемственности поколений, семьи и национальной культуры.</t>
  </si>
  <si>
    <t>Беломорская центральная модельная библиотека</t>
  </si>
  <si>
    <t>Акция "Лыжня России"</t>
  </si>
  <si>
    <t>праздник спорта и единства</t>
  </si>
  <si>
    <t>Золотецкая сельская библиотека</t>
  </si>
  <si>
    <t>Тематический час "Крым в истории России"</t>
  </si>
  <si>
    <t>история крыма с древнейших времен и до наших дней</t>
  </si>
  <si>
    <t>Игровая программа "Игры народов россии"</t>
  </si>
  <si>
    <t>мир народных игр из различных уголков России</t>
  </si>
  <si>
    <t>Сосновецкая сельская библиотека</t>
  </si>
  <si>
    <t>Поэтический телемост " От Беломорска до Витебска"</t>
  </si>
  <si>
    <t>поэтическая встреча объединяющая Карелию и Белорусию</t>
  </si>
  <si>
    <t>Беломормская централная модельная библиотека</t>
  </si>
  <si>
    <t>Викторина "Крымская весна"</t>
  </si>
  <si>
    <t>викторина повящена воссоединению Крыма и россии</t>
  </si>
  <si>
    <t>Сумпосадская сельская библиотека</t>
  </si>
  <si>
    <t>Занятие "Колейдоскоп народов России"</t>
  </si>
  <si>
    <t>Знакомство с народами России, их национальными традициями, блюдами, музыкальными инструментами</t>
  </si>
  <si>
    <t>ЦРР - детский сад "Родничок"</t>
  </si>
  <si>
    <t>Тематическое занятие "Крымская весна"</t>
  </si>
  <si>
    <t>Беседа о достопримечательностях Крыма, о воссоединении Крыма с Россией</t>
  </si>
  <si>
    <t>Занятие "Крым: точки притяжения"</t>
  </si>
  <si>
    <t>Знакомство с историй Крыма</t>
  </si>
  <si>
    <t>Дискуссионная гостинная "Карелия-Крым - единство народов"</t>
  </si>
  <si>
    <t>Игры и арт-терапия</t>
  </si>
  <si>
    <t>МОУ "Сумпосадская СОШ"</t>
  </si>
  <si>
    <r>
      <rPr>
        <sz val="11"/>
        <rFont val="Cambria"/>
        <charset val="1"/>
      </rPr>
      <t xml:space="preserve">Беседа «Калининград и Калининградская область. История становления» </t>
    </r>
    <r>
      <rPr>
        <sz val="12"/>
        <rFont val="Times New Roman"/>
        <charset val="1"/>
      </rPr>
      <t> </t>
    </r>
  </si>
  <si>
    <t>Знакомство с историей основания Калининградской области</t>
  </si>
  <si>
    <t xml:space="preserve">37   </t>
  </si>
  <si>
    <t>МОУ «Летнереченская СОШ</t>
  </si>
  <si>
    <t xml:space="preserve">Тематическая беседа «Воссоединение Крыма с Россией» </t>
  </si>
  <si>
    <t>10.03-13.03.26</t>
  </si>
  <si>
    <t>Знакомство с историей Крыма</t>
  </si>
  <si>
    <r>
      <rPr>
        <sz val="11"/>
        <rFont val="Cambria"/>
        <charset val="1"/>
      </rPr>
      <t xml:space="preserve">«Калининградская область. История становления» - </t>
    </r>
    <r>
      <rPr>
        <sz val="12"/>
        <rFont val="Times New Roman"/>
        <charset val="1"/>
      </rPr>
      <t> </t>
    </r>
  </si>
  <si>
    <t>Оформление стенда</t>
  </si>
  <si>
    <r>
      <rPr>
        <sz val="11"/>
        <rFont val="Cambria"/>
        <charset val="1"/>
      </rPr>
      <t xml:space="preserve">Творческое занятие «Роспись матрешки» </t>
    </r>
    <r>
      <rPr>
        <sz val="12"/>
        <rFont val="Times New Roman"/>
        <charset val="1"/>
      </rPr>
      <t> </t>
    </r>
  </si>
  <si>
    <t>В различной технике раскрасили русскую матрешку</t>
  </si>
  <si>
    <t>Проект «Народы России»</t>
  </si>
  <si>
    <t>Январь</t>
  </si>
  <si>
    <t>Знакомство с народами России  (Карелии). Оформили стенд (костюмы, традиции)</t>
  </si>
  <si>
    <t>МОУ "Нюхотская ООШ"</t>
  </si>
  <si>
    <r>
      <rPr>
        <sz val="12"/>
        <rFont val="Times New Roman"/>
        <charset val="1"/>
      </rPr>
      <t> </t>
    </r>
    <r>
      <rPr>
        <sz val="11"/>
        <rFont val="Cambria"/>
        <charset val="1"/>
      </rPr>
      <t xml:space="preserve">«Калейдоскоп народов России» </t>
    </r>
  </si>
  <si>
    <t>Интерактивное мероприятие, посвященное народам Росии,их традициям, кухне, музыкальным инструментам.</t>
  </si>
  <si>
    <t>МОУ"Нюхотская ООШ"</t>
  </si>
  <si>
    <t>2.6 Перечень проведенных на территории муниципального района/муниципального округа/городского округа мероприятий, направленных на этнокультурное развитие населения</t>
  </si>
  <si>
    <r>
      <rPr>
        <b/>
        <sz val="10"/>
        <color rgb="FF000000"/>
        <rFont val="Arial"/>
        <charset val="1"/>
      </rPr>
      <t xml:space="preserve">Доля мероприятий, посвященных русской культуре
</t>
    </r>
    <r>
      <rPr>
        <b/>
        <sz val="10"/>
        <color rgb="FFFF0000"/>
        <rFont val="Arial"/>
        <charset val="1"/>
      </rPr>
      <t>(целевой показатель в 2026 году - 22%
в 2036 году - 30%)</t>
    </r>
  </si>
  <si>
    <r>
      <rPr>
        <b/>
        <sz val="10"/>
        <color rgb="FF000000"/>
        <rFont val="Arial"/>
        <charset val="1"/>
      </rPr>
      <t xml:space="preserve">мероприятие посвящено популяризации РУССКОЙ культуры и РУССКОГО языка
</t>
    </r>
    <r>
      <rPr>
        <b/>
        <sz val="10"/>
        <color rgb="FFFF0000"/>
        <rFont val="Arial"/>
        <charset val="1"/>
      </rPr>
      <t>(да/нет)</t>
    </r>
  </si>
  <si>
    <t>Рождественские гуляния у храма Соловетских Преподобных</t>
  </si>
  <si>
    <t>Мероприятие для жителей города</t>
  </si>
  <si>
    <t>Да</t>
  </si>
  <si>
    <t>Экскурсия в Беломорский краеведческий музей</t>
  </si>
  <si>
    <t>"Селение Сорока - путь на Соловки"</t>
  </si>
  <si>
    <t>Муниципальный молодёжный Сретенский бал</t>
  </si>
  <si>
    <t>Молодежный бал для школьников округа</t>
  </si>
  <si>
    <t>Масленичные гуляния</t>
  </si>
  <si>
    <t>Мероприятие для обучающихся учреждения</t>
  </si>
  <si>
    <t>Экскурсия в повильон "Бесовы следки"</t>
  </si>
  <si>
    <t>Обзорная экскурсия и интерактивная игра</t>
  </si>
  <si>
    <t>Нет</t>
  </si>
  <si>
    <t>Муниципальный этап конкурса юных чтецов "Живая классика"</t>
  </si>
  <si>
    <t>Муниципальный этап Всероссийского конкурса</t>
  </si>
  <si>
    <t>МАОУ ДО "Беломорский ЦДО", 88143783837</t>
  </si>
  <si>
    <t>Мастер-класс "Мартёшка"</t>
  </si>
  <si>
    <t>посвящён Году единства народов России</t>
  </si>
  <si>
    <t>Экскурсия в старинное поморское село Колежма</t>
  </si>
  <si>
    <t>Знакомство с промыслом добычи рыбы, как поморы ставят мережи.</t>
  </si>
  <si>
    <t>МАОУ ДО "Беломорский ЦДО"</t>
  </si>
  <si>
    <t>Мастер-класс "Шаркунок из бересты"</t>
  </si>
  <si>
    <t>посвящён Году единства народов Госсии</t>
  </si>
  <si>
    <t>Мастер-класс "Золотное шитье"</t>
  </si>
  <si>
    <t>Знакомство с культурой, традициями, особенностями декоративно прикладного творчества Поморья.</t>
  </si>
  <si>
    <t>ЦПК МБУ БКМ</t>
  </si>
  <si>
    <t>Мастер-класс "Крупеничка"</t>
  </si>
  <si>
    <t>Мероприятие: открытие временной выставки "Скульптуры, резьбы по дереву и графики Федора Евтифеева"</t>
  </si>
  <si>
    <t>Знакомство с творчеством скульптора, театрального художника Ф. Евтифеева</t>
  </si>
  <si>
    <t>МБУ БКМ</t>
  </si>
  <si>
    <t>Временная выставка "Скульптуры, резьбы по дереву и графики Федора Евтифеева"</t>
  </si>
  <si>
    <t>Знакоство с творчеством Ф.Евтифеева.</t>
  </si>
  <si>
    <t>Занятия "Населедие каменного века" в Центре охраны петроглифов", серия занятий.</t>
  </si>
  <si>
    <t>Знакомство с историей родного края</t>
  </si>
  <si>
    <t>МОУ "Беломорская СОШ №3"</t>
  </si>
  <si>
    <t>кулинарный мастер-класс для учеников Беломорской СОШ №3 в 3- В класса, классный руководитель Несвит Ю. А. &amp;quot;Карельская калитка&amp;quot; по изготовлению традиционного блюда нашего края.</t>
  </si>
  <si>
    <t>Изучение культуры коренных народов</t>
  </si>
  <si>
    <t>Мастеркласс «Севастопольская роспись – молодой промысел древней земли».</t>
  </si>
  <si>
    <t>Изучение культуры народов России</t>
  </si>
  <si>
    <t>Незабываемая поездка на Крайний Север!</t>
  </si>
  <si>
    <t>путешествие по страницам эпоса «Калевала»</t>
  </si>
  <si>
    <t>Занятия "Наследие каменного века"  в Центре охраны петроглифов</t>
  </si>
  <si>
    <t>Изучение культуры народов</t>
  </si>
  <si>
    <t>Инерактивная программа "Калевала"</t>
  </si>
  <si>
    <t>Популяризация эпоса Калевала</t>
  </si>
  <si>
    <t>Летнереченская сельская библиотека</t>
  </si>
  <si>
    <t>Краеведческий час "Рун древние напевы"</t>
  </si>
  <si>
    <t>Популяризация эпоса "Калеала"</t>
  </si>
  <si>
    <t>Краеведческий час "Тайны карельских петроглифов"</t>
  </si>
  <si>
    <t>январь</t>
  </si>
  <si>
    <t>Знакомство с карельскими петроглифами</t>
  </si>
  <si>
    <t>Беломорская центральная модельна ибблиотека</t>
  </si>
  <si>
    <t>Познавательно -игровая программа "Ух ты, масленица"</t>
  </si>
  <si>
    <t>Традиции и обряды</t>
  </si>
  <si>
    <t>интелектуальная игра "Листы каменной книги"</t>
  </si>
  <si>
    <t>игра по книге Линевского "Листы каменной книги"</t>
  </si>
  <si>
    <t>Беломорская центральная мдельная библиотека</t>
  </si>
  <si>
    <t>Час знакомтсва "Путешествие в страну Калевала"</t>
  </si>
  <si>
    <t>Знакомство в эпосом Калевала</t>
  </si>
  <si>
    <t>Беломорская центральна модельная библиотека</t>
  </si>
  <si>
    <t>Экскурсия в музей г. Тулы</t>
  </si>
  <si>
    <t>МОУ Беломорская СОШ №1</t>
  </si>
  <si>
    <t>Мероприятие "Пришли святки - запевай колядки"</t>
  </si>
  <si>
    <t xml:space="preserve">Знакомство с традициями, обрядами, родной культурой. </t>
  </si>
  <si>
    <t>Мероприятие "Святки да колядки"</t>
  </si>
  <si>
    <t>Знакомство с традициями, обрядами, родной культурой.</t>
  </si>
  <si>
    <t>Занятие "Связь с прошлым"</t>
  </si>
  <si>
    <t>Знакомство воспитанников с предметами была, кухонной утварью русской избы</t>
  </si>
  <si>
    <t>Праздник "Масленица у ворот - заводи хоровод"</t>
  </si>
  <si>
    <t>Приобщение детей к русской народной культуре. Исполнение русских народных песен, хороводов</t>
  </si>
  <si>
    <t>Мероприятие "Проводы зимы"</t>
  </si>
  <si>
    <t>Занятие "Народная кукла"</t>
  </si>
  <si>
    <t>Знакомство воспитанников с традиционной русской игрушкой</t>
  </si>
  <si>
    <t>Эскурссии в школьный музей "История села Сумский Посад" 1-3 классы</t>
  </si>
  <si>
    <t>март-апрель</t>
  </si>
  <si>
    <t>Знакомство историей села и народными промыслами поморов</t>
  </si>
  <si>
    <t>Экскурсия "В глубь поморских
традиций: экскурсия в Колежму"</t>
  </si>
  <si>
    <t>Знакомство с работой и промыслами  рыбаков на Белом море</t>
  </si>
  <si>
    <t>Краеведческий десант «Петроглифы Белого моря»</t>
  </si>
  <si>
    <r>
      <rPr>
        <sz val="12"/>
        <color rgb="FF000000"/>
        <rFont val="Times New Roman"/>
        <charset val="1"/>
      </rPr>
      <t>Побывали в каменном веке, искали петроглифы, открывали для себя удивительный и таинственный мир наскальных рисунков вместе с исследователями, учеными-археологами</t>
    </r>
    <r>
      <rPr>
        <sz val="12"/>
        <rFont val="Times New Roman"/>
        <charset val="1"/>
      </rPr>
      <t> </t>
    </r>
  </si>
  <si>
    <t xml:space="preserve"> «Петроглифы Белого моря».</t>
  </si>
  <si>
    <r>
      <rPr>
        <sz val="11"/>
        <rFont val="Cambria"/>
        <charset val="1"/>
      </rPr>
      <t xml:space="preserve">«100-летие Петроглифов Белого моря» -   </t>
    </r>
    <r>
      <rPr>
        <sz val="12"/>
        <rFont val="Times New Roman"/>
        <charset val="1"/>
      </rPr>
      <t> </t>
    </r>
  </si>
  <si>
    <t>библиотекарь подготовила интересную выставку и рассказала ученикам 3 и 4 классов о значении этих уникальных изображений.</t>
  </si>
  <si>
    <t xml:space="preserve">Занятия "Наследие каменного века", серия занятий  </t>
  </si>
  <si>
    <t>знакомство с историей родного края</t>
  </si>
  <si>
    <r>
      <rPr>
        <sz val="11"/>
        <rFont val="Cambria"/>
        <charset val="1"/>
      </rPr>
      <t> Эпос «Калевала»</t>
    </r>
    <r>
      <rPr>
        <sz val="12"/>
        <rFont val="Times New Roman"/>
        <charset val="1"/>
      </rPr>
      <t> </t>
    </r>
  </si>
  <si>
    <t>25.02-27.02</t>
  </si>
  <si>
    <r>
      <rPr>
        <sz val="11"/>
        <rFont val="Cambria"/>
        <charset val="1"/>
      </rPr>
      <t>Популяризация эпоса «Калевала»</t>
    </r>
    <r>
      <rPr>
        <sz val="12"/>
        <color rgb="FF000000"/>
        <rFont val="Times New Roman"/>
        <charset val="1"/>
      </rPr>
      <t> </t>
    </r>
  </si>
  <si>
    <t>МОУ «Летнереченская СОШ»</t>
  </si>
  <si>
    <t>День Калевалы</t>
  </si>
  <si>
    <t>Выставка литературы в школьной библиотеке</t>
  </si>
  <si>
    <t>«Родной язык-душа народа»</t>
  </si>
  <si>
    <t>15.02-26.02</t>
  </si>
  <si>
    <t>Уроки, посвященные Международному дню родного языка</t>
  </si>
  <si>
    <t>Экскурсия в музей "Беломорские Петроглифы"</t>
  </si>
  <si>
    <t>Посетили павильон Бесовы следки, приняли участие в интерактивной игре "В поисках сокровищ предков"</t>
  </si>
  <si>
    <t>2.7 Перечень проведенных на территории муниципального района/муниципального округа/городского округа мероприятий, направленных на профилактику экстремизма и терроризма</t>
  </si>
  <si>
    <t>Тренировка по эвакуации  при обнаружении подозрительного предмета</t>
  </si>
  <si>
    <t>Проведена тренировка эвакуации при обнаружении на объекте подозрительного предмета</t>
  </si>
  <si>
    <t>Тренировка по эвакуации при обнаружении подозрительного предмета</t>
  </si>
  <si>
    <t>Проведена эвакуация в случае обнаружения подозрительного предмета</t>
  </si>
  <si>
    <t>МОУ "Беломорская СОш №3"</t>
  </si>
  <si>
    <t>обнаружение подозрительного предмета</t>
  </si>
  <si>
    <t> «Гражданская и уголовная ответственность за проявление экстремизма и терроризма »</t>
  </si>
  <si>
    <t>12-23.01.26</t>
  </si>
  <si>
    <r>
      <rPr>
        <sz val="11"/>
        <rFont val="Cambria"/>
        <charset val="1"/>
      </rPr>
      <t xml:space="preserve">Профилактические бесед с обучающимися  по противодействию экстремизму </t>
    </r>
    <r>
      <rPr>
        <sz val="12"/>
        <color rgb="FF000000"/>
        <rFont val="Times New Roman"/>
        <charset val="1"/>
      </rPr>
      <t> </t>
    </r>
  </si>
  <si>
    <t xml:space="preserve">спортивно-игровой квест "Защитники Отечества - 2026", среди ветеранов локальных войн </t>
  </si>
  <si>
    <t xml:space="preserve">профлактика терроизма </t>
  </si>
  <si>
    <t>МКУ "УФК ДМ и РТ БМО"</t>
  </si>
  <si>
    <t>2.8 Перечень проведенных на территории муниципального района/муниципального округа/городского округа мероприятий, направленных на патриотическое и духовно-нравственное воспитание населения</t>
  </si>
  <si>
    <t>Для справки:
 Перечень духовно-нравственных ценностей</t>
  </si>
  <si>
    <r>
      <rPr>
        <b/>
        <sz val="10"/>
        <color rgb="FF000000"/>
        <rFont val="Arial"/>
        <charset val="1"/>
      </rPr>
      <t xml:space="preserve">Выберите какие ценности популяризирует мероприятие </t>
    </r>
    <r>
      <rPr>
        <b/>
        <sz val="10"/>
        <color rgb="FFFF0000"/>
        <rFont val="Arial"/>
        <charset val="1"/>
      </rPr>
      <t>(одну основную)</t>
    </r>
    <r>
      <rPr>
        <b/>
        <sz val="10"/>
        <color rgb="FF000000"/>
        <rFont val="Arial"/>
        <charset val="1"/>
      </rPr>
      <t>. 
Исходя из перечня духовно-нравственных ценностей (809 Указ Президента РФ)</t>
    </r>
  </si>
  <si>
    <t>жизнь;
достоинство;
права и свободы человека;
патриотизм;
гражданственность;
служение Отечеству;
нравственные идеалы;
семья;
труд;
приоритет духовного;
гуманизм;
милосердие;
справедливость;
коллективизм;
взаимопомощь и взаимоуважение;
историческая память и преемственность поколений;
единство народов России.</t>
  </si>
  <si>
    <t>Экскурсия в Музей Карельского фронта</t>
  </si>
  <si>
    <t>Рассказ о принципах формирования фондов, путях поступления экспонатов, о работе по их изучению и сохранению</t>
  </si>
  <si>
    <t xml:space="preserve">историческая память </t>
  </si>
  <si>
    <t>Интерактивная игра "Непобедимый город"</t>
  </si>
  <si>
    <t>Мероприятие, посвященное снятию блокады Ленинграда</t>
  </si>
  <si>
    <t>патриотизм;</t>
  </si>
  <si>
    <t>Посвящение в ряды Всероссийского военно-патриотического движения "Юнармия"</t>
  </si>
  <si>
    <t>Представитель Движения Первых провела занятие о легендарном лыжном переходе</t>
  </si>
  <si>
    <t>служение Отечеству;</t>
  </si>
  <si>
    <t>Муниципальная выставка-конкурс "На защите Родины"</t>
  </si>
  <si>
    <t>Творческий конкурс ДПИ</t>
  </si>
  <si>
    <t>Военно-патриотическая игра "Зарничка"</t>
  </si>
  <si>
    <t>Игра-квест для обучающихся учреждения</t>
  </si>
  <si>
    <t>Экскурсия на 19-й шлюз Беломоро-Балтийского канала</t>
  </si>
  <si>
    <t xml:space="preserve">Погружение в историю </t>
  </si>
  <si>
    <t>МАОУ ДО "Беломорский ЦДО", 88113453838</t>
  </si>
  <si>
    <t>Участие в мероприятии ко Дню памяти о россияная, исполнявший свой долг за пределами Отечества.</t>
  </si>
  <si>
    <t>Организация почетного караула, участие в церемонии возложения цветов</t>
  </si>
  <si>
    <t>гражданственность;</t>
  </si>
  <si>
    <t>Участие в ЗАГСе в торжественной церемонии вручения паспортов</t>
  </si>
  <si>
    <t>Выступление обучающихся студии эстрадной песни "Северная Сорока"</t>
  </si>
  <si>
    <t>Познавательное занятие "Лыжня Антикайнена"</t>
  </si>
  <si>
    <t>Занятие о легендарном лыжном переходе провела представитель Движения Первых</t>
  </si>
  <si>
    <t>ГАПОУРК "Северный колледж", филиал г. Беломорск</t>
  </si>
  <si>
    <t>Участие в торжественной церемонии возложения цветов, приуроченной Дню Защитника Отечества</t>
  </si>
  <si>
    <t>Организация почетного караула</t>
  </si>
  <si>
    <t>Участние в мероприятиях, посвященных Дню защитника Отечества в п. Пушной</t>
  </si>
  <si>
    <t>Открытие выставки "Вдохновленное Богом творенье... Художник, иконописец С.В. Зайцев"</t>
  </si>
  <si>
    <t>Рассказ о жизни и творчестве С.В. Зайцева, о строительстве и росписи храма в г. Беломорске.</t>
  </si>
  <si>
    <t>приоритет духовного;</t>
  </si>
  <si>
    <t>Временная выставка "Вдохновленное Богом творенье..."</t>
  </si>
  <si>
    <t>январь - март</t>
  </si>
  <si>
    <t>Рассказ о творчестве С.В.Зайцева, о росписи хрпама в г. Беломорске.</t>
  </si>
  <si>
    <t>Постоянная выставка "Сказания Поморского берега"</t>
  </si>
  <si>
    <t>Знакомство с историей, культурой, традициями и бытом Поморья.</t>
  </si>
  <si>
    <t>Временная выставка "Елочные игрушки советской эпохи"</t>
  </si>
  <si>
    <t>январь, февраль</t>
  </si>
  <si>
    <t>Знакомство с традициями, культурой советского времени.</t>
  </si>
  <si>
    <t>Музейно-образовательное занятие "Сумская крепость"</t>
  </si>
  <si>
    <t>февраль-март</t>
  </si>
  <si>
    <t>Знакомство с историей Сумской крепости</t>
  </si>
  <si>
    <t>Мероприятие "Час поэзии на выставке С.В. Зайцева"</t>
  </si>
  <si>
    <t>Прослушивание аудиозаписей чтения стихов С.В. Зайцевым. Чтени стихов всеми желающими.</t>
  </si>
  <si>
    <t>Временная выставка "Масленица хороша - широка ее душа"</t>
  </si>
  <si>
    <t>Знакомство с традициями празднования Масленицы</t>
  </si>
  <si>
    <t>Передвижная выставка "Из истории Тунгудского района"</t>
  </si>
  <si>
    <t>Рассказ об истории и людях Тунгудского района</t>
  </si>
  <si>
    <t>Передвижная выставка "Чай не пить - так на свете не жить"</t>
  </si>
  <si>
    <t>Рассказ о чайных традициях Поморья"</t>
  </si>
  <si>
    <t>семья;</t>
  </si>
  <si>
    <t>Презентация книги "Станция Беломорск"</t>
  </si>
  <si>
    <t>Рассказ о тудовых династиях</t>
  </si>
  <si>
    <t>жизнь;</t>
  </si>
  <si>
    <t>Закрытие выставки "Вдохновленное Богом творенье..."</t>
  </si>
  <si>
    <t>О творчестве С.В. Зайцева</t>
  </si>
  <si>
    <t>КВИЗ игра для пап и мальчишек «Всегда готов!»</t>
  </si>
  <si>
    <t xml:space="preserve">Семейная игра </t>
  </si>
  <si>
    <t>традиционные соревнования по волейболу среди родителей и обучающихся МОУ «Беломорская СОШ №3»</t>
  </si>
  <si>
    <t>спортивный праздник</t>
  </si>
  <si>
    <t>мастер-лекция на тему «Герои на защите Родины»</t>
  </si>
  <si>
    <t>занятие</t>
  </si>
  <si>
    <t>Урок памяти "Мы помним"</t>
  </si>
  <si>
    <t>история сталинграской битвы</t>
  </si>
  <si>
    <t>Виртуальная экскурсия "Храмы России"</t>
  </si>
  <si>
    <t>самые изыестные Храмы России</t>
  </si>
  <si>
    <t>Час мужества "Город мужества и славы"</t>
  </si>
  <si>
    <t>Ленинград в год блокады</t>
  </si>
  <si>
    <t>Акция "Блокадный хлеб"</t>
  </si>
  <si>
    <t>дань памяти к трагическим событям блокадного Ленинграда</t>
  </si>
  <si>
    <t>Видео -час "Какое страшное слово -блокада"</t>
  </si>
  <si>
    <t>Час мужества "Они победили голод и холод"</t>
  </si>
  <si>
    <t>Жизнь ленинградцев в блокаду</t>
  </si>
  <si>
    <t>Тематический час "Культурная жизнь блокадного Ленинграда"</t>
  </si>
  <si>
    <t>творческая и просветительская работа деятелей культуры, искусства и учреждений культуры в блокадном городе</t>
  </si>
  <si>
    <t>Летнеречнеская сельская библиотека</t>
  </si>
  <si>
    <t>Час мужества "Бессмертный подвиг ленинградцев"</t>
  </si>
  <si>
    <t>подвиг ленинградцев в дни блокады</t>
  </si>
  <si>
    <t>Летнереченская сельская бибиотека</t>
  </si>
  <si>
    <t>Историко -патриотический час"Ленинград сражался и жил"</t>
  </si>
  <si>
    <t>Ленинград в годы блокады</t>
  </si>
  <si>
    <t>Патриотический час "Героическая эпоха Ленинграда"</t>
  </si>
  <si>
    <t>История Ленинграда в годв Великой отечественной войны</t>
  </si>
  <si>
    <t>Викторина "900 незабываемых дней"</t>
  </si>
  <si>
    <t>игра -викторна приуроченная снятию блокады Ленинграда</t>
  </si>
  <si>
    <t>Вирандозерская сельская библиоека</t>
  </si>
  <si>
    <t>Час истории "Блокадный дневник"</t>
  </si>
  <si>
    <t>история девочки из блокадного Ленинграда"Танисавичевой"</t>
  </si>
  <si>
    <t>Ново-Машезерская сельская библиотека</t>
  </si>
  <si>
    <t>Информационный час "Заповедная Россия"</t>
  </si>
  <si>
    <t>Знакомство с уникальными заповедниками россии</t>
  </si>
  <si>
    <t>Пушнинская сельская библиотека</t>
  </si>
  <si>
    <t>достоинство;</t>
  </si>
  <si>
    <t>Видео -лекторий "Операция Искра"</t>
  </si>
  <si>
    <t>История прорыва блокадного Ленинграда</t>
  </si>
  <si>
    <t>Час истрии "Хроники блокадного Ленинграда"</t>
  </si>
  <si>
    <t>Военная блокада Ленинграда</t>
  </si>
  <si>
    <t>Беседа -игра "Слава армии родной"</t>
  </si>
  <si>
    <t>23 февраля - день защитника Отечества</t>
  </si>
  <si>
    <t>Урок мужества "Мы родом не из детсва - из войны"</t>
  </si>
  <si>
    <t>мероприятие приурочено героям антифашистам</t>
  </si>
  <si>
    <t>День информации "Воинам интернационалистам"</t>
  </si>
  <si>
    <t>мероприятие приурочено дню вывода советских войск из афганистана</t>
  </si>
  <si>
    <t>Видео -час " Сталинградская битва"</t>
  </si>
  <si>
    <t>Мероприятие посвящено одному из крупнейших сражений, которое изменило ход войны и стало символом героизма.</t>
  </si>
  <si>
    <t>Акция "Свеча памяти"</t>
  </si>
  <si>
    <t>Мероприятие приурочено дню вывода войск из Афганистана</t>
  </si>
  <si>
    <t>Урок мужества "Черный тюльпан"</t>
  </si>
  <si>
    <t>Познавательно игровая программа "Вкусное солнышко - Масленица"</t>
  </si>
  <si>
    <t>Традиции масленичного гуляния</t>
  </si>
  <si>
    <t>День молодого избирателя "Избирателем быть готов"</t>
  </si>
  <si>
    <t>избирательная система РФ, для будущих избирателей</t>
  </si>
  <si>
    <t>Беломорсая центральная модельная библиотека</t>
  </si>
  <si>
    <t>Час истории "Они  исполняли свой долг"</t>
  </si>
  <si>
    <t>Час мужества "По горячим дорога Афганистана"</t>
  </si>
  <si>
    <t>Час мужества "Афганистан - эхо прошлых леи"</t>
  </si>
  <si>
    <t>Слайд -беседа "Есть дата в снежном феврале"</t>
  </si>
  <si>
    <t>Мероприятие ко дню защитника Отечества</t>
  </si>
  <si>
    <t>Праздничная программа "Нашей родины защитники"</t>
  </si>
  <si>
    <t>Час поэзии "Мусса Джалиль - подвиг во имя Родины"</t>
  </si>
  <si>
    <t>история жизни и творчества татарского поэт,а воспевшего свободу и мужество</t>
  </si>
  <si>
    <t>Летнереченская сельскаябибиотека</t>
  </si>
  <si>
    <t>Информационный час "Человек. Государство. Закон"</t>
  </si>
  <si>
    <t>Уметь отстаивать свои права и уажать права дугих</t>
  </si>
  <si>
    <t>права и свободы человека;</t>
  </si>
  <si>
    <t>Спортивный праздник "Мама, папа, я - спортивная семья", посвященный дню Защитника Отечества</t>
  </si>
  <si>
    <t>спортивные соревнования</t>
  </si>
  <si>
    <t>Классный час "Герои Отечества"</t>
  </si>
  <si>
    <t>классный час</t>
  </si>
  <si>
    <t>Участие в акции "Свеча Памяти"</t>
  </si>
  <si>
    <t>акция</t>
  </si>
  <si>
    <t>Патриотический час "Из пламени Афганистана"</t>
  </si>
  <si>
    <t>Литературный час "Богатыри земли русской"</t>
  </si>
  <si>
    <t>Руские богатыри в литературе</t>
  </si>
  <si>
    <t>Познавательно -игровая программа "Вспомним братцы дедову славу"</t>
  </si>
  <si>
    <t>Мероприятие приурочено 23 февраля</t>
  </si>
  <si>
    <t>Летнереченская сльская библиотека</t>
  </si>
  <si>
    <t>Правовая игра "Избиратель - читай, думай, выбирай!"</t>
  </si>
  <si>
    <t>Избирательная система РФ</t>
  </si>
  <si>
    <t>Игра "900 лней блокады"</t>
  </si>
  <si>
    <t>игра</t>
  </si>
  <si>
    <t>милосердие;</t>
  </si>
  <si>
    <t>Занятие "Блокадная ласточка"</t>
  </si>
  <si>
    <t>Беседа с воспитанниками о блокаде Ленинграда, рассказ о "Дороге жизни", о хлебе и его роли в жизни. Чтение рассказов. Изготвление плаката"Блокадная ласточка - символ Победы"</t>
  </si>
  <si>
    <t>Тематическое мероприятие "Блокада Ленинграда"</t>
  </si>
  <si>
    <t>Рассказ педагога о жизни детей в блокадном Ленинграде, о стойкости русского народа, о животных, которые помогали выжить.</t>
  </si>
  <si>
    <t>"Всемирный день зимних видов спорта"</t>
  </si>
  <si>
    <t>Спортивные соревнования с участием родителей</t>
  </si>
  <si>
    <t>Праздник "День Защитника Отечества"</t>
  </si>
  <si>
    <t>Спортивные соревнования с участием пап, дедушек</t>
  </si>
  <si>
    <t>Спортивный праздник "Нашей армии - салют"</t>
  </si>
  <si>
    <t>Спортивные соревнования, исполнение патриотических песен. Воспитание мужества, уважения и гордости.</t>
  </si>
  <si>
    <t>Праздник "Матрешка в гостях у ребят"</t>
  </si>
  <si>
    <t>Поздрвление мам и бабушек с международным женским днем. Воспитание уважения, любви к близкому человеку.</t>
  </si>
  <si>
    <t>Акция "Доброе сердце"</t>
  </si>
  <si>
    <t>Сбор корма для приюта животных</t>
  </si>
  <si>
    <t>"Рыцарский турнир"</t>
  </si>
  <si>
    <t>спортивные эстафеты, посвященные Дню защитника Отечества</t>
  </si>
  <si>
    <t>Экскурсия в комнату боевой Славы г. Беломорск</t>
  </si>
  <si>
    <t>посещение комнаты-музея в центральной библиотека г. Беломорска</t>
  </si>
  <si>
    <t>Классный час "Битва за Сталинград"</t>
  </si>
  <si>
    <t>игра по истории Сталинградской битвы для 8-11 классов</t>
  </si>
  <si>
    <t>Занятие посвящено легендарному маршруту стратегического лыжного похода красногвардейцев (длина 1100 км.), который стал важным этапом во Второй советско-финской войне. Поход Тойво Антикайнена и его бойцов стал примером мужества, твердости духа и храбрости.</t>
  </si>
  <si>
    <t>Виртуальная экскурсия на Мамаев курган</t>
  </si>
  <si>
    <t>Беседа, экскурсия посвященная Дню разгрома советскими войсками немецко-фашистских войск в Сталинградской битве (1943 г.)</t>
  </si>
  <si>
    <t> «На защите Родины»</t>
  </si>
  <si>
    <t>Муниципальный  выставка-конкурс изобразительного, технического и декоративно-прикладного творчества</t>
  </si>
  <si>
    <r>
      <rPr>
        <sz val="11"/>
        <rFont val="Cambria"/>
        <charset val="1"/>
      </rPr>
      <t>Участие в митинге, приуроченном Дню Защитника Отечества</t>
    </r>
    <r>
      <rPr>
        <b/>
        <sz val="12"/>
        <color rgb="FFFF0000"/>
        <rFont val="Times New Roman"/>
        <charset val="1"/>
      </rPr>
      <t> </t>
    </r>
  </si>
  <si>
    <t> </t>
  </si>
  <si>
    <t xml:space="preserve">Игра для пап и детей </t>
  </si>
  <si>
    <t>Семейная игра</t>
  </si>
  <si>
    <t>Тематическая беседа «Время выбрало их…»</t>
  </si>
  <si>
    <t>10.02-13.02</t>
  </si>
  <si>
    <t>Урок мужества, посвященный дню памяти о россиянах, исполнявших служебный долг за пределами Отечества</t>
  </si>
  <si>
    <r>
      <rPr>
        <sz val="12"/>
        <rFont val="Times New Roman"/>
        <charset val="1"/>
      </rPr>
      <t xml:space="preserve">Урок памяти </t>
    </r>
    <r>
      <rPr>
        <sz val="11"/>
        <rFont val="Cambria"/>
        <charset val="1"/>
      </rPr>
      <t>«Блокада Ленинграда –900 дней испытаний»</t>
    </r>
  </si>
  <si>
    <t>Урок посвящен освобождению Ленинграда от фашистской блокады (1944 год)</t>
  </si>
  <si>
    <t>Конкурсно-игровая программа «38 февромарта»</t>
  </si>
  <si>
    <t>Программа посвященная двум праздникам 23 февраля и 8 марта</t>
  </si>
  <si>
    <t>Книжная выставка в школьной библиотеке, посвященная блокаде Ленинграда</t>
  </si>
  <si>
    <t>20.01-23.01.26</t>
  </si>
  <si>
    <t>День снятия блокады Ленинграда</t>
  </si>
  <si>
    <t>Внеурочное мероприятие, посвященное памятной дате.</t>
  </si>
  <si>
    <t>историческая память</t>
  </si>
  <si>
    <t>Спортивно- патриотическое мероприятие «Молодёжныйкубок Антикайнена»</t>
  </si>
  <si>
    <t>Знакомство с историей легендарного маршрута; соревновательная программа</t>
  </si>
  <si>
    <t>День защитника Отечества. Спортивно-интеллектуальное мероприятие «И в шутку, и всерьёз»</t>
  </si>
  <si>
    <t>Интеллектуально-спортивное мероприятие.</t>
  </si>
  <si>
    <t>Конкурс рисунков от ТИК «Выборы глазами детей»</t>
  </si>
  <si>
    <t xml:space="preserve">Приняли участие в конкурсе рисунков от ТИК </t>
  </si>
  <si>
    <t xml:space="preserve">Молодежный кубок Антикайнена </t>
  </si>
  <si>
    <t xml:space="preserve">с 04.02. по 22.02 </t>
  </si>
  <si>
    <t>проведение лыжни в память о Антикайнене Т.</t>
  </si>
  <si>
    <t>2.9 Перечень проведенных на территории муниципального района/муниципального округа/городского округа мероприятий, направленных на поддержку участников специальной военной операции и их семей</t>
  </si>
  <si>
    <t>Акция "Письмо солдату"</t>
  </si>
  <si>
    <t>Письма - треугольники для бойцов СВО</t>
  </si>
  <si>
    <t>Образовательные учреждения</t>
  </si>
  <si>
    <t xml:space="preserve">Сбор средств </t>
  </si>
  <si>
    <t>Сбор средств на приобретение УАЗ</t>
  </si>
  <si>
    <t>волонтерский пункт "Помощь СВОим"</t>
  </si>
  <si>
    <t>Открытки для бойцов СВО</t>
  </si>
  <si>
    <t>Плетение маскировочных сетей</t>
  </si>
  <si>
    <t>Пункт плетения сетей</t>
  </si>
  <si>
    <t xml:space="preserve">февраль </t>
  </si>
  <si>
    <t>«Стихи Zа СВОих!»</t>
  </si>
  <si>
    <t>чтение стихов «Стихи Zа СВОих!»</t>
  </si>
  <si>
    <t>ОЖО "Поморочка"</t>
  </si>
  <si>
    <t>Встреча «Женщины, ведущие к победе»</t>
  </si>
  <si>
    <t>состоялась встреча женских клубов районной женской организации « Поморочка» и представителей волонтерских отрядов « Добрые сердца» (п. Летнереченский), «Помощь СВО им» (г. Беломорск).</t>
  </si>
  <si>
    <t xml:space="preserve"> Праздник 23 февраля </t>
  </si>
  <si>
    <t>в праздничных мероприятиях, проходивших в МОУ "Золотецкая ООШ", принимал участие, вернувшийся участник СВО</t>
  </si>
  <si>
    <t>МОУ "Золотецкая СОШ"</t>
  </si>
  <si>
    <t>Изготовление прнияков для бойцов</t>
  </si>
  <si>
    <t>Спортивно- игровой квест "Защитники Отечества-2026</t>
  </si>
  <si>
    <t>Участники прошли ряд этапов, где смогли продемонстрировать свою
ловкость, выносливость, смекалку,умение работать в команде,выполнять задания на скорость и точность.</t>
  </si>
  <si>
    <t>Мастер-класс</t>
  </si>
  <si>
    <t>для несовершеннолетних воспитанников ГБУ СО РК «Центр помощи детям №5» г. Беломорска прошёл мастер - класс по изготовлению сетей для нужд СВО.</t>
  </si>
  <si>
    <t xml:space="preserve">Сбор ткани для пошила белья </t>
  </si>
  <si>
    <t>волонтеры</t>
  </si>
  <si>
    <t xml:space="preserve">март </t>
  </si>
  <si>
    <t xml:space="preserve">Пошив нижнего белья </t>
  </si>
  <si>
    <t>Публикация материалов о мерах поддержки для участниокв СВО и их семья</t>
  </si>
  <si>
    <t>администрация БО</t>
  </si>
  <si>
    <t>Час мужества : Разговор о важном: герой  с соседнего двора"</t>
  </si>
  <si>
    <t>участники СВО, односельчане</t>
  </si>
  <si>
    <t>Нхотская сельская библиотека</t>
  </si>
  <si>
    <t xml:space="preserve"> Акция "Узелок Победы"</t>
  </si>
  <si>
    <t>январь- март</t>
  </si>
  <si>
    <t>плетение маскировочных сетей</t>
  </si>
  <si>
    <t>Сбор средств</t>
  </si>
  <si>
    <t>Акцмя "Письмо солдату"</t>
  </si>
  <si>
    <t>письма, открытки для бойцов СВО</t>
  </si>
  <si>
    <t xml:space="preserve">Сбор продуктовых наборов, вещей и предметов первойц необходимости" </t>
  </si>
  <si>
    <t>сбор продуктов и предметов первой необходимости</t>
  </si>
  <si>
    <t>Благотворительная акция "Помощь солдату"</t>
  </si>
  <si>
    <t>сбор продуктов, медикаментов, предметов одежды</t>
  </si>
  <si>
    <t>Акция "Поздравление солдату"</t>
  </si>
  <si>
    <t>изготовление открыток, рисунков</t>
  </si>
  <si>
    <t>Акция "Поздравление волонтеров"</t>
  </si>
  <si>
    <t>изготовление открыток, чтение стихотворений - поздравлений</t>
  </si>
  <si>
    <t>Акция "Подарок защитнику"</t>
  </si>
  <si>
    <t>изготовление открыток и сбор посылок участникам СВО</t>
  </si>
  <si>
    <t>МОУ "Сумпосадская СОШ2</t>
  </si>
  <si>
    <t xml:space="preserve">Акция «Письмо солдату» </t>
  </si>
  <si>
    <r>
      <rPr>
        <sz val="11"/>
        <rFont val="Cambria"/>
        <charset val="1"/>
      </rPr>
      <t>письма, открытки для бойцов СВО</t>
    </r>
    <r>
      <rPr>
        <sz val="12"/>
        <rFont val="Times New Roman"/>
        <charset val="1"/>
      </rPr>
      <t> </t>
    </r>
  </si>
  <si>
    <t>спортивно-игровой квест "Защитники Отечества - 2026", среди ветеранов локальных войн</t>
  </si>
  <si>
    <t xml:space="preserve">спортивные эстафеты </t>
  </si>
  <si>
    <t>2.10 Перечень проведенных на территории муниципального района/муниципального округа/городского округа мероприятий, направленных на социально-культурную адаптацию и интеграцию иностранных граждан</t>
  </si>
  <si>
    <r>
      <rPr>
        <b/>
        <sz val="10"/>
        <color rgb="FF000000"/>
        <rFont val="Arial"/>
        <charset val="1"/>
      </rPr>
      <t xml:space="preserve">Количество уникальных иностранных граждан, поставленных на учет на территории района/ округа с целю въезда «учеба», «работа», «иная» за отчетный период
</t>
    </r>
    <r>
      <rPr>
        <b/>
        <sz val="10"/>
        <color rgb="FFFF0000"/>
        <rFont val="Arial"/>
        <charset val="1"/>
      </rPr>
      <t>(по данным территориального отделения УВМ МВД по Республике Карелия)</t>
    </r>
  </si>
  <si>
    <r>
      <rPr>
        <b/>
        <sz val="10"/>
        <color rgb="FF000000"/>
        <rFont val="Arial"/>
        <charset val="1"/>
      </rPr>
      <t xml:space="preserve">Доля иностранных граждан, охваченных мероприятиями по социально-культурной адаптации
</t>
    </r>
    <r>
      <rPr>
        <b/>
        <sz val="10"/>
        <color rgb="FFFF0000"/>
        <rFont val="Arial"/>
        <charset val="1"/>
      </rPr>
      <t>(Количество участников мероприятий) / (Количество уникальных иностранных граждан, поставленных на учет на территории района/ округа с целью въезда «учеба», «работа», «иная» за отчетный период) * 100%
целевой показатель в 2026 году - 15%
целевой показатель в 2030 - 70%)</t>
    </r>
  </si>
  <si>
    <r>
      <rPr>
        <b/>
        <sz val="10"/>
        <color rgb="FF000000"/>
        <rFont val="Arial"/>
        <charset val="1"/>
      </rPr>
      <t xml:space="preserve">Наименование мероприятия 
</t>
    </r>
    <r>
      <rPr>
        <b/>
        <sz val="10"/>
        <color rgb="FFFF0000"/>
        <rFont val="Arial"/>
        <charset val="1"/>
      </rPr>
      <t>(исключительно мероприятия, включенные в перечень согласно письму Министерства №59/01-16/МНПДСП-и 03.02.2026)</t>
    </r>
  </si>
  <si>
    <t>Беседы по вопросам соблюдения требований российского законадательства</t>
  </si>
  <si>
    <t>исполнено</t>
  </si>
  <si>
    <t>Миграционная служба ОМВД "Беломоское"</t>
  </si>
  <si>
    <t>Беседа с родителями законными представителями несовершеннолетних, посещающих МОУ "Беломорская СОШ №3"</t>
  </si>
  <si>
    <t xml:space="preserve">проблемы в социально-культурной адаптации отсутсвуют. </t>
  </si>
  <si>
    <t>2.11 Наличие муниципальных центров социально–культурной адаптации иностранных граждан/центров межнационального сотрудничества на территории муниципального района/муниципального округа/городского округа</t>
  </si>
  <si>
    <t>Дата и место проведения</t>
  </si>
  <si>
    <t>Количество иностранных граждан, принявших участие в мероприятии</t>
  </si>
  <si>
    <t>Презентация сборника магической проозы "Алиса-2025"</t>
  </si>
  <si>
    <t>2 января 
Группа ВК «Беломорская Модельная Библиотека»</t>
  </si>
  <si>
    <t>Сборник передан библиотеке в дар беломорчанинем
Щуковским С.В., автором повести "Залавруга, или Все фантазии воплощаются в
жизнь..."(фрагмент) Главные герои - двенадцатилетние жители небольшого
городка у Белого моря</t>
  </si>
  <si>
    <t xml:space="preserve">Обзор книг «В мире нет милей и краше сказок и рассказов наших» 
  </t>
  </si>
  <si>
    <t>14 января 
Д/с Парус</t>
  </si>
  <si>
    <t>Обзор литературы карельских писателей</t>
  </si>
  <si>
    <t>Фольклорные посиделки «Старый новый год — обряды и
традиции»</t>
  </si>
  <si>
    <t>22 января
Библиотека</t>
  </si>
  <si>
    <t>Старый Новый год даёт возможность ещё раз
окунуться в праздничную атмосферу, вспомнить народные обряды и традиции. Наши
предки – славяне в эту пору праздновали Васильев день. И праздновали весело, с
размахом.</t>
  </si>
  <si>
    <t>Интерактивная программа «Поиграем в словечки»</t>
  </si>
  <si>
    <t>Этот праздник призван напоминать нам о важности
сохранения языкового разнообразия мира. Родной язык - это не только средство
общения, но и важная часть нашей идентичности, культурного наследия и истории.</t>
  </si>
  <si>
    <t>Стратегическая сессия "Навигаторы детства:
сила в Единстве"</t>
  </si>
  <si>
    <t>Представленн опыт работы Ирины Романовой,
руковолителя ЦМС на тему «Опыт работы с детьми Центра межнационального сотрудничества на базе Беломорской центральной модельной библиотеки».</t>
  </si>
  <si>
    <t>Книжная выставка «Величие русского языка»</t>
  </si>
  <si>
    <t>Выставка   посвящена Международному дню родного языка</t>
  </si>
  <si>
    <t>Онлайн - вебинар «Сокровища культурного многообразия: коренные малочисленные народы России», посвященный Году единства народов России.</t>
  </si>
  <si>
    <t>Руководитель ЦМНС И.Романова приняла участие в вебинаре.
Организатор Всероссийская ассоциация местного самоуправления (ВАРМСУ), совместно
с обществом «Знание»</t>
  </si>
  <si>
    <t>Краеведческий час «Руны северного Края»</t>
  </si>
  <si>
    <t>25февраля Отделение социальной реабилитации</t>
  </si>
  <si>
    <t>Участникам мероприятия рассказали об истории
создания эпоса, познакомили с его героями и их судьбами.</t>
  </si>
  <si>
    <t>Торжественная церемония открытия Года единства народов России в Петрозаводске</t>
  </si>
  <si>
    <t>Участие в мероприятии по приглашению Дома Дружбы народов</t>
  </si>
  <si>
    <t>Книжная выставка «Родной земли многоголосье»</t>
  </si>
  <si>
    <t>На выставке приедсталена поэзия народов Росси</t>
  </si>
  <si>
    <t>Книжная выставка «Живет повсюду красота»</t>
  </si>
  <si>
    <t>На выставке представлены книги о природе Карелии</t>
  </si>
  <si>
    <t>Книжная выставка «В большом и дружном хороводе»</t>
  </si>
  <si>
    <t>На выставке предствалена литература писателей народов России</t>
  </si>
  <si>
    <t>Видеозарисовка «Нв перекрестке миров:
достопримечательности Крыма»</t>
  </si>
  <si>
    <t>18 мата</t>
  </si>
  <si>
    <t>Знакомство с достопримечательносями Крыма</t>
  </si>
  <si>
    <t>Фольклорные посиделки «Мешок мудрости народной"</t>
  </si>
  <si>
    <t>11, 20 марта СОШ№1 2а,б</t>
  </si>
  <si>
    <t>Через игру знакомство с северным краем -Карелией</t>
  </si>
  <si>
    <t>Поэтический час «Капельки звонкие стихов»</t>
  </si>
  <si>
    <t>18 марта ГПД СОШ №1</t>
  </si>
  <si>
    <t>Мероприятие посвящено Году единства народов
России, представлены детские поэты народов России.</t>
  </si>
  <si>
    <t>Поэтическая мозаика «Весёлая поэзия, любимая детьми»</t>
  </si>
  <si>
    <t>19 марта ГПД СОШ №3</t>
  </si>
  <si>
    <t>Вечер поэзии «Родной земли многоголосье»</t>
  </si>
  <si>
    <t>Встреча
была посвящена поэтам народов России. Имена многих из них известны на всю страну,
и мы по праву гордимся ими. Это Расул Гамзатов и Мусса Джалиль, Сергей
Стебницкий и Алексей Кулаковский, Тэки Одулок и Коста Хетагуров и многие
другие.</t>
  </si>
  <si>
    <t xml:space="preserve"> Литературный праздник «Вас ждут приключения на острове «Чтение»!»</t>
  </si>
  <si>
    <t>В центре внимания – дружба
народов! А чтобы узнать о культуре и традициях народов, которые живут в нашей
огромной стране, нужно больше путешествовать. А самый лучший транспорт для путешествий - книга!</t>
  </si>
  <si>
    <t xml:space="preserve">Фольклорная программа «Рукавичка чудес»
</t>
  </si>
  <si>
    <t>Ребята познакомились с историей возникновения рукавицы, чем
рукавица отличается от варежки, с древними карельскими обычаями, узорами,
которыми их украшали и еще обо многом другом.</t>
  </si>
  <si>
    <t>2.12 Количество иностранных граждан, воспользовавшихся услугами муниципального центра социально-культурной адаптации иностранных граждан / центра межнационального сотрудничества</t>
  </si>
  <si>
    <t>Вид услуг</t>
  </si>
  <si>
    <t>Количество специалистов, привлеченных к оказанию услуги</t>
  </si>
  <si>
    <t>Количество иностранных граждан, получивших услуги центра</t>
  </si>
  <si>
    <t>Юридическая</t>
  </si>
  <si>
    <t>Культурологическая</t>
  </si>
  <si>
    <t>Социальная</t>
  </si>
  <si>
    <t>2.13 Публикации в средствах массовой информации и информация, размещенная на радио, телевидении, в сети Интернет (на сайте органа местного самоуправления и сайтах подведомственных учреждений)</t>
  </si>
  <si>
    <t>Общее количество публикаций</t>
  </si>
  <si>
    <t>Название средства массовой информации/сайта, в котором размещены материалы</t>
  </si>
  <si>
    <t>Вконтакте, https://vk.com/cdobel?w=wall-112345050_7211</t>
  </si>
  <si>
    <t>В честь Дня воссоединения Крыма с Россией в объединении "Очумелые руки" прошел мастер-класс - делали яркие поделки, главным символом которых стал триколор.</t>
  </si>
  <si>
    <t>Вконтакте, https://vk.com/cdobel?w=wall-112345050_7200</t>
  </si>
  <si>
    <t>Интерактивныя игра и обзорная экскурсия</t>
  </si>
  <si>
    <t>Вконтакте, https://vk.com/cdobel?w=wall-112345050_7307</t>
  </si>
  <si>
    <t>Погружение в историю легендарной водной артерии</t>
  </si>
  <si>
    <t>Вконтакте, https://vk.com/cdobel?w=wall-112345050_7274</t>
  </si>
  <si>
    <t>Мастер-классы к Году единства народов России</t>
  </si>
  <si>
    <t>Вконтакте, https://vk.com/cdobel?w=wall-112345050_7213</t>
  </si>
  <si>
    <t>Муниципальный этап конкурса чтецов "Живая классика"</t>
  </si>
  <si>
    <t>Вконтакте, https://vk.com/cdobel?w=wall-112345050_7205</t>
  </si>
  <si>
    <t>Кулинарный конкурс национальной кухни</t>
  </si>
  <si>
    <t>Вконтакте, https://vk.com/cdobel?w=wall-112345050_7201</t>
  </si>
  <si>
    <t>Экскурсия в Замок Кархумяки</t>
  </si>
  <si>
    <t>Вконтакте, https://vk.com/cdobel?w=wall-112345050_7157</t>
  </si>
  <si>
    <t>Военно-спортивная игра "Зарничка" для обучающихся МАОУ ДО "Беломорский ЦДО"</t>
  </si>
  <si>
    <t>Вконтакте, https://vk.com/cdobel?w=wall-112345050_7150</t>
  </si>
  <si>
    <t>Итоги конкурса "На защите Родины"</t>
  </si>
  <si>
    <t>Вконтакте, https://vk.com/cdobel?w=wall-112345050_7149</t>
  </si>
  <si>
    <t>Тематическая игра, посвященная 80-летию Калининградской области</t>
  </si>
  <si>
    <t>Вконтакте, https://vk.com/cdobel?w=wall-112345050_7133</t>
  </si>
  <si>
    <t>Участие Юнармейцев в патриотических мероприятиях</t>
  </si>
  <si>
    <t>Вконтакте, https://vk.com/cdobel?w=wall-112345050_7124</t>
  </si>
  <si>
    <t>Масленичные гуляния для обучающихся МАОУ ДО "Беломорский ЦДО"</t>
  </si>
  <si>
    <t>Вконтакте, https://vk.com/cdobel?w=wall-112345050_7120</t>
  </si>
  <si>
    <t>Участие обучающихся ЦДО в патриотических концертах</t>
  </si>
  <si>
    <t>Вконтакте, https://vk.com/cdobel?w=wall-112345050_7118</t>
  </si>
  <si>
    <t>Мероприятие для обучающихся ЦДО "Лыжня Антикайнена"</t>
  </si>
  <si>
    <t>Вконтакте, https://vk.com/cdobel?w=wall-112345050_7117</t>
  </si>
  <si>
    <t>Посвящение в ряды Юнармии</t>
  </si>
  <si>
    <t>Вконтакте, https://vk.com/cdobel?w=wall-112345050_7097</t>
  </si>
  <si>
    <t>участие Юнармейцев в памятных мероприятиях</t>
  </si>
  <si>
    <t>Вконтакте, https://vk.com/cdobel?w=wall-112345050_7095</t>
  </si>
  <si>
    <t>Экскурсия в поморское село Колежма</t>
  </si>
  <si>
    <t>Вконтакте, https://vk.com/cdobel?w=wall-112345050_7091</t>
  </si>
  <si>
    <t>Молодёжный Сретенский бал</t>
  </si>
  <si>
    <t>Вконтакте, https://vk.com/cdobel?w=wall-112345050_7072</t>
  </si>
  <si>
    <t>Экскурсия в краеведческий музей</t>
  </si>
  <si>
    <t>Вконтакте, https://vk.com/cdobel?w=wall-112345050_7068</t>
  </si>
  <si>
    <t>Вконтакте, https://vk.com/cdobel?w=wall-112345050_7067</t>
  </si>
  <si>
    <t>Вконтакте, https://vk.com/cdobel?w=wall-112345050_7053</t>
  </si>
  <si>
    <t>Вконтакте, https://vk.com/cdobel?w=wall-112345050_7035</t>
  </si>
  <si>
    <t>Вконтакте, https://vk.com/cdobel?w=wall-112345050_7010</t>
  </si>
  <si>
    <t>Рождественские гуляния</t>
  </si>
  <si>
    <t>Вконтакте, https://vk.com/cdobel?w=wall-112345050_7131</t>
  </si>
  <si>
    <t>Участие Юнармейцев в памятных мероприятиях</t>
  </si>
  <si>
    <t>https://vk.com/wall-64187452_6303</t>
  </si>
  <si>
    <t>О мероприятии "Рождественский сочельник"</t>
  </si>
  <si>
    <t>https://vk.com/wall-64187452_6309</t>
  </si>
  <si>
    <t>Об открытии выставки с.В. Зайева</t>
  </si>
  <si>
    <t>https://vk.com/wall-64187452_6324</t>
  </si>
  <si>
    <t>О часе поэзии</t>
  </si>
  <si>
    <t>https://vk.com/wall-64187452_6326</t>
  </si>
  <si>
    <t>О курсах "Школа золотного шитья"</t>
  </si>
  <si>
    <t>https://vk.com/wall-64187452_6330</t>
  </si>
  <si>
    <t>О выставке С.В. Зайцева</t>
  </si>
  <si>
    <t>https://vk.com/wall-64187452_6333</t>
  </si>
  <si>
    <t>О выставке Сказание Поморского берега</t>
  </si>
  <si>
    <t>https://vk.com/wall-64187452_6343</t>
  </si>
  <si>
    <t>О выставке "Елочные игрушки советской эпохи"</t>
  </si>
  <si>
    <t>https://vk.com/wall-64187452_6356</t>
  </si>
  <si>
    <t>О выставке С.В.Зайцева</t>
  </si>
  <si>
    <t>https://vk.com/wall-64187452_6379</t>
  </si>
  <si>
    <t>Открытие выставки "Из истории Тунгудского района"</t>
  </si>
  <si>
    <t>https://vk.com/wall-64187452_6381</t>
  </si>
  <si>
    <t>Открытие выставки "Чай не пить - так на свете не жить"</t>
  </si>
  <si>
    <t>https://vk.com/wall-64187452_6394</t>
  </si>
  <si>
    <t>О занятии "Сумский острог"</t>
  </si>
  <si>
    <t>https://vk.com/wall-64187452_6398</t>
  </si>
  <si>
    <t>Об истории Сумской крепости</t>
  </si>
  <si>
    <t>https://vk.com/wall-64187452_6414</t>
  </si>
  <si>
    <t>О закрытии выставки С.В. Зайцева</t>
  </si>
  <si>
    <t>https://vk.com/wall-64187452_6421</t>
  </si>
  <si>
    <t>О мастер -классе "Крупеничка"</t>
  </si>
  <si>
    <t>https://vk.com/wall-64187452_6424</t>
  </si>
  <si>
    <t>Открытие выставки Ф.Евтифеева</t>
  </si>
  <si>
    <t>https://vk.com/wall-41933338_10993</t>
  </si>
  <si>
    <t>Открытие выставки Зайцева</t>
  </si>
  <si>
    <t>https://vk.com/wall-41933338_10998</t>
  </si>
  <si>
    <t>Выставка Зайцева</t>
  </si>
  <si>
    <t>https://vk.com/wall-41933338_11000</t>
  </si>
  <si>
    <t>Курсы "Школа золотного шитья"</t>
  </si>
  <si>
    <t>https://vk.com/wall-41933338_11009</t>
  </si>
  <si>
    <t>Шью как мама</t>
  </si>
  <si>
    <t>https://vk.com/wall-41933338_11013</t>
  </si>
  <si>
    <t>Кройка и шитье</t>
  </si>
  <si>
    <t>https://vk.com/wall-41933338_11014</t>
  </si>
  <si>
    <t>Час поэзии</t>
  </si>
  <si>
    <t>https://vk.com/wall-41933338_11026</t>
  </si>
  <si>
    <t>https://vk.com/wall-41933338_11029</t>
  </si>
  <si>
    <t>Школа золотного шитья</t>
  </si>
  <si>
    <t>https://vk.com/wall-41933338_11031</t>
  </si>
  <si>
    <t>Елочные игрушки советской эпохи</t>
  </si>
  <si>
    <t>https://vk.com/wall-41933338_11033</t>
  </si>
  <si>
    <t>Выставка С.В.Зайцева</t>
  </si>
  <si>
    <t>https://vk.com/wall-41933338_11041</t>
  </si>
  <si>
    <t>https://vk.com/wall-41933338_11043</t>
  </si>
  <si>
    <t>Выставка "Сказания поморского берега"</t>
  </si>
  <si>
    <t>https://vk.com/wall-41933338_11054</t>
  </si>
  <si>
    <t>Бабушкин урок</t>
  </si>
  <si>
    <t>https://vk.com/wall-41933338_11068</t>
  </si>
  <si>
    <t>https://vk.com/wall-41933338_11099</t>
  </si>
  <si>
    <t>https://vk.com/wall-41933338_11107</t>
  </si>
  <si>
    <t>Занятие Сорока: путь на Соловки.</t>
  </si>
  <si>
    <t>https://vk.com/wall-41933338_11117</t>
  </si>
  <si>
    <t>Открытие выставки из истоии Тунгудского района</t>
  </si>
  <si>
    <t>https://vk.com/wall-41933338_11135</t>
  </si>
  <si>
    <t>https://vk.com/wall-41933338_11148</t>
  </si>
  <si>
    <t>Занятие Сумский острог</t>
  </si>
  <si>
    <t>https://vk.com/wall-41933338_11174</t>
  </si>
  <si>
    <t>https://vk.com/public215786633</t>
  </si>
  <si>
    <t>Статья о мероприятии</t>
  </si>
  <si>
    <t>https://belom.karelschool.ru/</t>
  </si>
  <si>
    <t>статьи</t>
  </si>
  <si>
    <t>https://vk.com/club215721444?w=wall-215721444_1787</t>
  </si>
  <si>
    <t>Калейдоскоп народов России. Мероприятия в рамках Года единства народов России</t>
  </si>
  <si>
    <t>https://vk.com/club215721444?w=wall-215721444_1838</t>
  </si>
  <si>
    <t>Крымская весна. Мероприятия по ознакомлению с историей Крыма</t>
  </si>
  <si>
    <t>https://vk.com/club215721444?w=wall-215721444_1841</t>
  </si>
  <si>
    <t>Мероприятия по ознакомлению с идостопримечательностями Крыма</t>
  </si>
  <si>
    <t>https://vk.com/club215721444?w=wall-215721444_1843</t>
  </si>
  <si>
    <t>День добрых дел. Знакомство с понятием доброта</t>
  </si>
  <si>
    <t>https://vk.com/club215721444?w=wall-215721444_1701</t>
  </si>
  <si>
    <t xml:space="preserve">Мероприятие с детьми в музее "Изба" </t>
  </si>
  <si>
    <t>https://vk.com/club215721444?w=wall-215721444_1702</t>
  </si>
  <si>
    <t>https://vk.com/club215721444?w=wall-215721444_1758</t>
  </si>
  <si>
    <t>https://vk.com/club215721444?w=wall-215721444_1761</t>
  </si>
  <si>
    <t>Праздник "Масленица"</t>
  </si>
  <si>
    <t>https://vk.com/club215721444?w=wall-215721444_1798</t>
  </si>
  <si>
    <t>Мероприятие на улице "Проводы зимы"</t>
  </si>
  <si>
    <t>https://vk.com/club215721444?w=wall-215721444_1832</t>
  </si>
  <si>
    <t>https://vk.com/club215721444?w=wall-215721444_1710</t>
  </si>
  <si>
    <t>"Блокадная ласточка", знакомство с событиями блокадного Ленинграда</t>
  </si>
  <si>
    <t>https://vk.com/club215721444?w=wall-215721444_1713</t>
  </si>
  <si>
    <t>Знакомство с событиями блокадного Ленинграда</t>
  </si>
  <si>
    <t>https://vk.com/club215721444?w=wall-215721444_1722</t>
  </si>
  <si>
    <t>https://vk.com/club215721444?w=wall-215721444_1768</t>
  </si>
  <si>
    <t>https://vk.com/club215721444?w=wall-215721444_1778</t>
  </si>
  <si>
    <t>https://vk.com/club215721444?w=wall-215721444_1810</t>
  </si>
  <si>
    <t xml:space="preserve">Поздрвление мам и бабушек с международным женским днем. </t>
  </si>
  <si>
    <t>https://vk.com/club215721444?w=wall-215721444_1823</t>
  </si>
  <si>
    <t>акция "Доброе сердце"</t>
  </si>
  <si>
    <t>https://vk.com/club215721444?w=wall-215721444_1705</t>
  </si>
  <si>
    <t>Беседа о добре и дружбе</t>
  </si>
  <si>
    <t>https://rodnichok-bel.caduk.ru/p62aa1detales73.html</t>
  </si>
  <si>
    <t>Памятка для родителей</t>
  </si>
  <si>
    <t>https://vk.com/club215721444?w=wall-215721444_1757</t>
  </si>
  <si>
    <t>Информация о собранных медикаментах, предметах и продуктах. Благодарность родителям.</t>
  </si>
  <si>
    <t>https://belomorsklib.karelia.ru/news/informatsionnii_chas__zapovednaya_rossiya_</t>
  </si>
  <si>
    <t>В Пушнинской сельской библиотеке прошел информационный час «Заповедная Россия», приуроченный к Дню заповедников и национальных парков. Праздник отмечается 11 января и служит напоминанием о важности сохранения дикой природы и животного мира.</t>
  </si>
  <si>
    <t>https://belomorsklib.karelia.ru/news/chas_istorii__hroniki_blokadnogo_leningrada_</t>
  </si>
  <si>
    <t>В Пушнинской сельской библиотеке прошел час истории «Хроники блокадного Ленинграда». Читатели прослушали рассказ библиотекаря о блокадных днях Ленинграда, посмотрели кадры кинохроники и познакомились с литературой из фонда библиотеки по данной теме.</t>
  </si>
  <si>
    <t>https://belomorsklib.karelia.ru/news/chas_istorii__blokadnii_dnevnik_</t>
  </si>
  <si>
    <t>27 января День воинской славы России – День полного освобождения Ленинграда от фашистской блокады. К этому событию в Ново-Машезерской сельской библиотеке прошёл час истории «Блокадный дневник».</t>
  </si>
  <si>
    <t>https://belomorsklib.karelia.ru/news/folklornie_posidelki__starii_novii_god___obryadi_i_traditsii_</t>
  </si>
  <si>
    <t>Участники мероприятия с ностальгией вспоминали о встрече Старого Нового года из своей молодости, как проводили святки, гадали о суженых, активно делились старинными рецептами и вспоминали яркие события.</t>
  </si>
  <si>
    <t>https://belomorsklib.karelia.ru/news/aktsiya__blokadnii_hleb_</t>
  </si>
  <si>
    <t>Ребята пришкольного интерната Сумпосадской школы посетили сельскую библиотеку, в которой прошла акция «Блокадный хлеб». Учащиеся не только послушали рассказ о жизни людей в осажденном городе, но и визуально увидели какая была суточная норма хлеба на человека в блокадном Ленинграде.</t>
  </si>
  <si>
    <t>https://belomorsklib.karelia.ru/news/chas_muzhestva__bessmertnii_podvig_leningradtsev_</t>
  </si>
  <si>
    <t>Сотрудник Летнереченской сельской библиотеки провела час мужества «Бессмертный подвиг ленинградцев» для учащихся 7 и 8 класса. Ребята узнали, как сжималось кольцо вокруг города, как холод и голод душил ленинградцев, но работали заводы, ни на минуту не прерывалась культурная жизнь</t>
  </si>
  <si>
    <t>https://belomorsklib.karelia.ru/news/detyam_o_blokade_leningrada</t>
  </si>
  <si>
    <t>В честь Дня полного освобождения Ленинграда от фашистской блокады с целью воспитания патриотизма, чувства гордости за свою страну и за свой народ, для детей детского сада «Родничок» и учащихся школы №3 прошли различные мероприятия.</t>
  </si>
  <si>
    <t>https://belomorsklib.karelia.ru/news/chas_poezii__musa_dzhalil___podvig_vo_imya_rodini_</t>
  </si>
  <si>
    <t>Накануне 120-летия поэта, сотрудник Летнереченской сельской библиотеки провела для учащихся 7 класса час поэзии «Муса Джалиль – подвиг во имя Родины».</t>
  </si>
  <si>
    <t>https://belomorsklib.karelia.ru/news/den_molodogo_izbiratelya_-_2026__izbiratelem_bit_gotov__</t>
  </si>
  <si>
    <t>В Беломорской центральной модельной библиотеке для студентов Северного колледжа прошел День молодого избирателя – 2026 «Избирателем быть готов!».</t>
  </si>
  <si>
    <t>https://belomorsklib.karelia.ru/news/news724</t>
  </si>
  <si>
    <t>Летнереченской сельской библиотеки, для учащихся 8 класса провела урок мужества «Мы родом не из детства – из войны…».</t>
  </si>
  <si>
    <t>https://belomorsklib.karelia.ru/news/_lizhnya_rossii___2026__v_zolottse</t>
  </si>
  <si>
    <t xml:space="preserve">15 февраля жители поселка Золотец присоединились к 44-й открытой Всероссийской массовой лыжной гонке «Лыжня России – 2026», организаторами которой выступили Золотецкая сельская библиотека — Центр здорового образа жизни и советник директора по воспитанию и связям с общественными организациями Н.П. Тухкина. </t>
  </si>
  <si>
    <t>https://belomorsklib.karelia.ru/news/poznavatelnaya_beseda__davaite_govorit_na_raznih_yazikah_</t>
  </si>
  <si>
    <t>16.02.202</t>
  </si>
  <si>
    <t>В Ново-Машезерской сельской библиотеке прошла познавательная беседа «Давайте говорить на разных языках».</t>
  </si>
  <si>
    <t>https://belomorsklib.karelia.ru/news/tematicheskaya_beseda__oni_ispolnyali_svoi_dolg_</t>
  </si>
  <si>
    <t>В Пушнинской сельской библиотеке состоялась торжественная встреча с участником военных боевых действий Андреем Трубичкиным, который служит по контракту с 2023 г. в г. Новороссийске, охраняя и защищая нашу Родину - Россию! Находясь в краткосрочном отпуске, он провел тематическую беседу «Они исполняли свой долг».</t>
  </si>
  <si>
    <t>https://belomorsklib.karelia.ru/news/pravovaya_igra__izbiratel___chitai__dumai__vibirai__</t>
  </si>
  <si>
    <t>Дню молодого избирателя была посвящена правовая игра «Избиратель – читай, думай, выбирай!», которую провела библиотекарь Летнереченской сельской библиотеки для учащихся 9 класса.&amp;amp;nbsp;</t>
  </si>
  <si>
    <t>https://belomorsklib.karelia.ru/news/patrioticheskii_chas__iz_plameni_afganistana__</t>
  </si>
  <si>
    <t>Сотрудник Летнереченской сельской библиотеки провела патриотический час «Из пламени Афганистана» для учащихся 10 класса и представила сборники песен и стихов «Время выбрало нас» и «Из пламени Афганистана».&amp;amp;nbsp;</t>
  </si>
  <si>
    <t>https://belomorsklib.karelia.ru/news/master-klass__rospis_matreshki__v_russkom_narodnom_stile</t>
  </si>
  <si>
    <t>В краеведческой гостиной Беломорской центральной модельной библиотеки прошел мастер-класс «Роспись матрешки» в русском народном стиле.</t>
  </si>
  <si>
    <t>https://belomorsklib.karelia.ru/news/afganistan___eho_proshlih_let</t>
  </si>
  <si>
    <t>В Беломорской центральной модельной библиотеке для учащихся Сумпосадской школы и студентов Северного колледжа прошла встреча с председателем общественной организации воинов-афганцев Беломорского округа Гайнулиным Темиргали Самигуловичем. Он провел экскурсию в Зале воинского братства, а библиотекарь познакомили гостей мероприятия с историческими событиями войны в Афганистане и рассказала о том, как мужественно и стойко выполняли свой долг наши солдаты.</t>
  </si>
  <si>
    <t>https://belomorsklib.karelia.ru/news/interaktivnaya_igra__poigraem_v_slovechki_</t>
  </si>
  <si>
    <t>В преддверии Международного дня родного языка, который отмечается 21 февраля, в Беломорской центральной модельной библиотеке прошла интерактивная игра «Поиграем в словечки». Дети узнали историю появления праздника, участвовали в игре «Слово за слово», отгадывали загадки и вспоминали пословицы о добром слове, а также познакомились с книгами с выставки «Величие русского языка».</t>
  </si>
  <si>
    <t>https://belomorsklib.karelia.ru/news/poznavatelno-igrovaya_programma__vkusnoe_solnishko___maslenitsa_</t>
  </si>
  <si>
    <t>В последний день Масленицы в поселке Летнереченский прошла познавательно-игровая программа «Вкусное солнышко – Масленица». Ярко, весело и вкусно дети и взрослые проводили зиму.</t>
  </si>
  <si>
    <t>https://belomorsklib.karelia.ru/news/prazdnichno-igrovaya_programma__gulyai_narod__maslenitsa_u_vorot__</t>
  </si>
  <si>
    <t>Беломорская центральная модельная библиотека стала участником замечательного народного гуляния с празднично-игровой программой «Гуляй народ, Масленица у ворот!», которое в библиотечном исполнении заиграл новыми особенными красками. Дети и взрослые вспоминали названия каждого дня Масленичной недели, отвечали на вопросы «блинной викторины», отгадывали загадки, дополняли пословицы и поговорки, и, конечно, играли и участвовали в различных конкурсах.</t>
  </si>
  <si>
    <t>https://belomorsklib.karelia.ru/news/regionalnaya_strategicheskaya_sessiya__navigatori_detstva__sila_v_edinstve_</t>
  </si>
  <si>
    <t>20.0.2026</t>
  </si>
  <si>
    <t>На тематической площадке в области сохранения культуры коренных малочисленных народов Российской Федерации интерес участников вызвал представленный опыт Ирины Романовой, заведующей отделом обслуживания Беломорской центральной модельной библиотеки на тему «Опыт работы с детьми Центра межнационального сотрудничества на базе Беломорской центральной модельной библиотеки».</t>
  </si>
  <si>
    <t>https://belomorsklib.karelia.ru/news/beseda_-_igra__slava_armii_rodnoi_</t>
  </si>
  <si>
    <t>Для ребят старшей и подготовительной групп детского сада «Родничок» состоялась беседа - игра «Слава армии родной», приуроченная к 23 февраля. Дети совершили экскурс в историю праздника, вспомнили героев Отчизны, начиная с Древней Руси и заканчивая современным временем, с удовольствием и большим азартом приняли участие в турнире для юных героев.</t>
  </si>
  <si>
    <t>https://belomorsklib.karelia.ru/news/poznavatelno-igrovaya_programma__vspomnim__brattsi__dedov_slavu__</t>
  </si>
  <si>
    <t>Накануне праздника Дня защитника Отечества в Летнереченской сельской библиотеке для учащихся 4 класса прошла познавательно-игровая программа «Вспомним, братцы, дедов славу!». Будущие защитники Отечества, участвуя в конкурсах, показали свою сноровку, удаль и смекалку, всё то, чем славился русский солдат во все времена. И, конечно, познакомились с литературой с книжной выставки «Будем Родине служить – будем Родину хранить».</t>
  </si>
  <si>
    <t>https://belomorsklib.karelia.ru/news/poznavatelno-igrovaya_programma__uh_ti__maslenitsa__</t>
  </si>
  <si>
    <t>&amp;amp;nbsp;средней группе детского сада «Родничок» прошла познавательно-игровая программа «Ух ты, Масленица!». В ходе мероприятия ребята познакомились с обычаями празднования Масленицы, узнали названия всех дней масленичной недели и как их отмечают, а также водили хоровод, играли в подвижные игры.</t>
  </si>
  <si>
    <t>https://belomorsklib.karelia.ru/news/chas_znakomstva__puteshestvie_v_stranu_kalevala_</t>
  </si>
  <si>
    <t>Учащиеся школы №3, 3 «А», 3 «Б» и 4 «А» классов совершили увлекательное путешествие по страницам эпоса «Калевала». Ребята услышали рассказ о фольклористе Элиасе Лённроте, познакомились с сюжетом и главными героями «Калевалы», увидели разные издания и переводы эпоса, а также иллюстрации художников, которые их оформляли.</t>
  </si>
  <si>
    <t>https://belomorsklib.karelia.ru/news/kraevedcheskii_chas__runi_severnogo_kraya_</t>
  </si>
  <si>
    <t>Подопечные отделения социальной реабилитации вместе с библиотекарем Беломорской центральной модельной библиотеки совершили путешествие по страницам эпоса «Калевала». Ребятам рассказали об истории создания эпоса, познакомили с его героями и их судьбами. Красочная презентация «Калевала - карело-финский эпос», основанная на иллюстрациях карельских художников, явилась ярким дополнением к рассказу.</t>
  </si>
  <si>
    <t>https://belomorsklib.karelia.ru/news/prazdnichnaya_programma__nashei_rodini_zaschitniki_</t>
  </si>
  <si>
    <t>В преддверии Дня защитника Отечества в Беломорской центральной модельной библиотеке прошла праздничная программа «Нашей Родины защитники». Гости узнали предысторию праздника, приняли участие в конкурсной программе, в которой смогли проявить силу и выносливость, закалку и находчивость, а также познакомились с книгами о военном деле и воинской славе России.</t>
  </si>
  <si>
    <t>https://belomorsklib.karelia.ru/news/istoriko-literaturnaya_igra__listi_kamennoi_knigi_</t>
  </si>
  <si>
    <t>История нашего карельского края всегда была интересна и увлекательна. В этом ещё раз убедились учащиеся 4«Б» класса школы №3. Девчонки и мальчишки приняли участие в историко-литературной игре «Листы каменной книги» по произведению карельского писателя А.М. Линевского.</t>
  </si>
  <si>
    <t>https://belomorsklib.karelia.ru/news/v_karelii_dan_start_godu_edinstva_narodov_rossii</t>
  </si>
  <si>
    <t>В Петрозаводске состоялась торжественная церемония открытия Года единства народов России. Гостей ждала насыщенная программа с выступлениями творческих коллективов и познавательным квизом, посвящённым культуре и традициям народов Карелии. В мероприятии приняли участие представители Центров межнационального сотрудничества из муниципальных округов (районов) Республики Карелия, в том числе и Ирина Михайловна Романова – координатор Центра межнационального сотрудничества Беломорского муниципального округа и заведующая Отделом обслуживания Беломорской центральной модельной библиотеки.</t>
  </si>
  <si>
    <t>https://belomorsklib.karelia.ru/news/igrovaya_programma__igri_narodov_rossii_</t>
  </si>
  <si>
    <t>В рамках Года Единства народов России в Сосновецкую сельскую библиотеку пришли ребята из клуба «Радуга» на игровую программу «Игры народов России». Дети узнали, как развлекались и отдыхали люди в старые давние времена, в какие игры играли, а также с интересом и желанием освоили и играли в народные игры разных народов нашей необъятной России.</t>
  </si>
  <si>
    <t>https://belomorsklib.karelia.ru/news/poeticheskii_chas__kapelki_zvonkie_stihov_</t>
  </si>
  <si>
    <t>В группе продленного дня школы №1 г. Беломорска прошел поэтический час «Капельки звонкие стихов» по творчеству детского писателя Григория Остера. На встрече ребята познакомились с его произведениями, узнали, что Остер не только написал много веселых стихов, но ещё много пьес для детей и сценариев к мультфильмам.</t>
  </si>
  <si>
    <t>https://belomorsklib.karelia.ru/news/poeticheskii_telemost__ot_belomorska_do_vitebska_</t>
  </si>
  <si>
    <t>В преддверии Международного дня поэзии и в рамках Года единства народов России литературная гостиная Беломорской модельной библиотеки распахнула свои двери для представителей братских народов — Карелии и Беларуси. Инициатором этой встречи стала поэтесса из Беломорска Любовь Николаевна Кирюшина, для которой обе республики особенно дороги.</t>
  </si>
  <si>
    <t>https://belomorsklib.karelia.ru/news/literaturnii_chas__bogatiri_zemli_russkoi_</t>
  </si>
  <si>
    <t>Для воспитанников подготовительной группы «Звездочка» детского сада «Родничок» прошел литературный час «Богатыри земли русской». Библиотекарь провела увлекательную беседу о древней Руси и её защитниках и о литературе, в которой описывались их подвиги.</t>
  </si>
  <si>
    <t>https://belomorsklib.karelia.ru/news/informatsionnii_chas__chelovek__zakon__gosudarstvo_</t>
  </si>
  <si>
    <t>21 марта в Пушнинской сельской библиотеке прошёл информационный час «Человек. Закон. Государство». Юные читатели библиотеки погрузились в мир прав и обязанностей, в основы государственного устройства и важность соблюдения законов.</t>
  </si>
  <si>
    <t>https://belomorsklib.karelia.ru/news/viktorina__krimskaya_vesna_</t>
  </si>
  <si>
    <t>Воссоединение Крыма с Россией - важное событие новейшей истории нашей Родины. 18 марта 2014 года Республика Крым и город Севастополь присоединились к Российской Федерации. 20 марта в Сумпосадской сельской библиотеке прошла викторина " Крымская весна", в ходе которой присутствующие познакомились с хроникой событий Крымской весны 2014.</t>
  </si>
  <si>
    <t>https://belomorsklib.karelia.ru/news/poznavatelnii_urok__natsionalnii_yazik_-_nash_mir__nash_dom_</t>
  </si>
  <si>
    <t>В честь Года единства народов России сотрудник Пушнинкой библиотеки В.С. Няттиева и учитель сельской школы Л.А. Мухина организовали и провели открытый урок «Национальный язык - наш мир, наш дом».</t>
  </si>
  <si>
    <t>https://belomorsklib.karelia.ru/news/tematicheskii_chas__krim_v_istorii_rossii_</t>
  </si>
  <si>
    <t>В Золотецкой сельской библиотеке прошел тематический час «Крым в истории России». Участники мероприятия познакомились с Крымским полуостровом, ответили на вопросы викторины по данной теме и проверили свои знания.</t>
  </si>
  <si>
    <t>https://belomorsklib.karelia.ru/news/vecher_poezii__rodnoi_zemli_mnogogolose_</t>
  </si>
  <si>
    <t>В Беломорской центральной модельной библиотеке прошел замечательный вечер поэзии «Родной земли многоголосье», посвященный Году единства народов России и Всемирному дню поэзии. На встречу были приглашены читатели библиотеки, любители поэзии, женский клуб «Чайка», талантливые люди, которые пишут стихи и читают стихи. Центральным элементом мероприятия состоялся «Открытый микрофон», где любой желающий смог прочитать свои любимые стихи о Родине.</t>
  </si>
  <si>
    <t>https://belomorsklib.karelia.ru/news/literaturnii_prazdnik__vas_zhdut_priklyucheniya_na_ostrove_chteniya__</t>
  </si>
  <si>
    <t>4 марта в Беломорской модельной библиотеке состоялось открытие Недели детской книги, которая в 2026 году посвящена единству народов России. Поэтому в центре внимания – дружба народов! А чтобы узнать о культуре и традициях народов, которые живут в нашей огромной стране, нужно больше путешествовать. А самый лучший транспорт для путешествий - это книга!</t>
  </si>
  <si>
    <t>https://belomorsklib.karelia.ru/news/folklornie_posidelki__meshok_narodnoi_mudrosti_</t>
  </si>
  <si>
    <t>11,12,13 марта в Беломорской центральной модельной библиотеке для учеников беломорских школ прошли карельские посиделки, да не простые, а фольклорные. Ребята познакомились с лучшими образцами карельского фольклора. Это наши любимые сказки с загадками, веселые подвижные игры, считалки, дразнилки.</t>
  </si>
  <si>
    <t>https://vk.com/wall-207217055_3702</t>
  </si>
  <si>
    <t xml:space="preserve">Акция «Подарок Защитнику» </t>
  </si>
  <si>
    <t>https://vk.com/wall-207217055_3762</t>
  </si>
  <si>
    <t>В глубь поморских традиций: экскурсия в Колежму</t>
  </si>
  <si>
    <t>https://vk.com/wall-207217055_3729</t>
  </si>
  <si>
    <t>Рыцарский турнир</t>
  </si>
  <si>
    <t>https://vk.com/wall-207217055_3718</t>
  </si>
  <si>
    <t xml:space="preserve">Экскурсия в Комнату Боевой Славы г. Беломорск </t>
  </si>
  <si>
    <t>https://vk.com/wall-207217055_3711</t>
  </si>
  <si>
    <t xml:space="preserve">Классный час Битва за Сталинград </t>
  </si>
  <si>
    <t>https://vk.com/wall-207217055_3821</t>
  </si>
  <si>
    <t xml:space="preserve">игра Карелия-Крым </t>
  </si>
  <si>
    <t>https://vk.com/letniischool?w=wall-36213804_15672</t>
  </si>
  <si>
    <t xml:space="preserve">09.02.26 </t>
  </si>
  <si>
    <t xml:space="preserve">80 лет образования Калининградской области  </t>
  </si>
  <si>
    <t>https://vk.com/letniischool?w=wall-93383621_3299</t>
  </si>
  <si>
    <t>Краеведческий десант десант «Петроглифы Белого моря»</t>
  </si>
  <si>
    <t>https://vk.com/letniischool?w=wall-27826447_6473 </t>
  </si>
  <si>
    <t xml:space="preserve">«100-летие Петроглифов Белого моря»  </t>
  </si>
  <si>
    <t>https://vk.com/wall-27826447_6495</t>
  </si>
  <si>
    <t>Лыжня Антикайнена</t>
  </si>
  <si>
    <t>https://vk.com/wall-27826447_6537 </t>
  </si>
  <si>
    <t xml:space="preserve">Конкурсно-игровая программа «38 февромарта»  </t>
  </si>
  <si>
    <t>https://vk.ru/wall-213641168_1293</t>
  </si>
  <si>
    <t>https://vk.ru/wall-213641168_1305</t>
  </si>
  <si>
    <t>Калейдоскоп народов России</t>
  </si>
  <si>
    <t>https://vk.com/wall-210998495_1703</t>
  </si>
  <si>
    <t xml:space="preserve">спортивно-игровой квест "Защитники Отечества" </t>
  </si>
  <si>
    <t>https://vk.ru/wall-213641168_1328</t>
  </si>
  <si>
    <t>Экскурсия на Бесовы следки</t>
  </si>
  <si>
    <t>2.14 Изготовление и распространение наглядной информации (информационные листы, плакаты, справочники, буклеты) по вопросам реализации государственной национальной политики</t>
  </si>
  <si>
    <t>Вид наглядной информации</t>
  </si>
  <si>
    <t>Места распространения</t>
  </si>
  <si>
    <t>Количество распространенных экземпляров</t>
  </si>
  <si>
    <t>2.15 Информация о деятельности Консультативного совета (комиссии) по реализации государственной национальной политики при органе местного самоуправления</t>
  </si>
  <si>
    <t>Полное наименование Консультативного совета (комиссии)</t>
  </si>
  <si>
    <t>Периодичность проведения</t>
  </si>
  <si>
    <t>Количество заседаний в отчетный период</t>
  </si>
  <si>
    <t>Круг основных вопросов, решенных консультативным советом</t>
  </si>
  <si>
    <t>Оценка ОМСУ результативности
деятельности совета</t>
  </si>
  <si>
    <t>Координационный совет Беломорского муниципального округа по вопросам межэтнических отношений и взаимодействия с религиозными объединениями</t>
  </si>
  <si>
    <t>1 раз в квартал</t>
  </si>
  <si>
    <t>1 заседание</t>
  </si>
  <si>
    <t>1. О мероприятиях по профилактике межнациональных и межконфессиональных конфликтов в образовательных организациях Беломорского муниципального округа. 2. О социально-значимых и культурно-просветительских мероприятиях, реализованных в учреждениях культуры Беломорского муниципального округа</t>
  </si>
  <si>
    <t>Удовлетворительная</t>
  </si>
  <si>
    <t>3.1 Реализация на территории муниципального района/муниципального округа/городского округа мероприятий, направленных на этнокультурное, социальное и экономическое развитие карелов, вепсов и финнов, а также этнолокальных групп коренного русского населения (заонежане, пудожане, поморы), в отчетный период</t>
  </si>
  <si>
    <t>Курсы золотного шитья</t>
  </si>
  <si>
    <t>Знакомство с традициями и особенностями декоративно-прикладного творчества Поморья.</t>
  </si>
  <si>
    <t xml:space="preserve">ЦПК МБУ БКМ </t>
  </si>
  <si>
    <t>Клуб "Золотошвеек"</t>
  </si>
  <si>
    <t>Занятия по программе "Бабушкин урок"</t>
  </si>
  <si>
    <t>Занятия по программе "Шью как мама"</t>
  </si>
  <si>
    <t>Курсы кройки и шитья</t>
  </si>
  <si>
    <t>Мастер-класс "Текстильный"</t>
  </si>
  <si>
    <t>Мастер-класс "Рождественский ангел"</t>
  </si>
  <si>
    <t>Знакомство с культурой, традициями, бытом и историей Беломорского Поморья.</t>
  </si>
  <si>
    <t>Временная выставка "Детали поморского женского костюма"</t>
  </si>
  <si>
    <t>январь-март</t>
  </si>
  <si>
    <t>Передвижная баннерная выставка "А у нас во дворе..." (ПетрГУ)</t>
  </si>
  <si>
    <t>Посвящена жизни и творчеству поморской сказительницы, члена Союза писателей СССР Ф.И. Быковой.</t>
  </si>
  <si>
    <t>Передвижная баннерная выставка "Из истории Тунгудского района"  (п. Пушной, библиотека)</t>
  </si>
  <si>
    <t>февраль, март</t>
  </si>
  <si>
    <t>Рассказывает об истории и людях Тунгудского района</t>
  </si>
  <si>
    <t>Передвижная баннерная выставка "Чай не пить - так на свете не жить" (Беломорская библиотека)</t>
  </si>
  <si>
    <t>февраль - март</t>
  </si>
  <si>
    <t>Знакомство с культурой, традициями Поморья.</t>
  </si>
  <si>
    <t>Краеведческий час "Православное Поморье"</t>
  </si>
  <si>
    <t>История православных храмов Поморья"</t>
  </si>
  <si>
    <t>3.2 Наличие проектов и мероприятий по продвижению карельского и вепсского языков (языковые курсы, разговорные клубы, кружки) среди взрослого населения Республики Карелия в муниципальных районах/муниципальном округе/городских округах</t>
  </si>
  <si>
    <t>Населенные пункты, в которых осуществляются проекты и мероприятия по продвижению карельского и вепсского языков</t>
  </si>
  <si>
    <t>Возрастная категория</t>
  </si>
  <si>
    <t>Организация (учреждение), на базе которого осуществляется реализация проектов и мероприятий</t>
  </si>
  <si>
    <t>Карельский язык</t>
  </si>
  <si>
    <t>Вепсский язык</t>
  </si>
  <si>
    <t>3.3 Изучение предметов этнокультурной направленности «Край, в котором я живу», «Моя Карелия», «История Карелии» в общеобразовательных организациях в муниципальных районах/муниципальном округе/городских округах</t>
  </si>
  <si>
    <t>Изучение предметов этнокультурной направленности осуществляются частично (не во всех образовате</t>
  </si>
  <si>
    <t>Пояснение</t>
  </si>
  <si>
    <t>Предметы этнокультурной направленности</t>
  </si>
  <si>
    <t>Образовательные организации</t>
  </si>
  <si>
    <t>«Край, в котором я живу»</t>
  </si>
  <si>
    <t>«Моя Карелия»</t>
  </si>
  <si>
    <t>МОУ "Беломорская СОШ №3" с 5 по 9 класс 1 час в неделю.</t>
  </si>
  <si>
    <t>«История Карелии»</t>
  </si>
  <si>
    <t>"Край, в котором я живу"</t>
  </si>
  <si>
    <t>"Моя Карелия"</t>
  </si>
  <si>
    <t>"Край, в котром я живу"</t>
  </si>
  <si>
    <t>"Край, в котором я живу" 4 класс</t>
  </si>
  <si>
    <t>1 час в неделю</t>
  </si>
  <si>
    <t>"История Карелии" 10-11 классы</t>
  </si>
  <si>
    <t>"Моя Карелия" 5-8 классы</t>
  </si>
  <si>
    <t>1час в неделю</t>
  </si>
  <si>
    <r>
      <rPr>
        <sz val="11"/>
        <rFont val="Cambria"/>
        <charset val="1"/>
      </rPr>
      <t>"Моя Карелия" 8 класс</t>
    </r>
    <r>
      <rPr>
        <sz val="12"/>
        <color rgb="FFFF0000"/>
        <rFont val="Times New Roman"/>
        <charset val="1"/>
      </rPr>
      <t> </t>
    </r>
  </si>
  <si>
    <t> МОУ "Летнереченская СОШ"</t>
  </si>
  <si>
    <t xml:space="preserve">1 час неделю </t>
  </si>
  <si>
    <r>
      <rPr>
        <sz val="11"/>
        <rFont val="Cambria"/>
        <charset val="1"/>
      </rPr>
      <t>"Моя Карелия" 9 класс</t>
    </r>
    <r>
      <rPr>
        <sz val="12"/>
        <color rgb="FFFF0000"/>
        <rFont val="Times New Roman"/>
        <charset val="1"/>
      </rPr>
      <t> </t>
    </r>
  </si>
  <si>
    <t>МОУ "Летнереченская СОШ"</t>
  </si>
  <si>
    <t>0,5 часа в неделю</t>
  </si>
  <si>
    <t>Карелия – моя малая Родина 5 класс</t>
  </si>
  <si>
    <t xml:space="preserve">История Карелии в 10 и 11 классах </t>
  </si>
  <si>
    <t>3.4 Наименование утвержденного плана мероприятий содействия развитию этнокультурного потенциала карелов с указанием реквизитов распорядительного акта</t>
  </si>
  <si>
    <t>3.5 Наличие самодеятельных творческих коллективов, популяризирующих традиционную культуру карелов, вепсов и финнов, этнолокальных групп коренного русского населения (заонежан, пудожан, поморов)</t>
  </si>
  <si>
    <t>Наименование коллектива</t>
  </si>
  <si>
    <t>Учреждение (организация)</t>
  </si>
  <si>
    <t>Поморский русский народный хор</t>
  </si>
  <si>
    <t>45-85</t>
  </si>
  <si>
    <t>Муниципальное бюджетное учреждение "Межпоселенческое социально-культурное объединениие"</t>
  </si>
  <si>
    <t>Фольклорная группа "Сумлянка"</t>
  </si>
  <si>
    <t>40-87</t>
  </si>
  <si>
    <t>Фольклорная группа "Колежомские напевы"</t>
  </si>
  <si>
    <t>45-75</t>
  </si>
  <si>
    <t>4.1 Проведенные мероприятия с религиозными объединениями, действующими на территории муниципального района/муниципального округа/городского округа, в отчетном периоде</t>
  </si>
  <si>
    <t>Общее количество меропиятий</t>
  </si>
  <si>
    <t xml:space="preserve">Праздничная программа «От Рождества до Крещения» </t>
  </si>
  <si>
    <t>рождественские гуляния для жителей Беломорского округа</t>
  </si>
  <si>
    <t>Храм Преподобных Соловецких г. Беломорск</t>
  </si>
  <si>
    <t xml:space="preserve">Духовные встречи </t>
  </si>
  <si>
    <t>в подразделении ГБУ СО «КЦСОН РК» по Беломорскому муниципальному округу в рамках социальной технологии «Духовное и душевное».</t>
  </si>
  <si>
    <t>Духовные встречи</t>
  </si>
  <si>
    <t>«День православной книги»</t>
  </si>
  <si>
    <t>В рамках технологии «Душевное и духовное» в Храме Преподобных Соловецких г.Беломорска прошел «День православной книги»</t>
  </si>
  <si>
    <t>4.2 Преподавание в образовательных организациях муниципального района/муниципального округа/городского округа курса ОРКСЭ (основы религиозных культур и светской этики)</t>
  </si>
  <si>
    <t>Населенные пункты и образовательные организации, в которых осуществляется преподавание</t>
  </si>
  <si>
    <t>Класс или возрастная группа обучающихся</t>
  </si>
  <si>
    <t>Количество обучающихся</t>
  </si>
  <si>
    <t>МОУ "Нюхотская ООШ" (село Нюхча)</t>
  </si>
  <si>
    <t>МОУ "Беломорская СОШ №3" (г.Беломорск)</t>
  </si>
  <si>
    <t>4.3 Факты обращений в администрации сельских (городских) поселений от религиозных организаций о передаче земель, зданий (строений), находящихся в муниципальной собственности, в собственность религиозных организаций на основании Федерального закона от 30.11.2010 № 327-ФЗ «О передаче религиозным организациям имущества религиозного назначения, находящегося в государственной или муниципальной собственности»</t>
  </si>
  <si>
    <t>Наименование организации-заявителя</t>
  </si>
  <si>
    <t>Результат рассмотрения обращения</t>
  </si>
  <si>
    <t>4.4 Факты обращения в администрации сельских (городских) поселений от религиозных (общественных) организаций с просьбой о строительстве объектов религиозного назначения</t>
  </si>
  <si>
    <t>4.5 Факты выдачи разрешений на строительство объектов религиозного назначения в соответствии с генеральным планом поселения и правилами землепользования и застройки</t>
  </si>
  <si>
    <t>Адрес или кадастровый номер земельного участка</t>
  </si>
  <si>
    <t>Реквизиты (номер, дата) разрешения на строительство</t>
  </si>
  <si>
    <t>4.6 Имеются ли конфликтные ситуации по причине отказа в передаче религиозным организациям имущества религиозного назначения, находящегося в государственной и муниципальной собственности, отказа в предоставлении в аренду земельных участков и выдачи разрешений на строительство объектов религиозного назначения</t>
  </si>
  <si>
    <t>Краткое описание конфликтной ситуации</t>
  </si>
  <si>
    <t>Меры, принятые органом местного самоуправления</t>
  </si>
  <si>
    <t>5.1 Перечень социально ориентированных некоммерческих организаций, не являющихся государственными и муниципальными учреждениями, (далее - СО НКО), с которыми осуществлялось взаимодействие в отчетном периоде</t>
  </si>
  <si>
    <t>Название СО НКО</t>
  </si>
  <si>
    <t>Ф.И.О. руководителя СО НКО (полностью)</t>
  </si>
  <si>
    <t>Контактные данные (адрес, тел./факс,
e-mail)</t>
  </si>
  <si>
    <t>Основные виды деятельности СО НКО</t>
  </si>
  <si>
    <t>Формы взаимодействия (совместные проекты, мероприятия, акции, контракты на выполнение услуг и т.п.)</t>
  </si>
  <si>
    <t>АНО "Квартал"</t>
  </si>
  <si>
    <t>Третьяков Михаил Николаевич</t>
  </si>
  <si>
    <t>mailto:listva903@mail.ru</t>
  </si>
  <si>
    <t>Осуществление развития культурной, спортивной и социальной деятельности</t>
  </si>
  <si>
    <t>Совместные мероприятия</t>
  </si>
  <si>
    <t>5.2 Муниципальные целевые программы и непрограммные виды финансирования, в рамках которых предусмотрена и оказывается поддержка деятельности СО НКО</t>
  </si>
  <si>
    <t>Название программы (бюджетной строки) с указанием нормативного правого акта</t>
  </si>
  <si>
    <t>Наименование мероприятий программы</t>
  </si>
  <si>
    <t>Годовой объем финансирования в части поддержки СО НКО</t>
  </si>
  <si>
    <t>СО НКО, получившие финансовую поддержку (с указанием формы поддержки – наименование проекта, мероприятия, объем финансирования, краткая аннотация)</t>
  </si>
  <si>
    <t>5.3 Другие формы поддержки деятельности СО НКО</t>
  </si>
  <si>
    <t>Вид поддержки СО НКО</t>
  </si>
  <si>
    <t>Формы оказания поддержки СО НКО и, при наличии, нормативный правовой акт об оказании поддержки</t>
  </si>
  <si>
    <t>Количество СО НКО, получивших поддержку</t>
  </si>
  <si>
    <t>Информационно – методическая и консультационная поддержка</t>
  </si>
  <si>
    <t>Содействие СО НКО в освещении в СМИ их деятельности</t>
  </si>
  <si>
    <t>5.4 Деятельность общественных советов, работа которых обеспечивается органом местного самоуправления</t>
  </si>
  <si>
    <t>Наименование общественного совета с указанием нормативного правого акта</t>
  </si>
  <si>
    <t>Цель и основные задачи деятельности общественного совета</t>
  </si>
  <si>
    <t>Состав общественного совета с указанием ФИО председателя и секретаря, нормативного правового акта об утверждении состава, количества членов, % соотношения представителей органов власти и некоммерческих организаций</t>
  </si>
  <si>
    <t>Основные рассматриваемые вопросы, значимые решения, итоги работы за отчетный период</t>
  </si>
  <si>
    <t>Обеспечение прозрачности деятельности общественного совета
(ссылка на адрес размещения информации о Положении, составе, деятельности общественного совета в сети Интернет)</t>
  </si>
  <si>
    <t>Молодежный общественный совет муниципального образования "Беломорский муниципальный район", Решение совета МО "Беломорский муниципальный район" XLVIII сессии XXVIII созыва от 27.04.2022 №264</t>
  </si>
  <si>
    <t>Основные цели: - содействие нравственному, интеллектуальному и физическому развитию молодых граждан, воспитанию в духе патриотизма; - представительство и защита молодежи, молодежных и детских объединений в органах местного управления. Основные задачи: - участие в обсуждении проектов муниципальных правовых актов и целевых программ в области защиты прав и интересов молодежи; - содействие в защите прав и законных интересов молодежи, представление их инициатив при разработке муниципальных правовых актов, затрагивающих права и законные интересы молодежи; - информирование администрации Беломорского муниципального района о положении дел в молодежной среде.</t>
  </si>
  <si>
    <t>Состав Молодежного общественного совета МО "Беломорский муниципальный район" утвержден Решение Совета МО "Беломорский муниципальный район" XLVIII сессии XXVIII созыва от 27.04.2022 г. №269. Председатель-Каламаев Григорий Игоревич. Секретарь - Кудрова Дарья Юрьевна. Количество членов совета - 13 человек, 50 % представителей органов власти.</t>
  </si>
  <si>
    <t>Задачами молодых беломорчан являются участие в решении проблем социально-экономической и общественно-политической жизни района, подготовка предложений по ее улучшению. Традиционно работа Совета ведется по нескольким основным направлениям: спортивное, социальное, культурно-досуговое.</t>
  </si>
  <si>
    <t>https://vk.com/molodezhnyysovetbsk</t>
  </si>
  <si>
    <t>Совет по физической культуре и спорту Беломорского муниципального округа постановление администрации Беломорского муниципального округа от 17.05.2024 №473</t>
  </si>
  <si>
    <t>Целью Совета является содействие деятельности Беломорского муниципальногоо округа в осуществлении полномочий в сфере обеспечения условий для развития на территории Беломорского муниципального округа физической культуры, школьного спорта и массового спорта, организации проведения официальных физкультурно-оздоровительных и спортивных мероприятий. Задачи Совета: - подготовка предложений по созданию благоприятных условий для развития физической культуры и спорта на территории Беломорского округа; - содействие развитию инфраструктуры спортивных объектов, применению эффективных методов и форм реализации политики в сфере физической культуры, спорта и оздоровления на территории Беломорского округа.</t>
  </si>
  <si>
    <t>В Состав Совета по физической культуре и спорту входит 12 человек, из них: Председатель Совета - Сафаргалин Е.А.; секретарь - Жидких Ю.Ю, 20 % представителей органов власти.</t>
  </si>
  <si>
    <t>В отчетный период общественный Совет по физической культуре и спорту совместно с ОМСУ и Управлением по спорту организовали и провели: Всероссийский День снега. Лыжня России. Соревнования, посвященные выводу войск из Афганистана. Рыбатлон-2024. Автопробег, посвященный защитникам Родины, принимающим участие в СВО.</t>
  </si>
  <si>
    <t>https://vk.com/sport_turizm_belomorsk</t>
  </si>
  <si>
    <t>5.5 Значимые мероприятия, реализованные в отчетном периоде органом местного самоуправления совместно с СО НКО</t>
  </si>
  <si>
    <t xml:space="preserve">соревнования полюбительскому пневматическому биатлону </t>
  </si>
  <si>
    <t>сопевнования по биатлону</t>
  </si>
  <si>
    <t>МКУ "УФК ДМ и РТ БМО" Кудрова Д.Ю. 8814375-21-71</t>
  </si>
  <si>
    <t xml:space="preserve">зимний рыбатлон </t>
  </si>
  <si>
    <t>Соревнования по зимней рыбатлке и лыжным гонкам</t>
  </si>
  <si>
    <t>5.6 Основные социальные и общественно значимые темы (законодательные инициативы), инициированные в отчетном периоде представителями СО НКО</t>
  </si>
  <si>
    <t>Название и содержание социальной и общественно значимой темы (законодательной инициативы)</t>
  </si>
  <si>
    <t>Дата обсуждения и название мероприятия, в рамках которого произошло обсуждение темы
(законодательной инициативы)</t>
  </si>
  <si>
    <t>СО НКО, инициировавшая обсуждение социальной и общественно значимой темы 
(законодательной инициативы)</t>
  </si>
  <si>
    <t>Основные результаты работы (факты реализации)</t>
  </si>
  <si>
    <t>5.7 Итоги взаимодействия органа местного самоуправления с СО НКО, организация и итоги взаимодействия в отчетном периоде с Общественной палатой Республики Карелия основные проблемы взаимодействия и предполагаемые пути решения для эффективного диалога гражданского общества и представителей власти (текстовая форма отчета)</t>
  </si>
  <si>
    <t>Количественные и качественные показатели взаимодействия с СО НКО, анализ активности СО НКО в отчетном периоде, востребованность реализации мероприятий и проектов СО НКО, организация и итоги взаимодействия в отчетном периоде с Общественной палатой Республики Карелия основные проблемы взаимодействия и предполагаемые пути решения для эффективного диалога гражданского общества и представителей власти</t>
  </si>
  <si>
    <t>5.8 Основные формы и механизмы взаимодействия органа местного самоуправления с СО НКО</t>
  </si>
  <si>
    <t>Сроки и место проведения мероприятия в отчетном периоде</t>
  </si>
  <si>
    <t>Организаторы / партнеры (с указанием наименования некоммерческой организации, Ф.И.О. руководителя и контактная информация)</t>
  </si>
  <si>
    <t>Основные цели, задачи и результаты работы</t>
  </si>
  <si>
    <t>5.9 Проведенные мероприятия с СО НКО в отчетном периоде: количественный и качественный анализ (текстовая форма отчета)</t>
  </si>
  <si>
    <t>5.10 Анализ активности СО НКО в отчетном периоде в установленной сфере деятельности действующих на территории муниципального района/муниципального округа/городского округа: % соотношение действующих некоммерческих организаций к осуществляющим взаимодействие с органами местного самоуправления, востребованность реализации мероприятий и проектов некоммерческих организаций в местном сообществе (текстовая форма отчета)</t>
  </si>
  <si>
    <t>5.11 Основные проблемы взаимодействия и предполагаемые пути решения для эффективного диалога гражданского общества и представителей власти (текстовая форма отчета)</t>
  </si>
  <si>
    <t>6.1 Наиболее значимые мероприятия в сфере межнациональных и межконфессиональных отношений, запланированные органами местного самоуправления на очередной год</t>
  </si>
  <si>
    <t>Цель и планируемый результат</t>
  </si>
  <si>
    <t>Исполнители и партнеры (контактная информация)</t>
  </si>
  <si>
    <t>6.2 Совместные мероприятия (проекты) СО НКО с органом местного самоуправления, а также мероприятия (проекты) СО НКО, планируемые к реализации в очередном году</t>
  </si>
  <si>
    <t>6.3 Памятные даты, события, юбилеи, отмечаемые в муниципальном образовании в очередном году (в хронологическом порядке)</t>
  </si>
  <si>
    <t>Памятная дата, событие, юбилей</t>
  </si>
  <si>
    <t>Число, месяц</t>
  </si>
  <si>
    <t>Мероприятия приурочены к данной памятной дате, событию, юбилею</t>
  </si>
  <si>
    <t>Примечание</t>
  </si>
  <si>
    <t>6.4 Предложения по совершенствованию работы в сфере реализации государственной национальной политики на территории муниципального района/муниципального округа/городского округа (текстовая форма отчета)</t>
  </si>
  <si>
    <t>Местная общественная организация п.Калевала по поддержке карельского языка и культуры "Ухут-сеура" (Ухтинское общество)</t>
  </si>
  <si>
    <t>Коваленко Валентина Владимировна</t>
  </si>
  <si>
    <t>186910 Республика Карелия пгт Калевала, д.36 б</t>
  </si>
  <si>
    <t>положительная</t>
  </si>
  <si>
    <t>Подготовка заявки на Конкурс грантов Главы Республики Карелия</t>
  </si>
  <si>
    <t>Фонд Ортье Степанова</t>
  </si>
  <si>
    <t>Степанов Михаил Артьемьвич</t>
  </si>
  <si>
    <t>186916 Калевальский район, п.Калевала, д.Хайколя</t>
  </si>
  <si>
    <t>1. Участие в конференции Краеведческие чтение, подготовка и выступление.
 Тема &lt;Литературно-этнографический музей Хайколя, как хранитель традиций и активный участник современных литературных процессов&gt;.
2.Подготовка сценария, съёмка документального фильма о докторе филологических наук, литературоведе Елене Ивановне Марковой, к юбилею учёного.</t>
  </si>
  <si>
    <t>Местная религиозная организация православный Приход Петропавловского храма п. Калевала Костомукшской Епархии Русской Православной Церкви (Московский Патриархат)</t>
  </si>
  <si>
    <t>Иерей Коренев Евгений Михайлович</t>
  </si>
  <si>
    <t>186910, Республика Карелия, Калевальский район, пгт. Калевала, ул. Вяйнямейнена, 1</t>
  </si>
  <si>
    <t>1. 15 февраля -мероприятие, посвященное Дню памяти о россиянах, 
 исполнявших служебный долг за пределами
Отечества                      2. 23 февраля - мероприятие, посвященное Дню защитника Отечества, церемония возложения цветов на Братской могиле     3.  В марте -апреле Православный приход и Этнокультурный центр "КАЛЕВАЛАТАЛО" проводят традиционный конкурс "Пасхальная открытка"</t>
  </si>
  <si>
    <t>Местная религиозная организация православный Приход храма Святой Троицы п. Боровой Калевальского района Костомукшской Епархии Русской Православной Церкви (Московский Патриархат)</t>
  </si>
  <si>
    <t>186990, Республика Карелия, Калевальский район, п. Боровой, ул. Школьная, д. 7А</t>
  </si>
  <si>
    <t>Местная религиозная организация православный Приход часовни Успения Божией Матери д. Юшкозеро Костомукшской Епархии Русской Православной Церкви (Московский Патриархат)</t>
  </si>
  <si>
    <t>"Иерей Евгений
(Коренев Евгений Михайлович)"</t>
  </si>
  <si>
    <t>186902, Республика Карелия, Калевальский район, д. Юшкозеро, ул. Советская, д. 30А</t>
  </si>
  <si>
    <t>"Местная религиозная организация православный Приход храма святителя Николая Чудотворца п. Кепа Калевальского района Костомукшской Епархии Русской Православной Церкви (Московский Патриархат)
"</t>
  </si>
  <si>
    <t>186916, Республика Карелия, Калевальский район, п. Кепа, ул. Комсомольская, д.6</t>
  </si>
  <si>
    <t>Местная религиозная организация православный Приход храма Спаса Нерукотворного п. Луусалми Калевальского района Костомукшской Епархии Русской Православной Церкви (Московский Патриархат)</t>
  </si>
  <si>
    <t>186918, Республика Карелия, Калевальский район, поселок Луусалми, Новая ул., д. 2, кв. 2</t>
  </si>
  <si>
    <t>Местная религиозная организация православный Приход храма иконы Божией Матери «Утоли моя печали» п. Калевала Костомукшской Епархии Русской Православной Церкви (Московский Патриархат)</t>
  </si>
  <si>
    <t>186910, Республика Карелия,Калевальский район, пгт Калевала стр1 кладбище</t>
  </si>
  <si>
    <t>Церковь Христиан Веры Евангельской п. Луусалми</t>
  </si>
  <si>
    <t>"Пастор
Тимофеев Андрей Васильевич"</t>
  </si>
  <si>
    <t>Республика Кареля, Калевальский район, п.Луусалми, ул.Советская, д. 1</t>
  </si>
  <si>
    <t>Местная религиозная организация Церковь Христиан Веры Евангельской д. Юшкозеро</t>
  </si>
  <si>
    <t>"Старший пастор
Соловьев Андрей Сергеевич"</t>
  </si>
  <si>
    <t>РК, Калевальский район, д.Юшкозеро, ул.Советская д.16</t>
  </si>
  <si>
    <t>Религиозная группа Церковь христиан веры Евангельской п. Боровой</t>
  </si>
  <si>
    <t>Пастор Шагжиев Андрей Викторович</t>
  </si>
  <si>
    <t>Республика Карелия, Калевальский района, п. Боровой, ул. Советская, д. 9б, кв. 4.</t>
  </si>
  <si>
    <t>Местная религиозная организация Евангелическо-лютеранский приход Калевала</t>
  </si>
  <si>
    <t>"Настоятель
Лучагов Виталий Сергеевич"</t>
  </si>
  <si>
    <t>186910, п.Калевала, ул.Карельская д.18</t>
  </si>
  <si>
    <t>"Местная религиозная организация Церковь Христиан Веры Евангельской в Калевальском районе.</t>
  </si>
  <si>
    <t>Старший пастор Сирак Людмила Степановна</t>
  </si>
  <si>
    <t>Республика Карелия, Калевальский район, пгт Калевала, ул.Гидростроителей, д.1</t>
  </si>
  <si>
    <t>В Церкви Христиан веры Евангельской Калевальского
района 14 марта 2026 года состоялась итоговая презентация Межконфессионального
проекта «Библейские аудиоистории на карельском языке». Проект реализовался
совместно с другими христианскими конфессиями с информационной поддержкой
Министерства национальной и региональной политики Республики Карелия.
        Суть
проекта в том, чтобы в течение 2023-2025 годов общими усилиями перевести 25-30
библейских текстов на северо-карельский диалект. К этой сложной работе были
привлечены разные люди, начиная от носителей языка до религиозных экспертов и
профессиональных переводчиков-лингвистов.
        Сначала
истории из Нового и Ветхого Заветов переводятся с русского языка на собственно
карельский. Это коллективный труд, для которого в Калевале создана рабочая
группа под руководством Людмилы Сирак. Затем был сделан обратный перевод для
сравнения с оригиналом и внесения правок богословами. После утверждения текста
в студии Дома дружбы народов Республики Карелия заслуженным работником культуры
РК В. К. Сабуровой была сделана окончательная аудиозапись на карельском
разговорном языке.
       Аудиоплееры
с записью окончательного текста на карельском языке были подарены всем
заинтересованным в изучении карельского языка по библейским историям.
Аудиозаписи также будут выкладываться в Интернет, а после, станут доступны в
мобильном приложении для смартфонов.
        В
презентации принимали участие Людмила Сирак, руководитель Церкви Веры
Евангельской в Калевальском района, Анатолий Савельев, пастор Централизованной
религиозной организаций Республики Карелия Церкви веры евангельской
пятидесятников, Марк Никитин, координатор проекта, богословский редактор и
представитель Санкт-Петербургской просветительской общественной организации
"Миссия переводчиков Библии – Уиклиф».
Участники художественной самодеятельности учреждений культуры п.Калевала
выступили перед участниками мероприятия</t>
  </si>
  <si>
    <t>Администрация Калевальского муниципального района</t>
  </si>
  <si>
    <t>Синькова Елена Юрьевна, заместитель главы администрации Калевальского муниципального района,</t>
  </si>
  <si>
    <t>186910 п.Калевала, ул.Советская д.11, 88145441646 kalevadm@onego.ru</t>
  </si>
  <si>
    <t>Никитина Любовь Александровна, начальник отдела социальной и молодежной политики Администрации Калевальского муниципального района</t>
  </si>
  <si>
    <t>186910 п.Калевала, ул.Советская д.11, 88145441702 kalevalatalo2008@yandex.ru</t>
  </si>
  <si>
    <t>Распоряжение администрации Калевальского муниципального района от 12.03.2026 №151-р "Об утверждении Плана мероприятий по реализации Стратегии государственной национальной политики Российской Федерации на период до 2036 года на территории Республики Карелия на 2026-2028 годы в Калевальском муниципальном районе</t>
  </si>
  <si>
    <t>Постановление администрации Калевальского муниципального района от 30.12.2025 №538 "Об утверждении Плана основных мероприятий по социальной и культурной адаптации иностранных граждан на территории муниципального образования "Калевальский национальный район" на 2026 год</t>
  </si>
  <si>
    <t xml:space="preserve">Муниципальная программа "Профилактика терроризма и экстремизма, минимизация и (или) ликвидация последствий проявления терроризма, гармонизация межнациональных и межконфессиональных отношений в муниципальном образовании "Калевальский националтгый район" на 2026-2030 годы </t>
  </si>
  <si>
    <t>Постановление администрации Калевальского муниципального района" от 29.12.2025 №526</t>
  </si>
  <si>
    <t>Фольклорная неделя: Игры народов России!</t>
  </si>
  <si>
    <t>16-20 марта</t>
  </si>
  <si>
    <t>В течение недели на переменах ребята с головой окунались в увлекательные занятия, где им предстояло познакомиться с играми, в которые когда-то играли их сверстники из разных уголков нашей необъятной страны. </t>
  </si>
  <si>
    <t>МБУ ДО "Калевальский РДДТ"</t>
  </si>
  <si>
    <t>квест "Народов много - Родина одна"</t>
  </si>
  <si>
    <t>Ребята проходили  станции: "Угадай мелодию", где проверяли свою музыкальную эрудицию (песни на языках народов России); "Что? Где? Когда?", где отвечали на каверзные вопросы; "По одёжке встречают", где узнавали о традиционных костюмах народов России; и "Герои народов России", где знакомились с героями эпосов легенд народов России.</t>
  </si>
  <si>
    <t>Концерт "Музыка разных народов"</t>
  </si>
  <si>
    <t>концерт, посвященный Году единства народов России</t>
  </si>
  <si>
    <t>МБУ ДО "Калевальская РДМШ"</t>
  </si>
  <si>
    <t>торжественное мероприятие Открытие года единства народов России-2026</t>
  </si>
  <si>
    <t>обучающиеся и преподаватели исполнили произведения, посвященные Родине</t>
  </si>
  <si>
    <t>Калевальская СОШ</t>
  </si>
  <si>
    <t>Экскурс в историю Калининградской области</t>
  </si>
  <si>
    <t>Обучающиеся посмотрели видеофильм об истории образования Калининградской области.</t>
  </si>
  <si>
    <t>МБОУ Кепская ООШ</t>
  </si>
  <si>
    <t>"Международный день родного языка".</t>
  </si>
  <si>
    <t>Обучающиеся поиграли на переменах в различные игры народов России.</t>
  </si>
  <si>
    <t>"День воссоединения Крыма с Россией"</t>
  </si>
  <si>
    <t>Утро началось с линейки, на которой активисты Движения первых рассказали об истории этой даты. В течение дня ребята на переменах поучаствовали в квесте "Воссоединение Крыма с Россией". Закончился день игрой "Крым-это Россия".</t>
  </si>
  <si>
    <t>Выставка "Год единства народов России"</t>
  </si>
  <si>
    <t>5 февраля              (февраль-декабрь)</t>
  </si>
  <si>
    <t>2026 год объявлен Годом единства народов России. Главная цель Года единства – укрепление дружбы, взаимопонимания и сплочённости между всеми народами, проживающими на территории многонациональной России.</t>
  </si>
  <si>
    <t>МБУ ЭКЦ "КАЛЕВАЛАТАЛО" 88142445228, kalevalatalo@yandex.ru</t>
  </si>
  <si>
    <t>Спортивные игры народов России</t>
  </si>
  <si>
    <t>«Веселые старты» для учеников начальной школы с играми народов России</t>
  </si>
  <si>
    <t>МБОУ Боровская СОШ</t>
  </si>
  <si>
    <t>Квиз «Каникулы»</t>
  </si>
  <si>
    <t>Квиз для учеников 5-11 классов с вопросами про народы России</t>
  </si>
  <si>
    <t>День воссоединения Крыма с Россией</t>
  </si>
  <si>
    <t>Познавательное историческое мероприятие для учеников начальной школы</t>
  </si>
  <si>
    <t>Торжественная линейка, по священная открытию Года единства народов</t>
  </si>
  <si>
    <t>Торжественная линейка для всех обучающихся школы</t>
  </si>
  <si>
    <t>День рождения поселка Боровой</t>
  </si>
  <si>
    <t>Классный час в 5 и 7 классах</t>
  </si>
  <si>
    <t>Квиз «Код единства: русский язык»</t>
  </si>
  <si>
    <t>Викторина для всех желающих (досуг на каникулах)</t>
  </si>
  <si>
    <t xml:space="preserve">Беседа </t>
  </si>
  <si>
    <t>МБДОУ "Детский сад № 2 п.Калевала"</t>
  </si>
  <si>
    <t>Квест-игра «Тайны народов России»</t>
  </si>
  <si>
    <t>В Луусалмской школе была организована увлекательная познавательная квест - игра под названием "Тайны народов России".
   Мероприятие было приурочено к Году единства народов России и ставило своей целью познакомить ребят с многообразием культур и традиций народов, населяющих нашу страну, через игровые задания.</t>
  </si>
  <si>
    <t>МБОУ Луусалмская ООШ</t>
  </si>
  <si>
    <t> «Игры народов России».</t>
  </si>
  <si>
    <t xml:space="preserve">
   В рамках мероприятий, посвященных Году единства народов России в первый день весенних каникул в Луусалмской школе для ребят прошло увлекательное мероприятие «Игры народов России». Ребята с интересом играли в народные игры: Калмыцкая игра (Загони овец в кошару), Башкирская игра "Юрта", Татарская игра (горячая картошка), Русская народная "Ручеек", "Золотые ворота"...</t>
  </si>
  <si>
    <t>Интерактивное заочное путешествие по Калининградской области "Глазами бывалого путешественника", приуроченное 80-летию Калининградской области.</t>
  </si>
  <si>
    <t>18 марта в Луусалмской школе учитель русского языка и литературы, Надежда Фёдоровна Растригина, провела интерактивное заочное путешествие по Калининградской области "Глазами бывалого путешественника", приуроченное 80-летию Калининградской области. Старшеклассники поведали историю города и области, а по личным фото Надежды Федоровны обучающиеся совершили обзорную экскурсию. Любовались достопримечательностями Калининграда и узнавали интересную и важную информацию о них, познакомились с символикой.
   Мероприятие стало отличной возможностью углубить знания об истории самого отдаленного региона нашей страны, а у многих присутствующих появилось желание посетить его в будущем.</t>
  </si>
  <si>
    <t>«Калейдоскоп народов России»</t>
  </si>
  <si>
    <t>27 февраля ученики начальных классов Луусалмской школы приняли участие в занятии «Калейдоскоп народов России» от «Экостанции имени Кима Андреева» (структурное подразделение ГБОУДО РКРЦРДО Ровесник).</t>
  </si>
  <si>
    <t>МБОУ Луусалмская ОО</t>
  </si>
  <si>
    <t>День эпоса "Калевала"</t>
  </si>
  <si>
    <t xml:space="preserve">Юные знатоки эпоса с легкостью вспомнили, что полный текст "Калевалы" состоит из 50 рун. А сколько же труда и волшебства потребовалось для создания легендарной мельницы Сампо? Ребята точно знают – семь дней и семь ночей! И, конечно, все помнят, какое чудо дарила Сампо людям – она молола соль, муку и деньги, принося изобилие и благополучие.  </t>
  </si>
  <si>
    <t>Интерктив "Любимая Карелия"</t>
  </si>
  <si>
    <t xml:space="preserve">Путешествие началось с увлекательной игры "Моя Карелия", кроссворд - викторина о живописных местах, природе, растениях и животных Карелии.   </t>
  </si>
  <si>
    <t>Интеллектуально-развлекательная битва «100 к 1»</t>
  </si>
  <si>
    <t>Педагог - организатор совместно с Активистами Движения Первых организовали для обучающихся Дома детского творчества познавательную викторину, целью которой стало формирование у участников глубокого осознания исторической и культурной значимости русского языка.</t>
  </si>
  <si>
    <t>Игра "Кюккя"</t>
  </si>
  <si>
    <t>Обучающиеся учились играть в старинную карельскую игру.</t>
  </si>
  <si>
    <t>Игра на знание эпоса "Калевала"</t>
  </si>
  <si>
    <t>27.02.</t>
  </si>
  <si>
    <t>Обучающиеся приняли участие в состязании на знание эпоса "Своя игра"</t>
  </si>
  <si>
    <t>Масленица </t>
  </si>
  <si>
    <t>Традиционное масленичное гуляние со старинными русскими забавами, хороводами.</t>
  </si>
  <si>
    <t>Роспись рождественских пряников</t>
  </si>
  <si>
    <t>МБУ ЭКЦ "КАЛЕВАЛАТАЛО"</t>
  </si>
  <si>
    <t>Мастер-класс с учениками 9 класс Калевальской сош - "Розанцы"</t>
  </si>
  <si>
    <t xml:space="preserve">МБУ ЭКЦ "КАЛЕВАЛАТАЛО" </t>
  </si>
  <si>
    <t>Карельская выпечка  "розанцы"  для школьников по программе к Дню Калевалы</t>
  </si>
  <si>
    <t xml:space="preserve">Карельская выпечка "Заичьи шкурки" </t>
  </si>
  <si>
    <t>06 маярта</t>
  </si>
  <si>
    <t>Выпечка Розанцев 5 а класс</t>
  </si>
  <si>
    <t>Занятие в группе продленного дня</t>
  </si>
  <si>
    <t>Изготовление "Букет в смешанной технике" для воспитанников группы продленного дня Калевальской СОШ.</t>
  </si>
  <si>
    <t>Книжная выставка изданий эпоса "Калевала"</t>
  </si>
  <si>
    <t>25 февраля- 20 марта</t>
  </si>
  <si>
    <t>Выставка посвещена 190-летию со дня первого издания эпоса "Калевала"</t>
  </si>
  <si>
    <t>День эпоса Калевала</t>
  </si>
  <si>
    <t>Накануне праздника этнокультурный центр «КАЛЕВАЛАТАЛО» пригласил к себе в гости учеников седьмого класса калевальской школы и ребят, получателей социальных услуг отделения социальной реабилитации подразделения по Калевальскому району. Они совершили увлекательное путешествие в сказочную страну «Калевалы» еще раз встретились с героями эпоса.</t>
  </si>
  <si>
    <t>Концерт "По мотивам эпоса "Калевала""</t>
  </si>
  <si>
    <t>концерт, приуроченный к празднику День Калевалы</t>
  </si>
  <si>
    <t>Игра "Эпос Калевалы"</t>
  </si>
  <si>
    <t>Игра  по эпосу "Калевала" для учеников 5 класса</t>
  </si>
  <si>
    <t>"Кантелетар" г. Костомукша</t>
  </si>
  <si>
    <t>Участие клуба любителей игры на пятиструнном кантеле на концерте в г.Костомукша</t>
  </si>
  <si>
    <t>концерт "Я родился в России"</t>
  </si>
  <si>
    <t>концерт в ГСУ СО "Дом интернат для престарелых и инвалидов" п. Калевала</t>
  </si>
  <si>
    <t>День рождения эпоса «Калевала»</t>
  </si>
  <si>
    <t>Познавательное мероприятие для обучающихся начальной школы</t>
  </si>
  <si>
    <t>День родного языка</t>
  </si>
  <si>
    <t>Масленица</t>
  </si>
  <si>
    <t>фев.26</t>
  </si>
  <si>
    <t>МБДОУ "Детский сад № 2 п. Калевала"</t>
  </si>
  <si>
    <t> да</t>
  </si>
  <si>
    <t>Рождественские колядки</t>
  </si>
  <si>
    <t>янв.26</t>
  </si>
  <si>
    <t>"Крещение по-карельски"</t>
  </si>
  <si>
    <t>В рождественские дни школьники Луусалми побывали на интересном мероприятии, где узнали много нового и необычного о культуре и традициях своей малой родины. Ребята узнали, что у карельского народа святочные обычаи и обряды проводились, начиная с 25 декабря и вплоть до Крещения, до 19 января. Собравшиеся с интересом познакомились со святочными ритуалами и гаданиями коренных народов Карелии, к примеру, что карелы часто превращали в предметы гадания выпечку: высматривали жениха сквозь овсяный блин, клали под подушку первый ломоть хлеба с праздничного стола, чтобы увидеть вещий сон и многое другое. Выяснили, в чём заключается магия первого новогоднего дня и кто такие «хухельники», в чём отличие карельских рождественских традиций от традиций других народов России. </t>
  </si>
  <si>
    <t>Познавательный час "Знакомство с карельским костюмом"</t>
  </si>
  <si>
    <t>познакомить читателей с особенностями карельской одежды, её историей и значением каждого элемента. Узнать карельский костюм можно по некоторым выразительным деталям.</t>
  </si>
  <si>
    <t>Куусиниемская сельская библиотека</t>
  </si>
  <si>
    <t>26 марта в Юшкозерской сельской библиотеке было проведено мероприятие "СКАЗКИ НАРОДОВ РОССИИ"</t>
  </si>
  <si>
    <t>с ребятами коллективное творческое дело «Сказки народов России», где ребята читали сказки из разных уголков нашей страны.</t>
  </si>
  <si>
    <t>Юшкозерская сельская библиотека</t>
  </si>
  <si>
    <t> Мероприятие "Игры народов России"</t>
  </si>
  <si>
    <t>Знакомились с настольными играми разных народов</t>
  </si>
  <si>
    <t>Новоюшкозерская сельская библиотека</t>
  </si>
  <si>
    <t>В рамках Недели детской книги в Боровской сельской библиотеке прошло мероприятие, посвящённое сказкам народов Карелии</t>
  </si>
  <si>
    <t>24 и 25 марта</t>
  </si>
  <si>
    <t>Знакомство с карельской сказкой Тухмикус Знакомство с заонежской сказкой "Сенна кубочка"</t>
  </si>
  <si>
    <t>Боровская сельская библиотека</t>
  </si>
  <si>
    <t>Мероприятие «Тайны фольклора народов России»</t>
  </si>
  <si>
    <t>Юные гости отправились в захватывающее путешествие по бескрайним просторам нашей страны, чтобы познакомиться с богатым культурным наследием её народов.</t>
  </si>
  <si>
    <t>Калевальская межпоселенческая центральная районная библиотека им. А.Перттунена 8(81454)4-11-70</t>
  </si>
  <si>
    <t>Продолжается цикл мероприятий, посвящённых всемирно известному карело-финскому эпосу «Калевала».</t>
  </si>
  <si>
    <t>Ребята посмотрели увлекательный видеосюжет, познакомились с героями эпоса, а затем закрепили знания, сыграв в настольную игру по сюжету «Калевалы».</t>
  </si>
  <si>
    <t>Мероприятие "Посиделки у Осмотар"</t>
  </si>
  <si>
    <t> В основу мероприятия была положена 23 руна эпоса "Калевала", в которой невесту учат и дают советы, как она должна жить замужем.</t>
  </si>
  <si>
    <t>15 марта в модельной библиотеке п. Боровой прошло очередное занятие по карельскому языку</t>
  </si>
  <si>
    <t>На занятиях учились правильно называть дату рождения, используя порядковые числительные</t>
  </si>
  <si>
    <t>Межрегиональный фестиваль-конкурс любительских театров «В главной роли Карелия»</t>
  </si>
  <si>
    <t>Старшая группа слушателей курсов карельского языка приняла участие в Межрегиональном фестивале-конкурсе любительских театров «В главной роли Карелия» посвященном 95-летию со дня рождения В. Е. Брендоева.</t>
  </si>
  <si>
    <t>Мероприятие организовано в рамках проекта «Карельские традиции на театральной сцене» при поддержке Фонда грантов Главы Республики Карелия.</t>
  </si>
  <si>
    <t>Библиографический урок "Калевала многоликая"</t>
  </si>
  <si>
    <t>На уроке библиотекарь представила книги с карельскими сказками, а затем перешла к эпосу «Калевала».</t>
  </si>
  <si>
    <t>Луусалмская сельская библиотека</t>
  </si>
  <si>
    <t>Этнографический час «Загадки эпоса «Калевала»</t>
  </si>
  <si>
    <t>В ходе мероприятия дети выполняли задания, связанные с эпосом, демонстрируя отличное знание его содержания. Участники преодолевали препятствия, попадали в цель, отгадывали, что им послала мельница «Сампо», определяли предметы быта карел и многое другое.</t>
  </si>
  <si>
    <t>Луусалмская сельская библиотека с Луусалмской школой</t>
  </si>
  <si>
    <t>Познавательный час "Калевала"- книга мудрости "</t>
  </si>
  <si>
    <t>Участницы мероприятия узнали, что такое эпос, руна, познакомились с героями Калевалы. С увлечением рассматривали иллюстрации к произведению, а также поучаствовали в викторине.</t>
  </si>
  <si>
    <t>В рамках Года единства народов России получатели услуг отделения социальной реабилитации продолжают знакомиться с разными народностями.</t>
  </si>
  <si>
    <t>Встреча, посвящена яркой и самобытной культуре Кавказа.</t>
  </si>
  <si>
    <t>Мероприятие, посвящённое фольклору азербайджанского народа</t>
  </si>
  <si>
    <t>Дети узнали, что народное творчество этой страны — это не только сказки и песни, но и мудрые пословицы, хитрые загадки, эпические сказания дастаны, а также старинные обычаи и обряды, передаваемые из поколения в поколение, а так же целых 3 эпоса.</t>
  </si>
  <si>
    <t> Мероприятие «О чём говорят петроглифы»</t>
  </si>
  <si>
    <t>Ребята узнали, где в мире и на территории нашей страны можно найти такие изображения, когда они появились и какую роль играли в жизни первобытных людей.</t>
  </si>
  <si>
    <t>Мероприятие, посвященное фольклору России</t>
  </si>
  <si>
    <t>В беседе школьники узнали об истории карельских названий и их связи с языком, культурой и историей края</t>
  </si>
  <si>
    <t>Мероприятие, посвящённое богатому и самобытному фольклору русского народа</t>
  </si>
  <si>
    <t>Библиотекарь рассказала детям, что такое фольклор, какие жанры он включает и какую роль устное народное творчество играло в жизни наших предков. Ребята узнали о: русских народных сказках — мудрых и поучительных; песнях и частушках — весёлых и задорных; пословицах и поговорках — коротких, но очень метких; загадках — хитрых и занимательных.</t>
  </si>
  <si>
    <t>Познавательный час «Костюм и традиции русского народа»</t>
  </si>
  <si>
    <t>Познавательный час "Зимние забавы на Руси"</t>
  </si>
  <si>
    <t>Участники мероприятия узнали, что зимние народные игры имеют многовековую историю, они сохранились и дошли до наших дней из глубокой старины, передавались из поколения в поколение. </t>
  </si>
  <si>
    <t> Виртуальная экскурсию по острову Кижи</t>
  </si>
  <si>
    <t>Ребята из отделения социальной реабилитации посетили интересное мероприятие в Калевальской библиотеке. Они «отправились» на виртуальную экскурсию по острову Кижи.</t>
  </si>
  <si>
    <t>интеллектуальная командная игра "Герои Родины"</t>
  </si>
  <si>
    <t>игра ко Дню защитника Отечества в рамках цикла мероприятий «Год единства народов России»!  / Команды участников сразились в знании военной истории нашей Родины, отвечая на вопросы о героических подвигах, эпохах, в которые они свершались, и легендарных личностях – символах мужества и стойкости народов России. Герои – это не национальность, а любовь к Родине!
   Игра формирует уважительное отношение к Отечественной истории, Родине, Армии и гордость за защитников Отечества.</t>
  </si>
  <si>
    <t>МБУ "ЦКС" Районный Дом культуры</t>
  </si>
  <si>
    <t>концерт "С чего начинается Родина"</t>
  </si>
  <si>
    <t>Торжественный концерт ко Дню защитника Отечества! / 
   В программе концерта были представлены  яркие номера творческих коллективов поселка Калевала:
   Вокально-инструментальный ансамбль п. Калевала,
   Ансамбль «Русская песня»,
   Хореографический коллектив «Вистерия»,
   Оркестр Детской музыкальной школы,
   Народный хореографический коллектив «Локка».
   Со сцены звучали знакомые патриотические песни – те самые, что вдохновляли наших дедов и объединяют нас сегодня. Каждая мелодия – живая страница истории, полная любви к Родине.
   Яркие хореографические постановки передавали энергию и величие народного духа, создавая атмосферу единства, гордости и искренней благодарности!</t>
  </si>
  <si>
    <t>Интеллектуальная игра «Театр: вне времени и границ»</t>
  </si>
  <si>
    <t xml:space="preserve">Мероприятие приурочено к Международному дню театра (27 марта), Дню кукольника (21 марта) и Дню работника культуры России (25 марта). / Участники  игры совершили  интеллектуальное путешествие по театру «вне времени и границ»: от истоков до инноваций. Посвящена культурному наследию России, роли мастеров сцены и будущему искусства.
   в игре  участники вспомнили (узнали):
   · Историю становления: Античный театр, русская драматургия, кукольники.
   · Звезд и мастеров: Режиссеры и актеры, их вклад в культуру.
   · Театр в кино и культуре: Экранизации, фестивали, профессии работников культуры.
   · Будущее: ИИ-актеры, цифровые куклы, VR-спектакли – как технологии меняют сцену.
</t>
  </si>
  <si>
    <t>День русского языка</t>
  </si>
  <si>
    <t>Работа по кейсам Русский язык</t>
  </si>
  <si>
    <t>Движение Первых</t>
  </si>
  <si>
    <t>2.7. Перечень проведенных на территории муниципального района/муниципального округа/городского округа мероприятий, направленных на профилактику экстремизма и терроризма</t>
  </si>
  <si>
    <t>Общая линейка-инструктаж по безопасности</t>
  </si>
  <si>
    <t>Линейка для обучающихся 1-4 классов перед каникулами</t>
  </si>
  <si>
    <t>Линейка для обучающихся 5-11 классов перед каникулами</t>
  </si>
  <si>
    <t>«Знатоки по обеспечению антитеррористической защищённости и действиям при угрозе совершения террористического акта»</t>
  </si>
  <si>
    <t>апр.26</t>
  </si>
  <si>
    <t>Стенд "Терроризм-угроза обществу"</t>
  </si>
  <si>
    <t>Информирование взрослых и детей посещяющих ЭКЦ по средствам информационного стенда "Терроризм-угроза общества"</t>
  </si>
  <si>
    <t>Патриотический час "Военные моей семьи"</t>
  </si>
  <si>
    <t>Эта встреча стала поводом для каждого вспомнить и поделиться историями о своих близких, чья жизнь была связана с защитой Родины.В ходе живой беседы мальчишки и девчонки обсудили, какие качества присущи настоящему защитнику Отечества, что значит быть мужественным и преданным своей стране.Особое внимание было уделено важности сохранения мира и безопасности. В рамках диалога поднимался вопрос о том, как важно быть бдительным, не поддаваться на провокации и избегать участия в деструктивных действиях, в том числе тех, что могут быть спровоцированы извне. А также о том, какое последует наказание за участие в подобных деяниях.</t>
  </si>
  <si>
    <t>патриотизм</t>
  </si>
  <si>
    <t>Совместные дела с ребятами из волонтёрского отряда "Рысь".</t>
  </si>
  <si>
    <t>Обучающиеся прослушали лекцию "Блокада Ленинграда", поучаствовали в интересном мастер-классе и квизе.Приняли участие в укладке дров для членов  семьи участников СВО</t>
  </si>
  <si>
    <t>Школьный этап всероссийской военно-патриотической игры «Зарница»</t>
  </si>
  <si>
    <t>6 команд обучающихся с 5 по 11 классы проходили этапы: строевая подготовка, спортивная подготовка, тактическая медицина, основы РХБЗ, знание истории России и др.</t>
  </si>
  <si>
    <t>МБОУ Бороская СОШ</t>
  </si>
  <si>
    <t>Патриотизм</t>
  </si>
  <si>
    <t>Герои Отечества</t>
  </si>
  <si>
    <t>Классный час для 6 и 7 классов, посвященный празднику День защитника Отечества</t>
  </si>
  <si>
    <t>Солдат войну не выбирает</t>
  </si>
  <si>
    <t>Классный час в 5 классе</t>
  </si>
  <si>
    <t>Служение Отечеству и ответственность за его судьбу</t>
  </si>
  <si>
    <t>День разгрома советскими войсками немецко-фашистких захватчиков в Сталинградской битве </t>
  </si>
  <si>
    <t>Конкурс чтецов</t>
  </si>
  <si>
    <t>Историческая память и преемственность поколений</t>
  </si>
  <si>
    <t>Акция «Блокадный хлеб»</t>
  </si>
  <si>
    <t>Волонтерская всероссийская акция, посвященная Дню снятия блокады Ленинграда</t>
  </si>
  <si>
    <t>"Крым и Россия - мы вместе!"</t>
  </si>
  <si>
    <t>18 марта наша великая многонациональная страна отметит праздник – День воссоединения Крыма с Россией. В преддверии этой даты в МБОУ Луусалмская школа прошло тематическое мероприятие, где ребята окунулись в богатейшую историю Крыма, услышали рассказ о референдуме и подписании Договора о вхождении Крыма в состав Российской Федерации. Смогли оценить красоту природных и культурных достопримечательностей, познакомиться с туристическими маршрутами, вспомнить героическое прошлое Крыма и города Севастополя. Узнали о значении полуострова для России и какие изменения произошли в инфраструктуре, в социальной сфере после вхождения в состав России. В завершение мероприятия, под руководством учителя начальных классов Авхимович Марии Алексеевны, ребята создали аппликацию на тему "Крым и Россия - мы вместе!"</t>
  </si>
  <si>
    <t> Мероприятие, посвященное войнам - афганцам</t>
  </si>
  <si>
    <t>Сотрудники библиотеки рассказали ребятам о других выпускниках Боровской школы, которые в разные годы исполняли свой долг в Афганистане</t>
  </si>
  <si>
    <t>Конкурсно - игровая программа для школьников «Я ЧЕСТЬЮ ЭТОЙ ДОРОЖУ»</t>
  </si>
  <si>
    <t>Конкурсно-игровая программа</t>
  </si>
  <si>
    <t>Юшкозерская сельская библиотека совместно с Юшкозерским домом культуры</t>
  </si>
  <si>
    <t> День информации "Вечная память"</t>
  </si>
  <si>
    <t>Час памяти "Непокорённые город и люди"</t>
  </si>
  <si>
    <t>Блокада Ленинаграда</t>
  </si>
  <si>
    <t> БиблиоПервые побывали на мероприятие в библиотеке, где окунулись в военную блокаду Ленинграда,</t>
  </si>
  <si>
    <t>Исторический квиз «Блокада Ленинграда» для учащиеся 8 класса Калевальской средней школы</t>
  </si>
  <si>
    <t>Исторический киз</t>
  </si>
  <si>
    <t>Мероприятие, посвящённое Тане Савичевой, для ребят начальных классов Боровской средней школы</t>
  </si>
  <si>
    <t>Сотрудники Боровской сельской библиотеки провели мероприятие, посвящённое Тане Савичевой, для ребят начальных классов Боровской средней школы</t>
  </si>
  <si>
    <t> 7 международная сетевая акция "Читаем о блокаде", которую проводит Нижегородская государственная областная детская библиотека.</t>
  </si>
  <si>
    <t>С 15 января по 7 марта 2026</t>
  </si>
  <si>
    <t>Чиатем о Блокаде</t>
  </si>
  <si>
    <t>НЕДЕЛЯ КОСМОНАВТИКИ</t>
  </si>
  <si>
    <t>С 5.04 ПО 16.04</t>
  </si>
  <si>
    <t>проведены классные часы</t>
  </si>
  <si>
    <t>МБОУ Юшкозерская СОШ</t>
  </si>
  <si>
    <t>вера в нашу сильную страну</t>
  </si>
  <si>
    <t>Персональная выставка "Родные сердцу берега"           Надежды Васильевой</t>
  </si>
  <si>
    <t>Открытие 1 марта (работает по настоящее время) </t>
  </si>
  <si>
    <t>Фото-выставка местной жительницы Н.Васильевой </t>
  </si>
  <si>
    <t>Любовь к своей малой родине</t>
  </si>
  <si>
    <t>КАРЕЛЬСКИЙ КОСТЮМ:
   ЕГО ПРОШЛОЕ И НАСТОЯЩЕЕ</t>
  </si>
  <si>
    <t>В рамках Года единства народов России прошло мероприятие для из детского весеннего лагеря «Хоровод друзей», которые знакомились с историей традиционного карельского костюма, его особенностями.</t>
  </si>
  <si>
    <t>Традиции и культурное наследие</t>
  </si>
  <si>
    <t>"Где карел, там и рыба"</t>
  </si>
  <si>
    <t>25-26 марта</t>
  </si>
  <si>
    <t>Мероприятие для детей из лагерей о карельской рыбалке, ее традициях и обычаях калевальских рыбаков.</t>
  </si>
  <si>
    <t>Экскурсии по Дому инженера моберга, музею рунопевцев</t>
  </si>
  <si>
    <t>Экскурсии для жителей и гостей посёлка по Дому инженера моберга, музею рунопевцев и обзорная по п.Калевала</t>
  </si>
  <si>
    <t>Акция «Подарок Защитнику Отечества»</t>
  </si>
  <si>
    <t>Жители района приняли участие в акции, собрав подарки для бойцов СВО </t>
  </si>
  <si>
    <t>администрация района</t>
  </si>
  <si>
    <t>Волонтерский клуб "Vера"</t>
  </si>
  <si>
    <t>С начала апреля 2025 года при Этнокультурном центре "КАЛЕВАЛАТАЛО"  создан волонтерский клуб, где местные жители и любой желающий может оказать помощь участникам СВО. Они изготавливают нашлемники, сети и много другое, что так необходимо нашим бойцам на фронте.</t>
  </si>
  <si>
    <t xml:space="preserve">Вручение медали </t>
  </si>
  <si>
    <r>
      <rPr>
        <sz val="11"/>
        <color rgb="FF000000"/>
        <rFont val="Cambria"/>
        <charset val="1"/>
      </rPr>
      <t xml:space="preserve">      </t>
    </r>
    <r>
      <rPr>
        <sz val="11"/>
        <rFont val="Cambria"/>
        <charset val="1"/>
      </rPr>
      <t>Глава</t>
    </r>
    <r>
      <rPr>
        <sz val="11"/>
        <color rgb="FF000000"/>
        <rFont val="Cambria"/>
        <charset val="1"/>
      </rPr>
      <t xml:space="preserve"> администрации Калевальскогомуниципального района Александр Гладий торжественно вручил медаль Министерства обороны Российской Федерации «Участнику специальной военной операции» земляку,жителю поселка Калевала.</t>
    </r>
  </si>
  <si>
    <t>Встречи с участниками СВО и членами их семей</t>
  </si>
  <si>
    <t>1 квартал</t>
  </si>
  <si>
    <t xml:space="preserve">     Глава администрации Калевальского муниципального района в течении 1 квартала 2026года провел 9 встреч с участниками специальной военной операции и членами ихсемей. </t>
  </si>
  <si>
    <t>   исторический час«Солдат войну не выбирает».</t>
  </si>
  <si>
    <t>Исторический час</t>
  </si>
  <si>
    <t>          В  Боровском школьном музее есть постояннаяфото-экспозиция «Наши выпускники – участники специальной военной операции»(оформлена в 3 квартале 2024 года</t>
  </si>
  <si>
    <t>Имеется «Парта Героя», посвященная выпускнику школу, погибшему входе проведения специальной военной операции (открыта в январе 2025 г)</t>
  </si>
  <si>
    <r>
      <rPr>
        <sz val="11"/>
        <color rgb="FF000000"/>
        <rFont val="Cambria"/>
        <charset val="1"/>
      </rPr>
      <t>        </t>
    </r>
    <r>
      <rPr>
        <sz val="11"/>
        <color rgb="FF1A1A1A"/>
        <rFont val="Cambria"/>
        <charset val="1"/>
      </rPr>
      <t xml:space="preserve">классный час,посвященный героям по героям СВО </t>
    </r>
  </si>
  <si>
    <r>
      <rPr>
        <sz val="11"/>
        <color rgb="FF000000"/>
        <rFont val="Cambria"/>
        <charset val="1"/>
      </rPr>
      <t>         В Юшкозерской школе п</t>
    </r>
    <r>
      <rPr>
        <sz val="11"/>
        <color rgb="FF1A1A1A"/>
        <rFont val="Cambria"/>
        <charset val="1"/>
      </rPr>
      <t xml:space="preserve">роведен классный час,посвященный героям по героям СВО (выданы и просмотрены книги </t>
    </r>
    <r>
      <rPr>
        <sz val="11"/>
        <color rgb="FF333333"/>
        <rFont val="Cambria"/>
        <charset val="1"/>
      </rPr>
      <t xml:space="preserve">проекта </t>
    </r>
    <r>
      <rPr>
        <b/>
        <sz val="11"/>
        <color rgb="FF333333"/>
        <rFont val="Cambria"/>
        <charset val="1"/>
      </rPr>
      <t>«Знание.Герои»</t>
    </r>
    <r>
      <rPr>
        <sz val="11"/>
        <color rgb="FF333333"/>
        <rFont val="Cambria"/>
        <charset val="1"/>
      </rPr>
      <t> Российского общества «Знание»).</t>
    </r>
  </si>
  <si>
    <t>В Юшкозерской школе имеется «Парта героя»,посвященная погибшему выпускнику школы, участнику специальной военной операции(открыта 9 декабря 2024 года).</t>
  </si>
  <si>
    <t>    письма и  открыткидля участников СВО</t>
  </si>
  <si>
    <t>     В Калевальской школе  Дню защитниковОтечества обучающиеся школы написали письма и сделали своими руками открыткидля участников СВО, педагоги приняли участие в акции «Подарок защитникуОтечества». Совместные посылки переданы в зону СВО.</t>
  </si>
  <si>
    <t>МБОУ Калевальская СОШ</t>
  </si>
  <si>
    <t xml:space="preserve"> Классный час, посвящённый воинам, участникам специальнойвоенной операции «Урок Защитника Отечества». </t>
  </si>
  <si>
    <t xml:space="preserve">Классный час, посвящённый воинам, участникам специальнойвоенной операции «Урок Защитника Отечества». </t>
  </si>
  <si>
    <t>общешкольный классный час,посвящённый специальной военной операции «Время выбрало нас!»</t>
  </si>
  <si>
    <t xml:space="preserve">Оформлен стенд обучастниках специальной военной операции (постоянно обновляющийся, с 2024 года). </t>
  </si>
  <si>
    <r>
      <rPr>
        <sz val="11"/>
        <color rgb="FF000000"/>
        <rFont val="Cambria"/>
        <charset val="1"/>
      </rPr>
      <t>занятие</t>
    </r>
    <r>
      <rPr>
        <sz val="11"/>
        <rFont val="Cambria"/>
        <charset val="1"/>
      </rPr>
      <t xml:space="preserve"> «</t>
    </r>
    <r>
      <rPr>
        <sz val="11"/>
        <color rgb="FF000000"/>
        <rFont val="Cambria"/>
        <charset val="1"/>
      </rPr>
      <t xml:space="preserve">Герой из соседнегодвора. </t>
    </r>
  </si>
  <si>
    <r>
      <rPr>
        <sz val="11"/>
        <color rgb="FF000000"/>
        <rFont val="Cambria"/>
        <charset val="1"/>
      </rPr>
      <t>16 февраля в рамках цикла занятий «Разговоры о важном» проведенозанятие</t>
    </r>
    <r>
      <rPr>
        <sz val="11"/>
        <rFont val="Cambria"/>
        <charset val="1"/>
      </rPr>
      <t xml:space="preserve"> «</t>
    </r>
    <r>
      <rPr>
        <sz val="11"/>
        <color rgb="FF000000"/>
        <rFont val="Cambria"/>
        <charset val="1"/>
      </rPr>
      <t>Герой из соседнегодвора. Региональное занятие ко Дню защитника Отечества», которое было посвященогероям Великой Отечественной войны 1941-1945 г.г., воинам – афганцам, участникамспециальной военной операции, проживавшим или проживающим на территории поселкаЛуусалми.</t>
    </r>
  </si>
  <si>
    <t>Луусалмская ООШ</t>
  </si>
  <si>
    <t xml:space="preserve"> урок-лекция Всероссийского общества Знание «Герои на защите Родины».</t>
  </si>
  <si>
    <t>прошел урок-лекция Всероссийского общества Знание «Герои на защите Родины».Педагог  совместно с активистами Движения Первых провели лекцию и рассказалиобучающимся о суверенитете страны, ведущей роли вооружённых сил в защитеРоссии. Ребята узнали истории бойцов специальной военной операции, какиевооружённые силы России стоят на защите нашей Родины и народа, какие ведомстваобеспечивают внутреннюю безопасность государства</t>
  </si>
  <si>
    <r>
      <rPr>
        <sz val="11"/>
        <color rgb="FF000000"/>
        <rFont val="Cambria"/>
        <charset val="1"/>
      </rPr>
      <t>     Вфойе школы де</t>
    </r>
    <r>
      <rPr>
        <sz val="11"/>
        <color rgb="FF1A1A1A"/>
        <rFont val="Cambria"/>
        <charset val="1"/>
      </rPr>
      <t>йствуетоформленная в декабрь 2024 года «Стена памяти», посвященная выпускнику,погибшему в ходе проведения СВО. </t>
    </r>
  </si>
  <si>
    <t>       Помощь семьям участников СВО</t>
  </si>
  <si>
    <r>
      <rPr>
        <sz val="11"/>
        <rFont val="Cambria"/>
        <charset val="1"/>
      </rPr>
      <t>       А</t>
    </r>
    <r>
      <rPr>
        <sz val="11"/>
        <color rgb="FF000000"/>
        <rFont val="Cambria"/>
        <charset val="1"/>
      </rPr>
      <t>ктивисты Движения ПервыхЮшкозерской школы организовали адресную помощь женщинам, нуждающимся вподдержке, матерям и женам участников СВО, проживающим в деревне.        Для этого ребята выяснили, какаяконкретно помощь необходима. Активисты накололи дров, почистили тропинки, атакже подарили женщинам поздравительные открытки и магнитики с рисунками,сделанными своими руками.</t>
    </r>
  </si>
  <si>
    <t>МБОУ Юшкозерская СОШ Движение Первых</t>
  </si>
  <si>
    <t>      молодёжнаядобровольно-патриотическая акция «Снежный десант». В</t>
  </si>
  <si>
    <t>23-31.01</t>
  </si>
  <si>
    <t>       С 23по 31 января в Республике Карелия прошла традиционная молодёжнаядобровольно-патриотическая акция «Снежный десант». В этом году Калевальскийрайон посетили волонтёры добровольческого отряда «Рысь».В рамках акции ребята оказали адресную помощь семьям участников СВО.</t>
  </si>
  <si>
    <t>Студенченский отряд, администрация района  Движение первых</t>
  </si>
  <si>
    <t>официальная группа ВК  "Калевальский районный Дом детского творчества" </t>
  </si>
  <si>
    <t>Рождественские чудеса. Описание мероприятия: сначала театральная студия "Ступеньки" показала спектакль по рассказу "Неразменный рубль", после чего провели колядки и рассказали об истории праздника.</t>
  </si>
  <si>
    <t>ПАМЯТЬ О ПОДВИГЕ
   27 января, в день полного освобождения Ленинграда от фашистской блокады, в Доме детского творчества состоялось важное патриотическое мероприятие — тематическая квиз-игра "Непокорённый Ленинград".
   Интерактивная игра позволила участникам не только проверить свои знания об исторических событиях, но и узнать много нового о героической обороне города.</t>
  </si>
  <si>
    <t>официальная группа ВК  "Калевальский районный Дом детского творчества"</t>
  </si>
  <si>
    <t>Под звон колокольчиков.
   В минувшие выходные в нашем уютном Доме творчества царила атмосфера старинного праздника, волшебства и добрых чудес!
   Мы окунулись в мир традиций и фольклора на празднике «Рождественские колядки».</t>
  </si>
  <si>
    <t>Нарды объединили поколения.
   В Калевале прошёл турнир и мастер-класс!
 ДоброЦентр Калевальского района совместно с Калевальским районным Дом детского творчества провели уникальную дружескую встречу по игре в нарды.</t>
  </si>
  <si>
    <t>НЕДЕЛЯ ФИНАНСОВОЙ ГРАМОТНОСТИ: УЧИМСЯ, ИГРАЯ!
   Наши юные участники, обучающиеся Дома творчества, погрузились в мир финансов, но не скучных лекций, а веселых игр и интерактивных заданий. Главной темой стал семейный бюджет: ребята узнали, что такое доходы и расходы, откуда берутся деньги в семье и куда они уходят.</t>
  </si>
  <si>
    <t>Мероприятие – "Военные моей семьи". В ходе живой беседы мальчишки и девчонки обсудили, какие качества присущи настоящему защитнику Отечества, что значит быть мужественным и преданным своей стране.
   Особое внимание было уделено важности сохранения мира и безопасности. В рамках диалога поднимался вопрос о том, как важно быть бдительным, не поддаваться на провокации и избегать участия в деструктивных действиях, в том числе тех, что могут быть спровоцированы извне. А также о том, какое последует наказание за участие в подобных деяниях.</t>
  </si>
  <si>
    <t>Широкая Масленица в Доме творчества: блины, бои и проводы зимы!
   В минувшие выходные на площадке у Дома творчества царило настоящее весеннее настроение. Шумно, весело и по-народному задорно отметили один из самых любимых праздников — Масленицу. Гостей праздника ждала насыщенная программа, которая не дала скучать ни детям, ни взрослым.</t>
  </si>
  <si>
    <t>Гастроли театральной студии «Ступеньки»!
   Наши ребята отправились в детский сад и подарили детям волшебство теневого театра. В программе была вечная классика — сказка «Три поросенка».</t>
  </si>
  <si>
    <t> Путешествие в мир древних сказаний.
 День эпоса "Калевала", величайшего памятника карело - финской народной поэзии.
   Мы провели тематическую перемену, которая позволила ребятам окунуться в удивительный мир "Калевалы".</t>
  </si>
  <si>
    <t>Фольклорная неделя : игры народов России!
   В течение всей недели на переменах ребята окунались в увлекательные занятия, где им предстояло познакомиться с играми, в которые когда-то играли их сверстники из разных уголков нашей необъятной страны.</t>
  </si>
  <si>
    <t xml:space="preserve">УРОК БЕЗОПАСНОСТИ❗
   В преддверии весенних каникул, в Доме детского творчества Калевальского района состоялся важный урок, посвященный правилам поведения в различных чрезвычайных ситуациях.
   Пожарная безопасность: как действовать в случае ЧП; Дорожная грамотность: залог безопасности на дорогах.
</t>
  </si>
  <si>
    <t>Интеллектуально-развлекательная битва «100 к 1» , посвященная Великому и Могучему - РУССКОМУ ЯЗЫКУ!Педагог - организатор совместно с Активистами Движения Первых организовали для обучающихся Дома детского творчества познавательную викторину, целью которой стало формирование у участников глубокого осознания исторической и культурной значимости русского языка. </t>
  </si>
  <si>
    <t>https://vk.com/wall-193882411_1643 </t>
  </si>
  <si>
    <t>https://vk.com/wall-193882411_1646 </t>
  </si>
  <si>
    <t>Концерт "Я родился в России"</t>
  </si>
  <si>
    <t>https://vk.com/wall-193882411_1660 </t>
  </si>
  <si>
    <t>https://vk.com/wall-193882411_1672</t>
  </si>
  <si>
    <t>https://vk.com/wall-193882411_1678 </t>
  </si>
  <si>
    <t>"Калининградской области 80 лет"</t>
  </si>
  <si>
    <t>https://vk.com/wall-193796749_2770</t>
  </si>
  <si>
    <t>"Блокада Ленинграда"</t>
  </si>
  <si>
    <t>https://vk.com/wall-193796749_2778</t>
  </si>
  <si>
    <t>https://vk.com/wall-193796749_2803</t>
  </si>
  <si>
    <t>Праздник, посвящённый международному женскому </t>
  </si>
  <si>
    <t>https://vk.com/wall-193796749_2809</t>
  </si>
  <si>
    <t>https://vk.com/wall-193796749_2791</t>
  </si>
  <si>
    <t>https://vk.com/wall-193796749_2820</t>
  </si>
  <si>
    <t>"День родного языка"</t>
  </si>
  <si>
    <t>https://vk.com/wall-193796749_2797</t>
  </si>
  <si>
    <t>https://vk.com/wall-193796749_2827</t>
  </si>
  <si>
    <t>Новости Калевалы</t>
  </si>
  <si>
    <t>15.01.2026 № 1</t>
  </si>
  <si>
    <t>Совет по межнациональным отношениям</t>
  </si>
  <si>
    <t>22.01.2026 № 2</t>
  </si>
  <si>
    <t>2026 год в России объявлен Годом единства народов России</t>
  </si>
  <si>
    <t>5.02.2026 № 4 </t>
  </si>
  <si>
    <t>Как сберечь карельскую культуру</t>
  </si>
  <si>
    <t>12.2.2026 № 5</t>
  </si>
  <si>
    <t>день памяти воинов-инт ернационалистов</t>
  </si>
  <si>
    <t>12.2.2026 ; 5</t>
  </si>
  <si>
    <t>Нарды объединили поколения</t>
  </si>
  <si>
    <t>26.2.2026 № 7</t>
  </si>
  <si>
    <t>В краю легенд и рунопевцев</t>
  </si>
  <si>
    <t>5.3.2026 № 8</t>
  </si>
  <si>
    <t>Горжусь родным языком</t>
  </si>
  <si>
    <t>Детский сад №2 п.Калевала</t>
  </si>
  <si>
    <t>Рабочая программа "Ознакомление дошкольников с карельским языком"
   1. Знакомство с названиями основных цветов на карельском языке  "В гостях у куклы Нашто"        </t>
  </si>
  <si>
    <t>https://vk.com/wall-132270462_1838</t>
  </si>
  <si>
    <t>2.Знакомство с культурой карелов</t>
  </si>
  <si>
    <t>https://vk.com/wall-132270462_1821</t>
  </si>
  <si>
    <t>3.Карельские национальные калитки</t>
  </si>
  <si>
    <t>МБУ Калевальская ЦБС</t>
  </si>
  <si>
    <t> https://kalevala.libraries.karelia.ru/news/news969</t>
  </si>
  <si>
    <t>https://kalevala.libraries.karelia.ru/news/news972</t>
  </si>
  <si>
    <t>https://kalevala.libraries.karelia.ru/news/news955</t>
  </si>
  <si>
    <t>8 марта в Боровской сельской библиотеке прошло мероприятие "Посиделки у Осмотар"</t>
  </si>
  <si>
    <t>https://kalevala.libraries.karelia.ru/news/news936</t>
  </si>
  <si>
    <t>Луусалмская сельская библиотека совместно со школой провела этнографический час «Загадки эпоса «Калевала»</t>
  </si>
  <si>
    <t>https://kalevala.libraries.karelia.ru/news/news931</t>
  </si>
  <si>
    <t>В Боровской сельской библиотеке прошло мероприятие, посвященное войнам - афганцам</t>
  </si>
  <si>
    <t>https://kalevala.libraries.karelia.ru/news/news929</t>
  </si>
  <si>
    <t>26 февраля в Калевальской библиотеке состоялось увлекательное мероприятие для учеников 3‑го класса — этно‑квиз «По страницам эпоса „Калевала“»</t>
  </si>
  <si>
    <t>https://vk.com/wall-25722575_6653 </t>
  </si>
  <si>
    <t>МЕРОПРИЯТИЕ ПОД ЕДИНЫМ НЕБОМ РОССИИ</t>
  </si>
  <si>
    <t>Официальное  сообщество и страниц в ВКонтакте "Этнокультурный центр   "КАЛЕВАЛАТАЛО"                                       
    https://vk.com/kalevalatalo2022 
  https://vk.com/kalevalatalo</t>
  </si>
  <si>
    <t>06 января </t>
  </si>
  <si>
    <t>Мы работаем для вас. НОВОГОДНИЕ ЭКСКУРСИИ. В праздничные дни и долгие новогодние каникулы этнокультурный центр "КАЛЕВАЛАТАЛО" активно принимает у себя жителей районного центра и гостей из различных регионов нашей страны. В первые дни наступившего 2026 года мы предлагаем нашим посетителям экскурсии и различные мастер-классы.</t>
  </si>
  <si>
    <t>фициальное  сообщество и страниц в ВКонтакте "Этнокультурный центр   "КАЛЕВАЛАТАЛО"    </t>
  </si>
  <si>
    <t>Коротко
   ЗА ПЕСНЯМИ - В КАЛЕВАЛУ
   Вчера гостями этнокультурного центра «КАЛЕВАЛАТАЛО» стали участники проекта «Песни ее стороны», представители Москвы, Тулы и Санкт-Петербурга. Они встретились с калевальскими женщинами, хранительницами карельского языка и культуры.</t>
  </si>
  <si>
    <t>13 января </t>
  </si>
  <si>
    <t>Взгляд в прошлое
   МАЛЬЧИКИ – ЗАЙЧИКИ, ДЕВОЧКИ - СНЕЖИНКИ
   Вот и отзвенели, отхороводили вокруг нарядной елки новогодние праздники. Долгожданные, морозные и снежные…
   Сколько фотоснимков оставляют нам на память эти веселые новогодние праздники и, без сомнения, самые дорогие фото из нашего далекого детства.</t>
  </si>
  <si>
    <t>История одного предмета
   НА ПАМЯТЬ МУЗЕЮ
   Дом сказительницы Марии Ремшу, калевальцы его еще называют музеем рунопевцев, собрал в своих стенах много интересных и старинных вещей. Они были собраны в ходе многочисленных экспедиций, часть экспонатов передавали в дар калевальцы и жители района. Сегодня мы решили рассказать об одном из них – старинном покрывале, связанном руками Веры Тимофеевны Перттунен.</t>
  </si>
  <si>
    <t>Онлайн новости
   СНЕЖНОЕ КЮККЯ
   В настоящий момент в Калевале проходят межрайонные соревнования по игре кюккя. На старт вышли восемь команд, представители районного центра и города Сегежа.</t>
  </si>
  <si>
    <t>Официальное  сообщество и страниц в ВКонтакте "Этнокультурный центр   "КАЛЕВАЛАТАЛО"    </t>
  </si>
  <si>
    <t>Национальный интерес
   "МАТУШКА-ЗЕМЛЯ" ЗАЗВУЧАЛА НА КАРЕЛЬСКОМ ЯЗЫКЕ</t>
  </si>
  <si>
    <t>19 января </t>
  </si>
  <si>
    <t>Пизьмагуба — одно из самых старых поселений севера Карелии. В середине 1970-х территория стала временным домом для строителей Костомукшского ГОКа.</t>
  </si>
  <si>
    <t>20 января </t>
  </si>
  <si>
    <t>Юбилейный фестиваль, новые просветительские центры и обновление оборудования: рассказываем, что ждет Карелию в сфере культуры в 2026 году.</t>
  </si>
  <si>
    <t>22 января </t>
  </si>
  <si>
    <t>В этом году музей-заповедник «Кижи» празднует 60-летний юбилей.
   Этот уникальный историко-культурный и природный комплекс — особо ценный объект культурного наследия народов России.
   Собрали несколько фактов о музее и Кижском погосте в карточках.</t>
  </si>
  <si>
    <t>Мы работаем для вас
   ВОСКРЕСНЫЙ ДЕНЬ В «КАЛЕВАЛАТАЛО»
   Выдался, как обычно, активным. Участницы клуба выходного дня «UHTUAN NÄKIJÄISET» на своем очередном заседании занимались кулинарией. Вареный по старым рецептам сахар и печенье из ржаной муки получились у них на славу.</t>
  </si>
  <si>
    <t>День воинской славы России
   ГОРОД ВЫСТОЯЛ И ПОБЕДИЛ</t>
  </si>
  <si>
    <t>Мы работаем для вас
   РИСОВАННЫЙ МИР ОЛЬГИ КАРХУ
   Выставка картин жительницы Калевалы Ольги Карху открылась на днях в этнокультурном центре «КАЛЕВАЛАТАЛО».</t>
  </si>
  <si>
    <t>Коротко
   «РЫСИ» ПРОШЛИ ПО «ЗЕМЛЕ ВЯЙНОЛА»
   Волонтерский отряд «Рыси», который на прошедшей неделе работал в Калевальском районе, побывал в гостях в этнокультурном центре «КАЛЕВАЛАТАЛО».</t>
  </si>
  <si>
    <t>Мы работаем для вас
   ГОСТЯМ ВСЕГДА РАДЫ
   Сегодня в этнокультурном центре «КАЛЕВАЛАТАЛО» в гостях побывали получатели социальных услуг отделения временного проживания граждан пожилого возраста и инвалидов п. Калевала.</t>
  </si>
  <si>
    <t>Федор Лехто: учитель, разведчик и летописец</t>
  </si>
  <si>
    <t>Виват, шурави!
   СЕГОДНЯ ОТМЕЧАЕТСЯ ДЕНЬ ПАМЯТИ О РОССИЯНАХ, ИСПОЛНЯВШИХ СЛУЖЕБНЫЙ ДОЛГ ЗА ПРЕДЕЛАМИ ОТЕЧЕСТВА</t>
  </si>
  <si>
    <t>Национальный интерес
   В КРАЮ ЛЕГЕНД И РУНОПЕВЦЕВ
   Традиционный международный фестиваль культуры финно-угорских народов «Кантелетар 2026» прошел в минувшую субботу в Костомукше.</t>
  </si>
  <si>
    <t>В преддверии Дня защитника Отечества волонтёры готовят новую партию маскировочных сетей для наших бойцов на СВО.</t>
  </si>
  <si>
    <t>История одного предмета
   МУЗЫКАЛЬНЫЕ ИСТОРИИ СЕМЬИ ЛАФЬЕВЫХ
   Патефон и гармошку передал в экспозицию этнокультурного центра «КАЛЕВАЛАТАЛО» в 1999 году житель районного центра Михаил Альбертович Лафьев. </t>
  </si>
  <si>
    <t>Мы работаем для вас
   РОЗАНЦЫ ДЛЯ БУДУЩИХ ВОИНОВ
   Накануне Дня защитника Отечества у нас в гостях побывали девятиклассники калевальской школы. </t>
  </si>
  <si>
    <t>Мы работаем для вас
   НАКАНУНЕ ПРАЗДНИКА
   В минувшее воскресенье, накануне Дня защитника Отечества, коллектив клуба любителей игры на пятиструнном кантеле приехал в гости к получателям социальных услуг отделения временного проживания граждан пожилого возраста и инвалидов п. Калевала. </t>
  </si>
  <si>
    <t xml:space="preserve">Онлайн новости
   В ЧЕСТЬ ЭПОСА «КАЛЕВАЛА»
   28 февраля, отмечается международный день «Калевалы». Именно в этот день в 1835 году Элиас Леннрот подписал в печать первое издание карело-финского эпоса. Ежегодно в нашем районе, на родине эпоса «Калевала», этой дате посвящается ряд различных мероприятий.
</t>
  </si>
  <si>
    <t>В воскресный день
   СЕГОДНЯ, В ПЕРВЫЙ ДЕНЬ ВЕСНЫ
   мы представляем вашему вниманию, уважаемые читатели, небольшой видео ролик «Моя Карелия».</t>
  </si>
  <si>
    <t>О нас говорят
   ТЕЛЕЭКСКУРСИЯ. МУЗЕЙ РУНОПЕВЦЕВ</t>
  </si>
  <si>
    <t>Готовимся в Пасхе
   А У НАС – КОНКУРС!
   Дорогие друзья! Этнокультурный центр «КАЛЕВАЛАТАЛО» и православный приход Петропавловского храма п. Калевала приглашают вас к участию в традиционном конкурсе «Светлое Христово Воскресенье».</t>
  </si>
  <si>
    <t>Мы работаем для вас
   ВЕСЕННИЙ «УХТИНСКИЙ КОШЕЛЬ»
   Вчера "Uhtuan kesseli" («Ухтинский кошель») вновь побывал в гостях у воспитанников детского сада поселка Калевала. На этот раз он пришел к ребятам с теплой весенней программой, итогом которой стали распустившие на бумаге весенние цветочки, выполненные руками дошколят из подручных материалов.</t>
  </si>
  <si>
    <t>МЫ УВЛЕКАЕМСЯ СПОРТИВНОЮ РЫБАЛКОЙ…
   Двадцать пять лет назад, 10 марта 2001 года в Калевале прошли соревнования по спортивному подледному рыболовству, ставшие традиционными и довольно популярными среди местного населения.</t>
  </si>
  <si>
    <t>Мы работаем для вас
   РОДНЫЕ СЕРДЦУ БЕРЕГА
   Под таким названием в этнокультурном центре "КАЛЕВАЛАТАЛО" открылась выставка фоторабот Надежды Васильевой.</t>
  </si>
  <si>
    <t>Мы работаем для вас
   ОТ ЛУЧИНЫ ДО ЛАМПОЧКИ
   Сегодня в школьном расписании учеников третьего класса Калевальской общеобразовательной школы появился новый урок – музейный. </t>
  </si>
  <si>
    <t>Калевальская мозаика
   ГОСТЯМ ВСЕГДА РАДЫ
   Сегодня мы вновь путешествовали по страницам эпоса «Калевала». На этот раз дорогой героев эпоса прошли ученики 5-б класса калевальской школы.</t>
  </si>
  <si>
    <t>Каникулы
   КАК МЫ НА РЫБАЛКУ ХОДИЛИ
   А «клеевое» место, вы не поверите, сегодня оказалось в этнокультурном центре «КАЛЕВАЛАТАЛО». Участники детского лагеря «Хоровод друзей», который в весенние каникулы открылся в подразделении центра помощи детям №1 п. Калевала, сегодня узнали все о карельской рыбалке, ее традициях и обычаях калевальских рыбаков. </t>
  </si>
  <si>
    <t>Мы работаем для вас
   КАРЕЛЬСКИЙ КОСТЮМ:
   ЕГО ПРОШЛОЕ И НАСТОЯЩЕЕ
   Вчера девчонкам и мальчишкам из детского весеннего лагеря «Хоровод друзей» так у нас понравилось, что сегодня они вновь пришли в гости в этнокультурный центр «КАЛЕВАЛАТАЛО».</t>
  </si>
  <si>
    <t>Совет по вопросам межнациональных отношений и связям с религиозными
объединениями при главе администрации 
Калевальского муниципального района</t>
  </si>
  <si>
    <t>1. О муниципальной программе
«Профилактика терроризма и экстремизма, минимизация и (или) ликвидации
последствий проявлений терроризма, гармонизация межнациональных и
межконфессиональных отношений в муниципальном образовании "Калевальский
национальный район" 
на 2026-2030 годы».  2.  О выполнении  мероприятий Комплексного плана мероприятий противодействия идеологии терроризма в Российской Федерации на 2024-2028 годы на территории Республики Карелия в муниципальном образовании "Калевальский национальный район" в 2025 году.   3. О выполнении Плана основных мероприятий по проведению в Республике Карелия Международного десятилетия языков коренных народов на период 2025-2027 годы в МО "Калевальский националтный район" в 2025 году.</t>
  </si>
  <si>
    <t>1 Реализация на территории муниципального района/муниципального округа/городского округа мероприятий, направленных на этнокультурное, социальное и экономическое развитие карелов, вепсов и финнов, а также этнолокальных групп коренного русского населения (заонежане, пудожане, поморы), в отчетный период</t>
  </si>
  <si>
    <t xml:space="preserve"> карельская выпечка </t>
  </si>
  <si>
    <t>В модельной библиотеке п. Боровой прошло очередное занятие по карельскому языку</t>
  </si>
  <si>
    <t>п.Калевала</t>
  </si>
  <si>
    <t>4-5 лет</t>
  </si>
  <si>
    <t>п. Боровой</t>
  </si>
  <si>
    <t>40+</t>
  </si>
  <si>
    <t>МБОУ Кепская ООШ, обучающиеся 2-4 классов-4 человека, МБОУ Луусалмская ООШ, МБОУ Луусалмская ООШ, МБОУ Юшкозерская СОШ</t>
  </si>
  <si>
    <t>МБОУ Кепская ООШ, обучающиеся 5-9 классов-5 человек, МБОУ Луусалмская ООШ,  МБОУ Юшкозерская СОШ</t>
  </si>
  <si>
    <t>Народный ансамбль кантелистов п.Калевала</t>
  </si>
  <si>
    <t>36-55+</t>
  </si>
  <si>
    <t>Народный хореографический коллектив "Lokka"</t>
  </si>
  <si>
    <t>36-55 </t>
  </si>
  <si>
    <t>Фольклорный хореографический коллектив "Krinkeli"</t>
  </si>
  <si>
    <t>дети до 14 лет</t>
  </si>
  <si>
    <t>Фольклорный коллектив "Туоми"</t>
  </si>
  <si>
    <t>55+</t>
  </si>
  <si>
    <t>МБУ "ЦКС" Сельский  Дом культуры д.Юшкозеро</t>
  </si>
  <si>
    <t>Театральная студия "Вяртиня"</t>
  </si>
  <si>
    <t>мероприятие, посвященное Дню памяти о россиянах, исполнявших долг за пределами Отечества</t>
  </si>
  <si>
    <t>митинг, возложение цветов</t>
  </si>
  <si>
    <t>администрация района, Петропаловский приход</t>
  </si>
  <si>
    <t>мероприятие, посвященное Дню защитника Отечества</t>
  </si>
  <si>
    <t>администрация района,  Петропавловский приход</t>
  </si>
  <si>
    <t>конкурс "Пасхальиая открытка"</t>
  </si>
  <si>
    <t>Этнокультурный центр "КАЛЕВАЛАТАЛО", Петропавловский приход  п.Калевала</t>
  </si>
  <si>
    <t xml:space="preserve"> итоговая презентация Межконфессионального проекта «Библейские аудиоистории на карельском языке». Проект реализовался
совместно с другими христианскими конфессиями с информационной поддержкой
Министерства национальной и региональной политики Республики Карелия.</t>
  </si>
  <si>
    <t>4 класс</t>
  </si>
  <si>
    <t>1. МРО
  «Кемский благовещенский мужской монастырь во имя Новомучеников и исповедников
  церкви русской Костомукшской Епархии Русской православной церкви («Московский патриархат»)</t>
  </si>
  <si>
    <t>Отец Мефодий</t>
  </si>
  <si>
    <t>Республика Карелия, Кемский округ, г. Кемь, ул. Ленина, д. 12 8(81458)70756</t>
  </si>
  <si>
    <t>2. МРО
  «Приход при часовне в честь иконы Божией матери «Неупиваемая Чаша» в. г. Кемь
  Костомукшской Епархии Русской православной церкви (Московский патриархат)»</t>
  </si>
  <si>
    <t>Настоятель Васильков Максим Петрович</t>
  </si>
  <si>
    <t>Республика Карелия, Кемский округ, г. Кемь, проспект Пролетарский (номер дома отсутствует) 89210189403</t>
  </si>
  <si>
    <t>3. МРО Церковь Христиан Веры Евангельской г. Кемь</t>
  </si>
  <si>
    <t>Духовный руководитель Топонайнен Эдуард Владимирович</t>
  </si>
  <si>
    <t>Республика Карелия, Кемский округ, город Кемь, ул. Октябрьская, д. 1а 8(81458) 70666</t>
  </si>
  <si>
    <t>4. МРО Православный приход Храма Пророка Илии поселка Панозеро Кемского района Костомукшской Епархии русской православной церкви (Московский патриархат)</t>
  </si>
  <si>
    <t>Республика Карелия, Кемский округ, поселок Панозеро, ул. Школьная, д. 15, оф.1</t>
  </si>
  <si>
    <t>МРО «Подворье Соловецкого монастыря в г. Кеми «Подворье 
 Спасо-Преображенского Соловецкого ставропигиального мужского монастыря в городе Кемь»</t>
  </si>
  <si>
    <t>Игумен Симеон</t>
  </si>
  <si>
    <t>Республика Карелия, Кемский район, поселок Рабочеостровск, ул. Портовая, д. 8</t>
  </si>
  <si>
    <t>Отдел по социальным вопросам администрации Кемского муниципального округа</t>
  </si>
  <si>
    <t>Калинина Алина Владимировна - начальник отдела по социальным вопросам; Борисенко Анна Алексеевна - специалист отдела по социальным вопросам</t>
  </si>
  <si>
    <t>a.kalinina@kemrk.ru; socvoproskem@yandex.ru: 8 (8142) 7-20-04</t>
  </si>
  <si>
    <t>План мероприятий на 2026-2028 годы по реализации Стратегии государственной национальной политики Российской Федерации на период до 2026 года в Республике Карелия на 2026-2028 годы на территории Кемского муниципального округа, утвержден постановлением администрации Кемского муниципального округа от 23.04.2026 № 426</t>
  </si>
  <si>
    <t>План мероприятий по социальной и культурной адаптации иностранных граждан на территории Кемского муниципального округа на 2026-2032 годы утвержден постановлением администрации Кемского муниципального округа от 11.02.2026 № 155</t>
  </si>
  <si>
    <t>Подпрограмма 2: "Профилактика правонарушений, противодействия экстремизму и межнациональным и межконфессиональным конфликтам" муниципальной программы "Социальная поддержка граждан Кемского муниципального округа, профилактика асоциального поведения"</t>
  </si>
  <si>
    <t>Постановление администрации Кемского муниципального округа от 18.02.2026 № 185</t>
  </si>
  <si>
    <t>Основные мероприятия:                      формирование негативного отношения населения к экстремистской идеологии; повышение межнационального и межконфессионального согласия и единства;</t>
  </si>
  <si>
    <t>Занятие по теме "Мы разные, но равные"</t>
  </si>
  <si>
    <t>Беседа о многообразии народов России и мира. Профилактика ксенофобии.</t>
  </si>
  <si>
    <t>МБОУ Подужемская СОШ</t>
  </si>
  <si>
    <t>Классные часы в 5-9 классах «Крым и Севастополь с Россией» 5-6 класс; Классный час «Крым-жемчужина России», 8-9 класс</t>
  </si>
  <si>
    <t>18.03-20.03.2026</t>
  </si>
  <si>
    <t>Беседы о России  Крыме</t>
  </si>
  <si>
    <t>Вопросы о России и Крыме</t>
  </si>
  <si>
    <t>МБУ Кемский ЦКиС</t>
  </si>
  <si>
    <t>Кинопоказ "Крым. Путь на Родину"</t>
  </si>
  <si>
    <t>Показ кинофильма</t>
  </si>
  <si>
    <t>Фестиваль "Народов много - Родина одна!"</t>
  </si>
  <si>
    <t>Открытие года единства народов России</t>
  </si>
  <si>
    <t>От школьной семьи - к семье народов"</t>
  </si>
  <si>
    <t>Рабочеостровская СОШ</t>
  </si>
  <si>
    <t>"Открытый микрофон: Карелия, Крым, Кавказ. Дружба без границ"</t>
  </si>
  <si>
    <t xml:space="preserve">телемост </t>
  </si>
  <si>
    <t>МБОУ Рабочеостровская СОШ</t>
  </si>
  <si>
    <t>Крым и Россия: 12 лет вместе</t>
  </si>
  <si>
    <t>Викторина, просмотр документального фильма</t>
  </si>
  <si>
    <t>"Через культуру к единству"</t>
  </si>
  <si>
    <t>Открытие года единства народов России в Кемской центральной библиотеке</t>
  </si>
  <si>
    <t>МБУ Кемская ЦБС</t>
  </si>
  <si>
    <t>"Живут в России разные народы"</t>
  </si>
  <si>
    <t>Онлайн викторина в госпаблике библиотеки . Первая из цикла викторин "Путешествие по многонациональной России"</t>
  </si>
  <si>
    <t>"Россия и Крым вместе"</t>
  </si>
  <si>
    <t>выставка-информация в фойе Кемской центральной библиотеки, приуроченная ко Дню воссоединения Крыма с Россией</t>
  </si>
  <si>
    <t>"Играют и поют мальчишки"</t>
  </si>
  <si>
    <t>Концерт, посвященный Дню защитника Отечества</t>
  </si>
  <si>
    <t>МБУ ДО Кемская ДШИ</t>
  </si>
  <si>
    <t>"Виват, оркестр!"</t>
  </si>
  <si>
    <t>Концерт-проект, направленный на популяризацию народной музыки</t>
  </si>
  <si>
    <t>"Мы вместе"</t>
  </si>
  <si>
    <t>Онлайн-концерт, посвященный годовщине воссоединения полуострова Крым с Россией</t>
  </si>
  <si>
    <t xml:space="preserve">Литературные гении России </t>
  </si>
  <si>
    <t>февраль 2026</t>
  </si>
  <si>
    <t>Обзор выставки-экспозиции, посвященной Году единства</t>
  </si>
  <si>
    <t xml:space="preserve">Вернулся Крым в родную гавань
</t>
  </si>
  <si>
    <t>Час истории, посвященный одному из самых значимых событий последних лет – возвращению Крыма в состав РФ проведа Детская библиотека</t>
  </si>
  <si>
    <t>Крым наш</t>
  </si>
  <si>
    <t>Выставка рисунокв, посвященная восстоединения Крыма с Россией</t>
  </si>
  <si>
    <t>МБОУ Кемская СОШ №1</t>
  </si>
  <si>
    <t>Юнармейский слет в г. Беломорске</t>
  </si>
  <si>
    <t>Экскурсия в музей, викторина по истории Карелии, Карельского фронта, обобщение знаний по истории родного края</t>
  </si>
  <si>
    <t>Мы- разные,но мы вместе. Игры разных народов.</t>
  </si>
  <si>
    <t>Классный час.Разучили игры разных народов. Познакомились с пословицам о дружбе.</t>
  </si>
  <si>
    <t>МБОУ Кривопорожская СОШ</t>
  </si>
  <si>
    <t>.</t>
  </si>
  <si>
    <t xml:space="preserve"> </t>
  </si>
  <si>
    <t>"Чисто по - русски: говорим и пишем правильно"</t>
  </si>
  <si>
    <t>Накакнуне Международного дня родного языка в клубе «Мудрость жизни, молодость души» состоялось увлекательное заседание, посвященное богатству русской речи. Сотрудники библиотеки организовали для гостей интерактивную игру «Чисто по-русски: говорим и пишем правильно», где участники смогли не только проверить свои знания, но и узнать много нового о родном языке.</t>
  </si>
  <si>
    <t>"Русские традиции: календарь народных праздников"</t>
  </si>
  <si>
    <t>Виртуальная выставка книг о русских традициях была размещена на сайте МБУ Кемская ЦБС</t>
  </si>
  <si>
    <t>-</t>
  </si>
  <si>
    <t>"Николу встречаем, песней величаем"</t>
  </si>
  <si>
    <t>Театрализованная программа Шалакушского народного хора на Николу Вешнего, направленная на возрождение и популяризацию народной культуры Поморья</t>
  </si>
  <si>
    <t>Народное гуляние "Широкая масленица"</t>
  </si>
  <si>
    <t>театрализованное представление,народные игры,забавы.</t>
  </si>
  <si>
    <t>МБУ Рабочеостровский СДК</t>
  </si>
  <si>
    <t>Рождественские святки в Карелии</t>
  </si>
  <si>
    <t>беседа с играми,чаептием</t>
  </si>
  <si>
    <t>Лекторий, посвященный Дню Калевалы</t>
  </si>
  <si>
    <t>беседа, викторины, игры</t>
  </si>
  <si>
    <t>Сказки у елки</t>
  </si>
  <si>
    <t>01.01-12.01.26</t>
  </si>
  <si>
    <t>Педаггоги и обучающиеся читают сказки народов России</t>
  </si>
  <si>
    <t>МБОУ Кемская СОШ № 1</t>
  </si>
  <si>
    <t>Праздник, посвященный Дню Калевалы</t>
  </si>
  <si>
    <t>Викторина. Игры карельские.Чаепитие с калитками .</t>
  </si>
  <si>
    <t>Классный час 
«Скажи "Нет" террору"</t>
  </si>
  <si>
    <t>Сформировать у обучающихся  представление о терроризме и его последствиях</t>
  </si>
  <si>
    <t>«Антитеррористическая безопасность и экстремизм»</t>
  </si>
  <si>
    <t>январь 2026</t>
  </si>
  <si>
    <t>Оформление стенда на 1 этаже Учреждения. Формирование представлений об угрозе терроризма, алгоритмы поведения при угрозе его возникновения.</t>
  </si>
  <si>
    <t>Классный
час «Что я знаю о терроризме?» (с разбором ситуаций)</t>
  </si>
  <si>
    <t>Сформировать у обучающихся представление о терроризме, его опасности и алгоритмы безопасного поведения при угрозе.</t>
  </si>
  <si>
    <t>Просмотр
и обсуждение фильма «Предательство»</t>
  </si>
  <si>
    <t>Сформировать у обучающихся осознание последствий предательства и личной ответственности за свой выбор</t>
  </si>
  <si>
    <t>МБОУ Рабочеостровская  СОШ</t>
  </si>
  <si>
    <t>Что такое экстремизм и терроризм</t>
  </si>
  <si>
    <t>Учащимся  рассказали  разницу между понятиями: экстремизм  и терроризм.. Рассматриваются реальные примеры опасности вовлечения подростков в деструктивные группы через интернет. Акцент на правила безопасного общения в соцсетях. Просмотр роликов. Обсуждение.</t>
  </si>
  <si>
    <t>Идеология терроризма: механизмы манипуляции</t>
  </si>
  <si>
    <t>Разбор психологических техник вербовки молодежи в террористические организации.</t>
  </si>
  <si>
    <t>«Великий Сталинград» - акция памяти, посвящённая Дню разгрома советскими войсками немецко-фашистских войск в Сталинградской битве</t>
  </si>
  <si>
    <t>Расширить представление учащихся о Сталинградской битве, формировать чувство патриотизма, любви к Родине, чувство гордости за свою страну на примере героических поступков людей в годы войны, воспитать уважительное отношение к старшему поколению, к памятникам войны.</t>
  </si>
  <si>
    <t>Библиотечный час "Героическая блокада"</t>
  </si>
  <si>
    <t>ребятам рассказали о тяжелых испытаниях, выпавших на долю ленинградцев, и о том, как город выстоял вопреки всему.</t>
  </si>
  <si>
    <t>ДЕНЬ ВОИНСКОЙ СЛАВЫ РОССИИ: Победа в Сталинградской битве!</t>
  </si>
  <si>
    <t>Проведение цикла тематических мероприятий, направленных на формирование у обучающихся исторической памяти о подвиге защитников Сталинграда.</t>
  </si>
  <si>
    <t>Торжественное окрытие «Парты Героя» имени Куликаева Михаила Викторовича.</t>
  </si>
  <si>
    <t>Формирование у детей гражданско-патриотических ценностей, чувства сопричастности к истории своей страны и малой родины через увековечение памяти героя-земляка.</t>
  </si>
  <si>
    <t>Школьный этап "Зарница"</t>
  </si>
  <si>
    <t>Формирование патриотизма, командного духа и навыков действий в экстремальной ситуации</t>
  </si>
  <si>
    <t>Открытие временной выставки "Есть такая профессия Родину защищать"</t>
  </si>
  <si>
    <t>К дню Защитника Отечества</t>
  </si>
  <si>
    <t>МБУ Кемский музей</t>
  </si>
  <si>
    <t>Конкурс чтецов " Голоса родного края"</t>
  </si>
  <si>
    <t>сохранение и
популяризация поэтического наследия поэтов Кемского округа, развития интереса к
их творчеству.</t>
  </si>
  <si>
    <t>Акция "Блокадная ласточка"</t>
  </si>
  <si>
    <t>Акция памяти, посвященная освобождению Ленинграда от фашистской блокады</t>
  </si>
  <si>
    <t>Общественно-патриотическая акция "900 секунд"</t>
  </si>
  <si>
    <t>26.01.</t>
  </si>
  <si>
    <t>Мероприятие, посвященноое событиям ВО войны</t>
  </si>
  <si>
    <t>Акция "125 грамм жизни"</t>
  </si>
  <si>
    <t>27.01.</t>
  </si>
  <si>
    <t xml:space="preserve">Меропритяие, посвященное памяти о блокадном Ленинграде </t>
  </si>
  <si>
    <t>Познавательный час "Блокадный хлеб - символ несокрушимости"</t>
  </si>
  <si>
    <t>Дорога жизни... Рассказ о Дороге Жизни</t>
  </si>
  <si>
    <t>Концерт " С Днем защитника Отечества"</t>
  </si>
  <si>
    <t xml:space="preserve">23.02. </t>
  </si>
  <si>
    <t>В концерте прозвучали произведения о России, Родине, Единстве, о мире</t>
  </si>
  <si>
    <t>Военно-патриотическая эстафета "Февральские старты"</t>
  </si>
  <si>
    <t>03.03.</t>
  </si>
  <si>
    <t>Военно-спортивные соревнования. Эстафета (нормы ГТО)</t>
  </si>
  <si>
    <t>Вечер "Рождественские святки"</t>
  </si>
  <si>
    <t>16 января Кемская центральная библиотека пригласила участников клуба «Мудрость жизни, молодость души» на святочные посиделки «Рождественские Святки».</t>
  </si>
  <si>
    <t xml:space="preserve"> Совместная акция памяти Куземского сельского Дома культуры и библиотеки </t>
  </si>
  <si>
    <t>Урок - лекция, посвященная Дню полного освобождения
Ленинграда от фашистской блокады</t>
  </si>
  <si>
    <t>Мероприятие, посвященное полному освобождению Ленинграда от фашистской блокады</t>
  </si>
  <si>
    <t>Уроки мужества "Летопись блокадного Ленинграда"</t>
  </si>
  <si>
    <t>Детской библиотекой проведены мероприятия для младшеклассников школ</t>
  </si>
  <si>
    <t>Беседа "Православные праздники"</t>
  </si>
  <si>
    <t>Беседа в Панозерской библиотеке, посвященная зимним православным праздникам</t>
  </si>
  <si>
    <t>Вечер "В каждой строчке вдохновение…"</t>
  </si>
  <si>
    <t>В Центральной библиотеке в клубе «Мудрость жизни, молодость души» прошла встреча с кемскими поэтессами О.Никоновой и А.Костиной</t>
  </si>
  <si>
    <t>нравственные идеалы;</t>
  </si>
  <si>
    <t>Встреча "Голоса нового времени: поэзия и проза СВО"</t>
  </si>
  <si>
    <t>Онлайн-телемост с библиотекой г.Васильевка Запорожской области, с презентацией поэтического сборника "СВОим пером" и встречей с авторомами книги.</t>
  </si>
  <si>
    <t>Акция "Масленица хороша – широка её душа"</t>
  </si>
  <si>
    <t>«Библиотечный дворик» в рамках городского празднования Масленицы</t>
  </si>
  <si>
    <r>
      <rPr>
        <sz val="11"/>
        <rFont val="Cambria"/>
        <charset val="1"/>
      </rPr>
      <t xml:space="preserve">	</t>
    </r>
    <r>
      <rPr>
        <sz val="12"/>
        <color rgb="FF000000"/>
        <rFont val="Cambria"/>
        <charset val="1"/>
      </rPr>
      <t>Открытие выставки «Есть такая профессия родину защищать»</t>
    </r>
  </si>
  <si>
    <t>Выставка посвящена тем, кто защищал нашу Родину в годы Великой Отечественной войны, участвовал в боевых действиях в Афганистане, первой и второй Чеченских кампаниях, кто и сейчас стоит на защите рубежей нашего государства.</t>
  </si>
  <si>
    <t xml:space="preserve">МБУ Кемский музей </t>
  </si>
  <si>
    <t>Семинар «Единая линия фортификационной обороны Северо-Запада России в 16-18 вв»</t>
  </si>
  <si>
    <t>Научный семинар, на котором историкам, краеведам и представителям музейного сообщества удалось обсудить особенности обороноспособности наших острогов</t>
  </si>
  <si>
    <r>
      <rPr>
        <sz val="11"/>
        <rFont val="Cambria"/>
        <charset val="1"/>
      </rPr>
      <t xml:space="preserve">	 </t>
    </r>
    <r>
      <rPr>
        <sz val="12"/>
        <color rgb="FF000000"/>
        <rFont val="Cambria"/>
        <charset val="1"/>
      </rPr>
      <t>Конкурс чтецов «Голоса родного края»</t>
    </r>
  </si>
  <si>
    <t>Цель конкурса: сохранение и популяризация поэтического наследия поэтов Кемского округа, развития интереса к их творчеству.  </t>
  </si>
  <si>
    <t>в рамках акции участники мероприятия узнают о блокадном хлебе ,получают символический кусочек хлеба и памятку описания</t>
  </si>
  <si>
    <t>МБУ Куземский СДК</t>
  </si>
  <si>
    <t>Митинг "Город победивший смерть"</t>
  </si>
  <si>
    <t>во время митинга звучали песни и стихи военных лет ,почтили память жителей и защитников Ленинграда.</t>
  </si>
  <si>
    <t>Концерт "Мужчинам всех поколений"</t>
  </si>
  <si>
    <t>мероприятие было организовано с целью воспитания патриотизма ,уважения к воинской службе и сохранения памяти о подвигах защитников Родины</t>
  </si>
  <si>
    <t>"Солдат войны не выбирает "</t>
  </si>
  <si>
    <t>Информационный час к Дню памяти воинов-интернационалистов провела Центральная библиотека для старшеклассников</t>
  </si>
  <si>
    <t>"Учись быть гражданином"</t>
  </si>
  <si>
    <t>Часы правовой информации проведены Центральной библиотекой</t>
  </si>
  <si>
    <t xml:space="preserve">Информационный час "Нам подвиг Сталинграда не забыть" </t>
  </si>
  <si>
    <t xml:space="preserve">Рабочеостровская сельская библиотека провела информационный час в МБОУ Рабочеостровская СОШ для учеников 8 класса к Дню разгрома советскими войсками немецко-фашистских войск в Сталинградской битве </t>
  </si>
  <si>
    <t xml:space="preserve">Информационный час "Маленькие герои блокадного Ленинграда" </t>
  </si>
  <si>
    <t>Рабочеостровская сельская библиотека провела информационный час  для учеников 6 класса, посвятив его не только подвигу юных ленинградцев, но и книгам, сохранившим память об этих трагических событиях</t>
  </si>
  <si>
    <t>«День памяти»</t>
  </si>
  <si>
    <t xml:space="preserve">Совместное мероприятие, организованное Рабочеостровской школой и библиотекарем сельской библиотеки к Дню памяти воинов-интернационалистов </t>
  </si>
  <si>
    <t>Мастер-класс "Кукла-масленица"</t>
  </si>
  <si>
    <t>Накануне праздника Масленицы Детская городская библиотека организовала мастер-класс, участниками которого стали ребята 4В класса Кемской школы №1</t>
  </si>
  <si>
    <t xml:space="preserve">Игровая программа "Русский солдат умом и силой богат" </t>
  </si>
  <si>
    <t>Для 4-х классов Кемских школ № 1 и № 3 в Детской библиотеке прошла игровая программа, посвященная Дню защитника Отечества.</t>
  </si>
  <si>
    <t>Беседа "Маленькие граждане большой страны"</t>
  </si>
  <si>
    <t>Детская городская библиотека провела беседу для учащихся 4-В класса Кемской школы №1</t>
  </si>
  <si>
    <t>Исторический час "По следам Сталинградской битвы"</t>
  </si>
  <si>
    <t xml:space="preserve">Для учащихся 5 Г класса Кемской школы №1 Детская библиотека провела мероприятие к Дню разгрома советскими войсками немецко-фашистских войск в Сталинградской битве
</t>
  </si>
  <si>
    <t>Урок памяти "Юным антифашистам посвящается"</t>
  </si>
  <si>
    <t>Для учащихся 4 - В класса Кемской школы №1 Детской библиотекой был проведён урок памяти к Дню памяти юного героя-антифашиста</t>
  </si>
  <si>
    <t>Выставка-просмотр "900 дней мужества"</t>
  </si>
  <si>
    <t>Выставка в Детской библиотеке к Дню снятия блокады Ленинграда</t>
  </si>
  <si>
    <t>Викторина "Тяжело в учении - легко в бою: литературная битва"</t>
  </si>
  <si>
    <t>Онлайн-викторина в группе Панозерской сельской библиотеки к Дню защитника Отечества</t>
  </si>
  <si>
    <t>Информационный час "Служить России"</t>
  </si>
  <si>
    <t>Панозерская сельская библиотека провела мероприятие в рамках Дня защитника Отечества</t>
  </si>
  <si>
    <t xml:space="preserve">Час православия «Духовное наследие в книгах и
чтении» </t>
  </si>
  <si>
    <t>В Неделю православной книги в Кемской центральной библиотеке, совместно с настоятелем Кемского Благовещенского монастыря,  игуменом Мефодием, провели час православия. На встрече присутствовали прихожане Благовещенского монастыря и постоянные читатели библиотеки.</t>
  </si>
  <si>
    <t>Акция "Освобожденный Ленинград"</t>
  </si>
  <si>
    <t>Панозерская сельская библиотека провела уличную акцию памяти, посвящённую Дню снятия блокады Ленинграда</t>
  </si>
  <si>
    <t xml:space="preserve">Презентация творческих работ и экскурсии по выставке "Просто глаз не отвести от такого дива" </t>
  </si>
  <si>
    <t>март 2026</t>
  </si>
  <si>
    <t>В Кемской центральной библиотеке работала выставка работ кемской мастерицы Светланы Таразановой</t>
  </si>
  <si>
    <t>труд;</t>
  </si>
  <si>
    <t xml:space="preserve">Конурсная программа "Защитник Родины –  высокое звание" </t>
  </si>
  <si>
    <t>Для воспитанников школы-интернета Центральная библиотека провела конкурсную программу к Дню защитника Отечества</t>
  </si>
  <si>
    <t>Беседа "Воспитание сердцем: православная культура в школе"</t>
  </si>
  <si>
    <t>Беседы для родителей третьеклассников по выбору модудя Православной культуры</t>
  </si>
  <si>
    <t>Беседа "Живое слово мудрости духовной"</t>
  </si>
  <si>
    <t xml:space="preserve">В рамках Недели православной книги, в Кемской средней школе №1 состоялась беседа с учащимися 11 «Б» класса. Библиотекарь Кемской центральной библиотеки провела для школьников экскурсию в историю праздника. </t>
  </si>
  <si>
    <t>Викторина "Православные страницы"</t>
  </si>
  <si>
    <t>Онлайн викторина в госпаблике библиотеки в рамках Недели православной книги</t>
  </si>
  <si>
    <t>Правовая игра "Выборы в сказочной стране"</t>
  </si>
  <si>
    <t xml:space="preserve">Для учащихся 6В и 7Г Кемской школы №1 Детская библиотека провела правовую игру. Школьники попробовали себя в роли избирателей и кандидатов, выбрав правителя для волшебного государства. </t>
  </si>
  <si>
    <t>Акция "Дорога к обелиску"</t>
  </si>
  <si>
    <t>организация уборки у мемориала войнам ВОВ</t>
  </si>
  <si>
    <t>«Жители блокадного Ленинграда».</t>
  </si>
  <si>
    <t xml:space="preserve"> урок мужества в формате иммерсивной постановки</t>
  </si>
  <si>
    <t>МБОУ кемская СОШ № 1</t>
  </si>
  <si>
    <t>Месячник оборонно-массовой и спортивной работы</t>
  </si>
  <si>
    <t>23.01-23.02.2026</t>
  </si>
  <si>
    <t>Проведение Зарницы (зимний школьный этап)   с участием родителей.</t>
  </si>
  <si>
    <t>"Мужество,сила,отвага!"</t>
  </si>
  <si>
    <t>18.02-26.02.2026</t>
  </si>
  <si>
    <t>Выставка детского рисунка</t>
  </si>
  <si>
    <t>МБУ Кривопорожский СДК</t>
  </si>
  <si>
    <t>"Слава защитникам!"</t>
  </si>
  <si>
    <t>Концерт</t>
  </si>
  <si>
    <t>Благотворительный вечер "Reveltime"</t>
  </si>
  <si>
    <t>Благотворительный вечер романсов. Все собранные средства пошли на участие в акции "Помощь солдату"</t>
  </si>
  <si>
    <t>Митинг-прощание с участниками специальной военной операции</t>
  </si>
  <si>
    <t>по требованию</t>
  </si>
  <si>
    <t>Траурный митинг,посвященный прощанию с жителем г.Кемь, участником СВО</t>
  </si>
  <si>
    <t>В рамках акции ученики 3Б класса Кемской школы №1 написали вместе с библиотекарем Детской библиотеки письма нашим защитникам, участвующим в СВО</t>
  </si>
  <si>
    <t>Литературная композиция "И слово, и книга, и память о героях: четвертая годовщина СВО"</t>
  </si>
  <si>
    <t>Детская библиотека подготовила литературную композицию «И слово, и книга, и память о героях» для учеников 8 «А» класса в рамках Недели истории. Вниманию ребят были представлены новые книги из фонда МБУ Кемская ЦБС, посвященные событиям специальной военной операции.</t>
  </si>
  <si>
    <t>«Подарок солдату»</t>
  </si>
  <si>
    <t>Обращения граждан, направленным для обеспечения выполнения задач в ходе специальной военной операции, и членам их семей</t>
  </si>
  <si>
    <t>Январь каждый вторник и четверг</t>
  </si>
  <si>
    <t>Консультирование о мерах социальной поддержки участников специальной военной операции и членов их семей</t>
  </si>
  <si>
    <t>Администрация Кемского муниципального округа</t>
  </si>
  <si>
    <t>Февраль каждый вторник и четверг</t>
  </si>
  <si>
    <t>Четыре года СВО (Круг стол с участие представителей библиотеки. Сын участника СВО подготовил материал о специальной военной операции, рассказал, что за сухими сводками новостей, мы видим судьбы конкретных людей)</t>
  </si>
  <si>
    <t>сохранение исторической памяти</t>
  </si>
  <si>
    <t>Март каждый вторник и четверг</t>
  </si>
  <si>
    <t>Оформление стены героям СВО выпускникам школы</t>
  </si>
  <si>
    <t>январь, февраль 2026 г.</t>
  </si>
  <si>
    <t>Акция "Посылка солдату"</t>
  </si>
  <si>
    <t>поддержка участников срециальной военной операции</t>
  </si>
  <si>
    <t>Открытие Парты героя, посвященное герою СВО операции</t>
  </si>
  <si>
    <t>МБОУ Кемска СОШ №1</t>
  </si>
  <si>
    <t>Участие в Юбилейном концерте оркестра баянистов и аккордеонистов</t>
  </si>
  <si>
    <t>ВГТРК Карелия</t>
  </si>
  <si>
    <t>В Кеми в школе №1 открыли Парту героя в честь бойца СВО</t>
  </si>
  <si>
    <t>Госпаблик ВК "Кемская детская школа искусств",               официальный сайт Учреждения</t>
  </si>
  <si>
    <t>Участие вокальной группы "Настроение" в Открытом Республиканском фестивале самодеятельных коллективов "Январские хоровые встречи", г. Медвежьегорск</t>
  </si>
  <si>
    <t>Госпаблик ВК "Кемская детская школа искусств",              официальный сайт Учреждения</t>
  </si>
  <si>
    <t>Участие в XV Региональном фестивале-конкурсе исполнителей на струнно-смычковых инструментах, г. Сегежа</t>
  </si>
  <si>
    <t>Участие в Юбилейном концерте студии "Русские народные инструменты", г. Кондопога</t>
  </si>
  <si>
    <t>Газета "Советское Беломорье"</t>
  </si>
  <si>
    <t>№ 9 12.03.2026</t>
  </si>
  <si>
    <t>"Успех на всероссийском струнном конкурсе"     Статья Кемской ДШИ о поездке на конкурс в г. Псков</t>
  </si>
  <si>
    <t>Госпаблик ВК Краеведческий музей "Поморье", официальный сайт Учреждения</t>
  </si>
  <si>
    <t>Конкурс чтецов, «Голоса родного края» 21 марта 2026</t>
  </si>
  <si>
    <t>Семинар «Единая линия фортификационной обороны  Северо-Запада России в XVII-XVIII веках» 1марта 2026</t>
  </si>
  <si>
    <t>Выставка "Есть такая профессия – Родину защищать", посвящённую 23 февраля</t>
  </si>
  <si>
    <t>10 января А.Панкратова и А.Самойлов, участники образцового коллектива театра песни "Музыкальная волна" (рук. Н.Янченя, МБУ Кемский ЦКиС) стали Лауреатами I степениXXIX Международного конкурса - фестиваля музыкально-художественного творчества "Сокровища Карелии"</t>
  </si>
  <si>
    <t xml:space="preserve">11 января в Центре культуры  и спорта прошел душевный праздник "Новый год по-карельски". Песни на карельском языке, показ дефиле, сказка на карельском языке... </t>
  </si>
  <si>
    <t>Пришла коляда, отворяй ворота" Прошел великий праздник Рождества Христова и начались рождественские святки .</t>
  </si>
  <si>
    <t>15 февраля - значимая дата в истории нашей страны. У мемориала воинам-интернационалистам состоялся торжественный митинг, организованный специалистами МБУ Кемский ЦКиС</t>
  </si>
  <si>
    <t>Широкая Масленица с песнями и танцами, с играми и забавами прошла на городской площади.</t>
  </si>
  <si>
    <t>14 марта в МБУ Кемский ЦКиС прошел Юбилейный концерт вокальной группы "Кемляночка"</t>
  </si>
  <si>
    <t>14 марта в Беломорске ролшел конкурс "Кудесы Севера".Образцовый хореографический коллектив МБУ Кемский ЦКиС "Натали" (рук. Пяткевич О.А.) успешно выступил</t>
  </si>
  <si>
    <t>https://kem-centrcult.esgms.ru/events/day/date/2026-02-23</t>
  </si>
  <si>
    <t>Праздничный концерт "С днем защитника Отечества!"</t>
  </si>
  <si>
    <t>https://kem-centrcult.esgms.ru/events/item/289</t>
  </si>
  <si>
    <t>Праздничный концерт "Под созвездием весны"</t>
  </si>
  <si>
    <t>https://kem-centrcult.esgms.ru/events/item/298</t>
  </si>
  <si>
    <t>Юбилейный вечер вокальной группы "Кемляночка"</t>
  </si>
  <si>
    <t>https://kem-centrcult.esgms.ru/events/item/297</t>
  </si>
  <si>
    <t>Спектакль"Начать с себя"</t>
  </si>
  <si>
    <t>https://kem-centrcult.esgms.ru/events/item/295</t>
  </si>
  <si>
    <t>Показ фильма "Крым.Путь на Родину"</t>
  </si>
  <si>
    <t>Госпаблик  ВК "Центр культуры и спорта Кемь"</t>
  </si>
  <si>
    <t>Митинг , посвященный 37ой годовщине вывода советских войск из Афганистана</t>
  </si>
  <si>
    <t>Госпаблик ВК "Центр культуры и спорта Кемь"</t>
  </si>
  <si>
    <t>Игровая программа для воспитанников КЦСОН</t>
  </si>
  <si>
    <t>народное гулянье "Масленица"</t>
  </si>
  <si>
    <t>Сайт МБУ Кемская ЦБС</t>
  </si>
  <si>
    <t>Святочные посиделки 
«Рождественские Святки»</t>
  </si>
  <si>
    <t>Маленькие герои блокадного Ленинграда</t>
  </si>
  <si>
    <t>"Через культуру - к единству"-торжественное открытие Года единства народов России</t>
  </si>
  <si>
    <t xml:space="preserve">
"И в каждой строчке вдохновение…" в Кемской центральной библиотеке прошла встреча с местными поэтами</t>
  </si>
  <si>
    <t>Маленькие граждане большой страны. Беседа в Детской библиотеке</t>
  </si>
  <si>
    <t>"Юным антифашистам посвящается"- урок памяти в Детской библиотеке</t>
  </si>
  <si>
    <t>"Голоса нового времени: поэzия и проzа СВО"-творческая онлайн-встреча с коллегами и друзьями из подшефного района Карелии – города Васильевка Запорожской области.</t>
  </si>
  <si>
    <t>"Кукла-Масленица" мастер-класс для четвероклассников в преддверии Масленицы</t>
  </si>
  <si>
    <t>«Чисто по-русски»: в Кемской библиотеке День родного языка отметили интерактивной игрой.</t>
  </si>
  <si>
    <t xml:space="preserve">Библиотеки Кемского муниципального округа провели мероприятия, посвященные широкой Масленице </t>
  </si>
  <si>
    <t xml:space="preserve">В преддверие женского праздника в Кемской центральной библиотеке состоялась презентация выставки Светланы Таразановой. 
</t>
  </si>
  <si>
    <t>"Духовное наследие в книгах и чтении" в Кемской центральной библиотеке состоялось мероприятие, посвящённое Неделе православной книги</t>
  </si>
  <si>
    <t>№ 2 (22.01.2026)</t>
  </si>
  <si>
    <t>Матвеева, О. Рождественские Святки: [вечер в библиотеке]</t>
  </si>
  <si>
    <t>№ 6(19.02.2026)</t>
  </si>
  <si>
    <t xml:space="preserve">Встреча с Васильевкой: [онлайн-встреча с коллегами из подшефного города] </t>
  </si>
  <si>
    <t>https://vk.com/clubmbydk?z=photo-24648904_457244767%2Fwall-24648904_4858</t>
  </si>
  <si>
    <t>Праздничный концерт</t>
  </si>
  <si>
    <t>Консультативный
совет по реализации национальной политики и развитию
государственно-конфессиональных отношений при администрации Кемского
муниципального округа, утвержден постановлением администрации Кемского муниципального округа от 02.03.2026 № 237</t>
  </si>
  <si>
    <t>1.    Социально-значимые
мероприятия, направленные на духовно-нравственное и военно-патриотическое
воспитание, профилактику межнациональных конфликтов, пропаганду здорового
образа жизни и т.д. (День Победы, День России, День защиты детей, День
молодежи, День пожилого человека, День народного единства, День славянской
письменности и культуры, День государственного флага России и т.д.) (предоставление планов на 2026 год ).
2.   
Планы  мероприятий, направленные на укрепление межнационального единства и
культурно-исторических ценностей.
3. Просветительские формы деятельности, направленные на популяризацию
национальных культур народов, проживающих на территории Кемского округа, и направленные развитие диалога культур.
4.  Организация
молодежных акций, приуроченных к Всемирным и Международным дням борьбы с
различными асоциальными проявлениями
5. Рассмотрение письма Министерства национальной
и региональной политики Республики Карелия № 1543/01-16/МНП-и от 23.03.2026 о показателях
рейтинга «Деятельность органов местного самоуправления в Республике Карелия в
сфере реализации государственной национальной политики» за 2025 год, и информация
об его изменениях</t>
  </si>
  <si>
    <t>Удавлетворительная</t>
  </si>
  <si>
    <t xml:space="preserve">"Новый год по-карельски" </t>
  </si>
  <si>
    <t>11.01.</t>
  </si>
  <si>
    <t>Встреча карелов и членов семей, говорящих по-карельски</t>
  </si>
  <si>
    <t>Фольклорные посиделки "Крещенский вечерок"</t>
  </si>
  <si>
    <t>21.01.</t>
  </si>
  <si>
    <t>Фольклорный ансамбль "Поморяночки" представил зрителям обрядовые песни и танцы</t>
  </si>
  <si>
    <t>Флешмоб-онлайн Образцовый хореографический коллектив "Натали"-Хумахуш</t>
  </si>
  <si>
    <t>Хореографический коллектив присоединился к флешмобу с карельским танцем "Хумахуш"</t>
  </si>
  <si>
    <t>Встреча участников клуба "Oma Randa"</t>
  </si>
  <si>
    <t>Встреча участников клуба "Oma randa" в кривом пороге</t>
  </si>
  <si>
    <t>Заседания в клубе "KOTITALONI"</t>
  </si>
  <si>
    <t>В Кривопорожской сельской библиотеке проходят заседания клуба  любителей карельского языка и традиций</t>
  </si>
  <si>
    <t>Кемский муниципальный округ</t>
  </si>
  <si>
    <t>~ 30</t>
  </si>
  <si>
    <t>МБОУ Подужемская СОШ              МБОУ Кемская СОШ №1
МБОУ Рабочеостровская СОШ            МБОУ Кривопорожская СОШ</t>
  </si>
  <si>
    <t>Фольклорный ансамбль "Поморяночки"</t>
  </si>
  <si>
    <t>Вокальная группа карельской культуры "Руско"</t>
  </si>
  <si>
    <t>Общественная организация местная национально-культурная автономия белорусов Кондопожского района "Криницы"</t>
  </si>
  <si>
    <t>Терентьева Ирина Вячеславовна</t>
  </si>
  <si>
    <t>186225, Республика Карелия, г. Кондопога, ул. Пролетарская, д. 1, 
   8995-554-69-09</t>
  </si>
  <si>
    <t>Кондопожское отделение Карельской региональной общественной организации сохранения наследия "Марийцы Карелии"</t>
  </si>
  <si>
    <t>Петров Виталий Ильич</t>
  </si>
  <si>
    <t>186220, Республика Карелия, г. Кондопога, ул. Октябрьское шоссе, д. 77, кв. 20, 8921-800-85-65</t>
  </si>
  <si>
    <t>Карельская региональная общественная организация защиты прав и законных интересов карелов-людиков "Карельский родник"</t>
  </si>
  <si>
    <t>ЧесноковаНаталья Владимировна</t>
  </si>
  <si>
    <t>186202, РеспубликаКарелия, Кондопожский район, с. Кончезеро, ул. Новая, д. 21, кв. 2</t>
  </si>
  <si>
    <t>Хуторское казачье общество "Казачий хутор "Знаменский"</t>
  </si>
  <si>
    <t>ПетровВиталий Ильич</t>
  </si>
  <si>
    <t>186220,Республика Карелия, г. Кондопога, ул. Октябрьское шоссе, д. 77, кв. 20</t>
  </si>
  <si>
    <t>Местная религиозная организация православный Приход храма великомученика Пантелеимона поселка Гирвас Кондопожского района Петрозаводской и Карельской Епархии Русской Православной Церкви (Московский Патриархат)</t>
  </si>
  <si>
    <t>Шейкин Алексей Анатольевич</t>
  </si>
  <si>
    <t>186214, Республика Карелия, Кондопожский район, п. Гирвас, ул. Советская, д. 15
    8953-549-66-11</t>
  </si>
  <si>
    <t>более 30</t>
  </si>
  <si>
    <t>Местная религиозная организация православный Приход храма Казанской иконы Божией Матери д. Белая Гора Кондопожского района Петрозаводской и Карельской Епархии Русской Православной Церкви (Московский Патриархат)</t>
  </si>
  <si>
    <t>186215, Республика Карелия, Кондопожский р-н, д. Белая Гора, ул. Мраморная, д. 37, 8953-549-66-11</t>
  </si>
  <si>
    <t>более 15</t>
  </si>
  <si>
    <t>Местная религиозная организация православный Приход храма святых мучениц Веры, Надежды, Любови и матери их Софии села Янишполе Кондопожского района Петрозаводской и Карельской Епархии Русской Православной Церкви (Московский Патриархат)</t>
  </si>
  <si>
    <t>Шуба Василий Васильевич</t>
  </si>
  <si>
    <t>186206, Республика Карелия, село Янишполе, район Кондопожский, улица Центральная, 62, 8953-530-60-69</t>
  </si>
  <si>
    <t>Местная религиозная организация православный Приход храма Святой Троицы с. Кончезеро Кондопожского района Петрозаводской и Карельской Епархии Русской Православной Церкви (Московский Патриархат)</t>
  </si>
  <si>
    <t>Большаков Лев Николаевич</t>
  </si>
  <si>
    <t>186202, Республика Карелия, Кондопожский район, с. Кончезеро, ул. Советов, д. 7, 8953-530-60-69</t>
  </si>
  <si>
    <t>более 50</t>
  </si>
  <si>
    <t>Местная религиозная организация "Община мусульман г. Кондопоги"</t>
  </si>
  <si>
    <t>Магамадов Хамзат Алиевич</t>
  </si>
  <si>
    <t>186200, Республика Карелия, г. Кондопога, ул. Комсомольская, д. 2, кв. 39, 8921-221-43-72</t>
  </si>
  <si>
    <t>более 40</t>
  </si>
  <si>
    <t>Местная религиозная организация "Общество христиан веры евангельской "Благая весть"</t>
  </si>
  <si>
    <t>Сойту Анатолий Александрович</t>
  </si>
  <si>
    <t>186223, Республика Карелия, г. Кондопога, Октябрьское шоссе, д. 101, кв. 1</t>
  </si>
  <si>
    <t>более 20</t>
  </si>
  <si>
    <t>Местная Религиозная организация Кондопожская Поместная Церковь Христиан Веры Евангельской Пятидесятников "Новая жизнь"</t>
  </si>
  <si>
    <t>Иванов Юрий Александрович</t>
  </si>
  <si>
    <t>г. Кондопога, ул. Пролетарская, д. 40 а, кв. 62, 8911-414-79-58</t>
  </si>
  <si>
    <t>до 50</t>
  </si>
  <si>
    <t>Местная религиозная организация "Кондопожский Евангелическо-лютеранский приход"</t>
  </si>
  <si>
    <t>Кронгольм Алексей Анатольевич</t>
  </si>
  <si>
    <t>186225, Республика Карелия, г. Кондопога, ул. Заводская, д. 4</t>
  </si>
  <si>
    <t>Церковь Христиан Веры Евангельской г. Кондопога (местная религиозная организация)</t>
  </si>
  <si>
    <t>Самедов Роман Аждарович</t>
  </si>
  <si>
    <t>186222, Республика Карелия, г. Кондопога, ул. Пролетарская, д. 4</t>
  </si>
  <si>
    <t>Местная религиозная организация православный Приход храма иконы Божией Матери "Живоносный Источник" п. Марциальные Воды Кондопожского района Петрозаводской и Карельской Епархии Русской Православной Церкви (Московский Патриархат)</t>
  </si>
  <si>
    <t>Кирьянов Петр Николаевич</t>
  </si>
  <si>
    <t>186000, Республика Карелия, г. Петрозаводск, п. Марциальные воды, здание санатория "Марциальные воды", д.0, 8921-628-89-18</t>
  </si>
  <si>
    <t>Местная религиозная организация православный Приход храма Рождества Богородицы г. Кондопоги Петрозаводской и Карельской Епархии Русской Православной Церкви (Московский Патриархат)</t>
  </si>
  <si>
    <t>186200, Республика Карелия, г. Кондопога, ул. Бумажников, д. 15, 8953-530-60-69</t>
  </si>
  <si>
    <t>более 150</t>
  </si>
  <si>
    <t>Местная религиозная организация православный Приход храма Сретения Господня г. Кондопоги Петрозаводской и Карельской Епархии Русской Православной Церкви (Московский Патриархат)</t>
  </si>
  <si>
    <t>Соболев Сергей Васильевич</t>
  </si>
  <si>
    <t>186225, Республика Карелия, г. Кондопога, ш. Октябрьское, д. 23А, 8921-222-63-98</t>
  </si>
  <si>
    <t>Хуторское казачье общество "Казачий хутор "Знаменский" Юртового казачьего общества "Георгиевское" Отдельского казачьего общества Республики Карелия</t>
  </si>
  <si>
    <t>Герасимов Николай Николаевич</t>
  </si>
  <si>
    <t>186220, Республика Карелия, Кондопожский район, д. Малая Гомсельга, д. б/н</t>
  </si>
  <si>
    <t>Муниципальное казенное учреждение «Управление образования и культуры»</t>
  </si>
  <si>
    <t>-Директор  МКУ «Управление образования и культуры»  Мотрий Елена Михайловна
   -Заместитель директора МКУ «Управление образования и культуры»  Волкова Алёна Викторовна</t>
  </si>
  <si>
    <t>186220, Республика Карелия, г. Кондопога, пл. Ленина, 1  Приемная: кабинет 43, 3 этаж, kondadm@yandex.ru; kondadm@onego.ru
    - Директор:8-911-406-61-27 motriy@kmr10.ru
    -Заместитель директора: 8-964-319-55-18, volkova@kmr10.ru</t>
  </si>
  <si>
    <t>Администрация Кондопожского  муниципального района</t>
  </si>
  <si>
    <t>заместитель Главы Администрации Кондопожского муниципального района по социальным вопросам Герасимков Федор Анатольевич</t>
  </si>
  <si>
    <t>Заместитель Главы: 8-953-539-40-75 f.gerasimkov@kmr10.ru</t>
  </si>
  <si>
    <t>Об утверждении плана мероприятий по реализации Стратегии государственной национальной политики Российской Федерации на период до 2036 годав Кондопожском муниципальном районе на 2022-2025 годы (Постановление Администрации Кондопожского муниципального района от 202 февраля 2026 г. № 116</t>
  </si>
  <si>
    <t>План мероприятий социальной и культурной адаптации и интеграции иностранных граждан на  территории Кондопожского муниципального  района на 2025-2030 гг., утвержден 01 августа 2025 г.</t>
  </si>
  <si>
    <t>План мероприятий содействия развития этнокультурного потенциала карелов на территории Ко6допожского муниципального района в 2025-2026 годах, утвержден Постановлением Администрации Кондопожского муниципального района от 1 августа 2025 года № 1044</t>
  </si>
  <si>
    <t>«Орлята-добровольцы»: уроки доброты и поддержки</t>
  </si>
  <si>
    <t>29.01.</t>
  </si>
  <si>
    <t>https://vk.com/wall-223111945_3832</t>
  </si>
  <si>
    <t xml:space="preserve">Навигаторы Детства | Кондопожский район
</t>
  </si>
  <si>
    <t>Открытие IV фестиваля " Встреча с народной песней ". Как это было</t>
  </si>
  <si>
    <t>01.02.</t>
  </si>
  <si>
    <t>https://vk.com/wall-132175049_8408</t>
  </si>
  <si>
    <t>Дворец искусств</t>
  </si>
  <si>
    <t>Открытие года Единства </t>
  </si>
  <si>
    <t>30.01.</t>
  </si>
  <si>
    <t>https://vk.com/wall-102408382_3535</t>
  </si>
  <si>
    <t>МУ "Центр культуры и досуга КГП"</t>
  </si>
  <si>
    <t xml:space="preserve">К 23 февраля Дом культуры готовит памятный информационный стенд, посвященный нашим героям: Военнослужащим, которые сейчас находятся в зоне СВО.
   · Военнослужащим, которые погибли, выполняя свой долг.
   · Ветеранам боевых действий в Чечне и Афганистане.
</t>
  </si>
  <si>
    <t>https://vk.com/wall-177913125_6190</t>
  </si>
  <si>
    <t>Дом Культуры Кончезеро</t>
  </si>
  <si>
    <t>В преддверии Дня полного освобождения Ленинграда от фашистской блокады, мы провели субботник у Братской могилы</t>
  </si>
  <si>
    <t>24.01.</t>
  </si>
  <si>
    <t>https://vk.com/wall-229126152_245</t>
  </si>
  <si>
    <t>Доброцентр Кондопожского муниципального района</t>
  </si>
  <si>
    <t xml:space="preserve">
   Шефство над памятным местом.</t>
  </si>
  <si>
    <t>14.01.</t>
  </si>
  <si>
    <t>https://vk.com/wall-132175049_8301</t>
  </si>
  <si>
    <t>МОУ СОШ № 8 г.Кондопоги РК</t>
  </si>
  <si>
    <t>Неделя русского языка в начальных классах.</t>
  </si>
  <si>
    <t>28.01.</t>
  </si>
  <si>
    <t>https://vk.com/wall-215957852_561</t>
  </si>
  <si>
    <t xml:space="preserve">МОУ СОШ N 7, п. Берёзовка
</t>
  </si>
  <si>
    <t>Открытие года Единство народов</t>
  </si>
  <si>
    <t>11.02.</t>
  </si>
  <si>
    <t>https://vk.com/wall-232562298_82
   https://vk.com/wall99231171_11491
   https://vk.com/wall-159252763_2170
   https://vk.com/wall61655574_17209
   https://vk.com/wall-3485447_5214</t>
  </si>
  <si>
    <t>МУ "Центр культуры идосуга КГП"</t>
  </si>
  <si>
    <t>В Кондопоге прошел праздник «День здоровья» для детей с ОВЗ и их родителей</t>
  </si>
  <si>
    <t>10.фев</t>
  </si>
  <si>
    <t>https://vk.com/wall-73461048_38012</t>
  </si>
  <si>
    <t>Администрация Кондопожского района</t>
  </si>
  <si>
    <t> Акция «Внуки по переписке»</t>
  </si>
  <si>
    <t>18.02.</t>
  </si>
  <si>
    <t>https://vk.com/wall-132175049_8495</t>
  </si>
  <si>
    <t xml:space="preserve">МОУ СОШ № 8 г.Кондопоги РК
</t>
  </si>
  <si>
    <t>Открытие фотовыставки «Книга Памяти: Защитники Донбасса – Герои Карелии».</t>
  </si>
  <si>
    <t>17.02.</t>
  </si>
  <si>
    <t>https://vk.com/wall-24134738_15821
   https://vk.com/wall1790719_3876</t>
  </si>
  <si>
    <t>Кондопожская центральная районная библиотека</t>
  </si>
  <si>
    <t>Стратегическая сессии «Навигаторы детства: сила в единстве».</t>
  </si>
  <si>
    <t>19.02.</t>
  </si>
  <si>
    <t>https://vk.com/club223111945
   https://vk.com/wall-219834844_2538</t>
  </si>
  <si>
    <t>Навигаторы Детства | Кондопожский район</t>
  </si>
  <si>
    <t>17 февраля 2026 года в стенах нашей школы состоялось знаменательное событие — торжественное мероприятие, посвященное Дню кадета и празднику «Жизнь — Отечеству, честь — никому!».</t>
  </si>
  <si>
    <t>https://vk.com/wall-181025850_7571</t>
  </si>
  <si>
    <t xml:space="preserve">МОУ СОШ №7 г.Кондопога
</t>
  </si>
  <si>
    <t>23 февраля установлено как один из дней воинской славы России федеральным законом 1995 года «О днях воинской славы и памятных датах России».</t>
  </si>
  <si>
    <t>https://vk.com/wall-132175049_8492</t>
  </si>
  <si>
    <t>В пятницу, 13 февраля, прошёл классный час "Боль Афганистана ".</t>
  </si>
  <si>
    <t>https://vk.com/wall-217249310_1676</t>
  </si>
  <si>
    <t>МОУ Кончезерская СОШ</t>
  </si>
  <si>
    <t>Сегодня во всех классах нашей школы прошли внеурочные занятия «Разговоры о важном» на тему «Герой из соседнего двора».</t>
  </si>
  <si>
    <t>16.02.</t>
  </si>
  <si>
    <t>https://vk.com/wall-181025850_7553</t>
  </si>
  <si>
    <t xml:space="preserve">
   МОУ СОШ №7 г.Кондопога
</t>
  </si>
  <si>
    <t>Сегодня особенный день для всех, кто выбрал путь служения Отечеству. День кадета — это праздник мужества, чести и верности себе и своей Родине</t>
  </si>
  <si>
    <t>https://vk.com/wall-181072987_8386</t>
  </si>
  <si>
    <t xml:space="preserve">МОУ "СОШ № 2" г. Кондопога
</t>
  </si>
  <si>
    <t xml:space="preserve">
   Воспитанники МДОУ N 20 "Колосок" очень постарались в своих открытках выразить нашим бойцам благодарность за службу и самоотверженность и поздравить их с праздником 23 февраля.</t>
  </si>
  <si>
    <t>https://vk.com/wall-217247934_6474</t>
  </si>
  <si>
    <t xml:space="preserve">
   МДОУ N 20 "Колосок"
</t>
  </si>
  <si>
    <t xml:space="preserve">17 февраля ребята отряда юнармии «Витязи» посетили открытие фотовыставки «Книга Памяти: Защитники Донбасса - Герои Карелии», которое прошло в Кондопожской центральной районной библиотеке.
</t>
  </si>
  <si>
    <t>21.02.</t>
  </si>
  <si>
    <t>https://vk.com/wall-132175049_8496</t>
  </si>
  <si>
    <t xml:space="preserve">
   МОУ СОШ № 8 г.Кондопоги РК
</t>
  </si>
  <si>
    <t>Сегодня особенный день для всех, кто выбрал путь служения Отечеству. День кадета — это праздник мужества, чести и верности себе и своей Родине.</t>
  </si>
  <si>
    <t xml:space="preserve">
   МОУ "СОШ № 2" г. Кондопога
</t>
  </si>
  <si>
    <t>Российский воин бережёт родной страны покой и славу!
   Он на посту - и наш народ гордится им по праву!</t>
  </si>
  <si>
    <t>https://vk.com/wall-206900988_1387</t>
  </si>
  <si>
    <t xml:space="preserve">МОУ "Сунская общеобразовательная школа"
</t>
  </si>
  <si>
    <t xml:space="preserve">
   В преддверии Международного женского дня в нашей школе прошла торжественная линейка, посвящённая великим женщинам России, их роли в истории, науке и обществе.</t>
  </si>
  <si>
    <t>02.02.</t>
  </si>
  <si>
    <t>https://vk.com/wall-132175049_8584</t>
  </si>
  <si>
    <t>Совсем скоро наша страна встретит самый нежный праздник - Международный женский день, который отмечается 8 марта!
   В нашей уютной творческой мастерской "Оч.УМЕЛОЧКИ" в минувшее воскресенье мальчишки и девчонки мастерили объёмные поздравительные открытки для любимых мам.</t>
  </si>
  <si>
    <t>04.03.</t>
  </si>
  <si>
    <t>https://vk.com/wall-119771197_3182</t>
  </si>
  <si>
    <t>Детская библиотека г. Кондопоги</t>
  </si>
  <si>
    <t>Подведены итоги Международного конкурса по языкознанию «Русский медвежонок-2025»</t>
  </si>
  <si>
    <t>28.02.</t>
  </si>
  <si>
    <t>https://vk.com/wall-216018350_1823</t>
  </si>
  <si>
    <t xml:space="preserve">МОУ Спасогубская общеобразовательная школа
</t>
  </si>
  <si>
    <t>В нашей школе прошли мероприятия, посвящённые Международному дню родного языка.</t>
  </si>
  <si>
    <t>https://vk.com/wall-216018350_1822</t>
  </si>
  <si>
    <t>15 марта люди по всему миру отмечают Международный день добрых дел </t>
  </si>
  <si>
    <t>16.03.</t>
  </si>
  <si>
    <t>https://vk.com/wall-217247934_6728</t>
  </si>
  <si>
    <t>"Люби и знай свой край".
   Так назывался цикл занятий, на которых дети подготовительной к школе группы корпуса 3 знакомились с историей Карелии, познавали красоту родного края, расширили знания о народных художественной - декоративных промыслах, а именно карельской вышивке</t>
  </si>
  <si>
    <t>17.03.</t>
  </si>
  <si>
    <t>https://vk.com/wall-217247934_6733</t>
  </si>
  <si>
    <t>18 марта отмечается День воссоединения Крыма с Россией🇷🇺. В этот день  Крым официально вошел в состав Российской Федерации.</t>
  </si>
  <si>
    <t>https://vk.com/wall-181025850_7731</t>
  </si>
  <si>
    <t> Крымская весна.
 В преддверии Дня воссоединения Крыма с Россией школьный отряд «Волонтёры Победы» ) провел беседы для учеников 2-х классов.</t>
  </si>
  <si>
    <t>https://vk.com/wall-132175049_8698</t>
  </si>
  <si>
    <t xml:space="preserve">МОУ СОШ № 8 г.Кондопоги РК
</t>
  </si>
  <si>
    <t>«Святыни Кондопожского края»: торжественное открытие выставки и презентация книги в Национальной библиотеке.</t>
  </si>
  <si>
    <t>https://vk.com/wall-209241297_2667</t>
  </si>
  <si>
    <t xml:space="preserve">Фонд грантов Главы Республики Карелия
</t>
  </si>
  <si>
    <t>28 марта в поселок Гирвас. Открытие выставки." Гордость России - ее сыновья."</t>
  </si>
  <si>
    <t>https://vk.com/wall37348714_7306</t>
  </si>
  <si>
    <t xml:space="preserve">
   Ольга Сивоконь</t>
  </si>
  <si>
    <t>Провели  игру «Грамотеи.ру».Приняли участие семиклассники МОУ СОШ №1. Команды соревновались в знании русского языка. </t>
  </si>
  <si>
    <t>14.03.</t>
  </si>
  <si>
    <t>https://vk.com/wall-24134738_15899</t>
  </si>
  <si>
    <t xml:space="preserve">
   Кондопожская центральная районная библиотека
</t>
  </si>
  <si>
    <t xml:space="preserve">
   Сегодня в интеллектуальных турнирах по русскому языку «Грамотеи.ру» приняли участие девятиклассники и десятиклассники МОУ СОШ №7</t>
  </si>
  <si>
    <t>https://vk.com/wall-24134738_15920</t>
  </si>
  <si>
    <t>Сегодня в школе прошли «Разговоры о важном», и тема была интересная: музейное дело и юбилей Третьяковской галереи</t>
  </si>
  <si>
    <t>19.01.</t>
  </si>
  <si>
    <t>https://vk.com/wall-181072987_8249 </t>
  </si>
  <si>
    <t xml:space="preserve">   МОУ "СОШ № 2" г. Кондопога</t>
  </si>
  <si>
    <t>Ежегодно 11 января в России отмечается День заповедников и национальных парков</t>
  </si>
  <si>
    <t>16.01.</t>
  </si>
  <si>
    <t>https://vk.com/wall-119771197_3111 </t>
  </si>
  <si>
    <t>D библиотеке состоялась первая в этом году встреча в рамках проекта «Влюбиться в искусство», посвященная жизни и творчеству И. К. Айвазовского.</t>
  </si>
  <si>
    <t>https://vk.com/wall-24134738_15741</t>
  </si>
  <si>
    <t>29 января особая дата для карельской детской литературы. В этот день родился замечательный писатель-натуралист Владимир Михайлович Данилов</t>
  </si>
  <si>
    <t>https://vk.com/wall-59738283_4397</t>
  </si>
  <si>
    <t>Библиотека с. Янишполе</t>
  </si>
  <si>
    <t>Ребята из Центра помощи детям "Надежда" слушали и читали сами веселые стихи Агнии Барто.</t>
  </si>
  <si>
    <t>03.02.</t>
  </si>
  <si>
    <t>https://vk.com/wall-119771197_3128</t>
  </si>
  <si>
    <t>5 января в районной библиотеке прошёл квиз "Нонеча не то, что давеча". И посвящён он был старинным карельским традициям, обрядам.</t>
  </si>
  <si>
    <t>06.01.</t>
  </si>
  <si>
    <t>https://vk.com/wall-24134738_15682</t>
  </si>
  <si>
    <t> Юные читатели посёлка Гирвас приняли участие в республиканской акции "Читаем вместе, читаем вслух", приуроченной к Международному дню чтения вслух.</t>
  </si>
  <si>
    <t>04.02.</t>
  </si>
  <si>
    <t>https://vk.com/wall-165978691_2402</t>
  </si>
  <si>
    <t>Гирвасская сельская библиотека</t>
  </si>
  <si>
    <t>В Карелии прошла седьмая республиканская акция «Читаем вместе, читаем вслух!»</t>
  </si>
  <si>
    <t>06.02.</t>
  </si>
  <si>
    <t>https://vk.com/wall-73461048_37992
   https://vk.com/wall-181025850_7496</t>
  </si>
  <si>
    <t xml:space="preserve">
   Администрация Кондопожского района
</t>
  </si>
  <si>
    <t>В нашей библиотеке прошло открытие первой персональной выставки талантливой кондопожской художницы Юлии Эйхман под названием "Душа в масле".</t>
  </si>
  <si>
    <t>https://vk.com/wall-24134738_15758
   https://vk.com/wall-150245814_17397</t>
  </si>
  <si>
    <t>VI открытый фестиваль творчества "Карельское созвездие" вновь соберет любителей Эпоса Калевала, народных хороводов, красивых костюмов, звучания народных инструментов и увлекательных народных игр.</t>
  </si>
  <si>
    <t>10.02.</t>
  </si>
  <si>
    <t>https://vk.com/wall-1280351_6743</t>
  </si>
  <si>
    <t xml:space="preserve">Дом творчества детей и юношества г.Кондопога
</t>
  </si>
  <si>
    <t>Музыкальная суббота на 20-летии Студии "Русские народные инструменты" в ДТДиЮ, и художественное воскресенье - открытие выставки в Кондопожская центральная районная библиотека</t>
  </si>
  <si>
    <t>https://vk.com/wall-185755430_2807</t>
  </si>
  <si>
    <t xml:space="preserve">   МОУ ДО "Детская школа искусств" г.Кондопога</t>
  </si>
  <si>
    <t xml:space="preserve">   В Доме творчества детей и юношества состоялся Юбилейный концерт студии "Русские народные инструменты",</t>
  </si>
  <si>
    <t>https://vk.com/wall-1280351_6783</t>
  </si>
  <si>
    <t>Дом творчества детей и юношества г.Кондопога</t>
  </si>
  <si>
    <t>В школе для обучающихся начальных и средних классов прошло увлекательное тематическое занятие «Новогодние традиции народов России»</t>
  </si>
  <si>
    <t>https://vk.com/wall-181025850_7419 </t>
  </si>
  <si>
    <t>В подготовительной к школе группе "Рысята" корпуса 4 состоялся поэтический вечер, где все дети читали стихи карельских поэтов.</t>
  </si>
  <si>
    <t>https://vk.com/wall-217247934_6397</t>
  </si>
  <si>
    <t>День памяти А.С. Пушкина ежегодно отмечается в России 10 февраля - в годовщину смерти поэта.</t>
  </si>
  <si>
    <t>https://vk.com/wall-223111945_3890</t>
  </si>
  <si>
    <t xml:space="preserve">
   29 января исполнилось 95 лет со дня рождения карельского писателя Владимира Данилова.</t>
  </si>
  <si>
    <t>12.02.</t>
  </si>
  <si>
    <t>https://vk.com/wall-181025850_7529</t>
  </si>
  <si>
    <t xml:space="preserve">   17 февраля 2025 года ученицы 11 класса пришли на краеведческий урок в Гирвасскую сельскую библиотеку. Он прошёл в рамках уроков «История Карелии» и был посвящен известным сказителям нашей республики.</t>
  </si>
  <si>
    <t>https://vk.com/wall-9766348_2030</t>
  </si>
  <si>
    <t xml:space="preserve">   Гирвасская средняя школа</t>
  </si>
  <si>
    <t> Краеведческий урок в Гирвасской сельской библиотеке</t>
  </si>
  <si>
    <t>Гирвасская средняя школа</t>
  </si>
  <si>
    <t xml:space="preserve">
 День рождения «Калевалы»: итоги погружения в эпос в школах Кондопожского района</t>
  </si>
  <si>
    <t>01.03.</t>
  </si>
  <si>
    <t>https://vk.com/wall-223111945_3997</t>
  </si>
  <si>
    <t xml:space="preserve">
   Навигаторы Детства | Кондопожский район</t>
  </si>
  <si>
    <t>День «Калевалы» в нашей школе: путешествие в мир легенд</t>
  </si>
  <si>
    <t>https://vk.com/wall-181025850_7633</t>
  </si>
  <si>
    <t> День рождения Калевалы</t>
  </si>
  <si>
    <t>https://vk.com/wall-132175049_8567</t>
  </si>
  <si>
    <t>Участвуем в Занятии «Калейдоскоп народов России» от «Экостанции имени Кима Андреева» Занятия прошли в 1, 2, 5, 8 классах. </t>
  </si>
  <si>
    <t>https://vk.com/wall-217249310_1698</t>
  </si>
  <si>
    <t xml:space="preserve">МОУ Кончезерская СОШ
</t>
  </si>
  <si>
    <t>В гостях у героев «Калевалы»: познавательная экскурсия 3 «Е» класса</t>
  </si>
  <si>
    <t>https://vk.com/wall-181072987_8465</t>
  </si>
  <si>
    <t>МОУ "СОШ № 2" г. Кондопога</t>
  </si>
  <si>
    <t>На выставке прикладного искусства были представлены работы в разных техниках - лоскутное шитьё, скрапбукинг, декупаж, квиллинг, лепка, плетение из бумажной лозы и другие.
   Игрушки, варежки, носки, коврики, половики, вазы, корзинки</t>
  </si>
  <si>
    <t>09.03.</t>
  </si>
  <si>
    <t>https://vk.com/wall-165978691_2437</t>
  </si>
  <si>
    <t>Этно-март: восьмиклассники погрузились в традиции карельских женщин.
   В преддверии Международного женского дня в 8 В классе прошла необычная викторина. Задания касались не цветов и весенних праздников, а погружали в прошлое.</t>
  </si>
  <si>
    <t>https://vk.com/wall-104802463_9946</t>
  </si>
  <si>
    <t xml:space="preserve">МОУ Средняя общеобразовательная школа №1
</t>
  </si>
  <si>
    <t xml:space="preserve">
   Калевала - шедевр карельского фольклора, памятник литературы, прекрасный эпос, наполненный волшебством и мужественным духом свободы.</t>
  </si>
  <si>
    <t>08.03.</t>
  </si>
  <si>
    <t>https://vk.com/wall-181025850_7660</t>
  </si>
  <si>
    <t>21 февраля - Международный день родного языка</t>
  </si>
  <si>
    <t>https://vk.com/wall-132175049_8511</t>
  </si>
  <si>
    <t xml:space="preserve">
   Международный день родного языка.</t>
  </si>
  <si>
    <t>20.02.</t>
  </si>
  <si>
    <t>https://vk.com/wall-206900988_1392</t>
  </si>
  <si>
    <t xml:space="preserve">МОУ "Сунская общеобразовательная школа".
</t>
  </si>
  <si>
    <t>21 февраля во всем мире отмечается День родного языка. Это важный праздник для каждого из нас, ведь язык — это душа народа, наша история и культура.</t>
  </si>
  <si>
    <t>https://vk.com/wall-181025850_7594</t>
  </si>
  <si>
    <t>Изучение карельской топонимики: Занятие для третьеклассников. Прошло познавательное занятие для учащихся. Тема занятия – "Загадки карельской топонимики" – позволила ребятам глубже познакомиться с историей и культурой региона через названия населенных пунктов.</t>
  </si>
  <si>
    <t>https://vk.com/wall-137470318_4008</t>
  </si>
  <si>
    <t xml:space="preserve">
   Школа №3 г.Кондопоги РК
</t>
  </si>
  <si>
    <t xml:space="preserve">Наш поэтический марафон ко Дню поэзии продолжается и сегодня о творчестве С.В.Михалкова рассказала Светлана Анатольевна Ганзурова.
</t>
  </si>
  <si>
    <t>https://vk.com/wall-181072987_8532</t>
  </si>
  <si>
    <t>18 марта в Кондопожской центральной районной библиотеке прошли XV Кравченковские чтения «Мгновения, отражающие жизнь», посвященные 90-летию районной библиотеки.</t>
  </si>
  <si>
    <t>18.03.</t>
  </si>
  <si>
    <t>https://vk.com/wall-132175049_8709</t>
  </si>
  <si>
    <t xml:space="preserve">
   16 марта в Кондопожской районной библиотеке им. Б. Кравченко представили книгу, которую стоит прочесть каждому — «Партизанский отряд Кондопожского края «Большевик».</t>
  </si>
  <si>
    <t>https://vk.com/wall-150850479_10117</t>
  </si>
  <si>
    <t>Кондопожский ЦБК</t>
  </si>
  <si>
    <t>В гостях у «Калевалы»: знакомство третьеклассников с карело-финским эпосом</t>
  </si>
  <si>
    <t>12.03.</t>
  </si>
  <si>
    <t>https://vk.com/wall-104802463_9955</t>
  </si>
  <si>
    <t xml:space="preserve">
   МОУ Средняя общеобразовательная школа №1
</t>
  </si>
  <si>
    <t>25 марта в актовом зале нашей школы состоится районный театральный фестиваль "Мы вместе - мы едины!"</t>
  </si>
  <si>
    <t>24.03.</t>
  </si>
  <si>
    <t>https://vk.com/wall-137470318_4156</t>
  </si>
  <si>
    <t xml:space="preserve">Школа №3 г.Кондопоги РК
</t>
  </si>
  <si>
    <t>Прошло  занятие по программе " Школа юного краеведа" 1"а" класс Беседа была посвящена творчеству карельского детского писателя Игоря Дмитриевича Вострякова (1938-1918)</t>
  </si>
  <si>
    <t>19.03.</t>
  </si>
  <si>
    <t>https://vk.com/wall-119771197_3194</t>
  </si>
  <si>
    <t> Карелия - многонациональная республика. Знать традиции коренных народов, раскрывать тайны языка - это значит с уважением и любовью относиться к культуре наших народов.</t>
  </si>
  <si>
    <t>21.03.</t>
  </si>
  <si>
    <t>https://vk.com/wall-132175049_8725</t>
  </si>
  <si>
    <t xml:space="preserve">
   Этнографическое путешествие «Карельский экспресс» объединило библиотеку и школу. 
   В стенах сельской библиотеки прошло совместное мероприятие для учащихся школы — познавательно-игровая программа «Карельский экспресс: путешествие в язык».</t>
  </si>
  <si>
    <t>20.03.</t>
  </si>
  <si>
    <t>https://vk.com/wall-217249310_1754</t>
  </si>
  <si>
    <t>Код Единства.   2026 год объявлен Годом единства народов России. Русский язык является государственным на всей территории страны.</t>
  </si>
  <si>
    <t>https://vk.com/wall-132175049_8720</t>
  </si>
  <si>
    <t>18.03.2026 в библиотеке прошло мероприятие «Карельский экспресс» в рамках Года единства народов. Пассажирами стали ученики 6 класса Кончезерский школы </t>
  </si>
  <si>
    <t>https://vk.com/wall-228965992_271</t>
  </si>
  <si>
    <t xml:space="preserve">
   Библиотека с.Кончезеро</t>
  </si>
  <si>
    <t>Ребята из 7 и 9 класса МОУ СОШ №3, приняли участие в очередном интеллектуальном турнире «Грамотеи.ру». </t>
  </si>
  <si>
    <t>28.03.</t>
  </si>
  <si>
    <t>https://vk.com/wall-24134738_15946</t>
  </si>
  <si>
    <t xml:space="preserve">
   27 марта в МОУ ДО «ДТДиЮ» состоялся VI открытый фестиваль творчества «Карельское созвездие» в рамках XX Юбилейного Международного Этнофестиваля «Земля Калевалы — 2026».</t>
  </si>
  <si>
    <t>27.03.</t>
  </si>
  <si>
    <t>https://vk.com/wall-1280351_6825</t>
  </si>
  <si>
    <t>Команда 2 "а" класса  школы «Исследователи легенд» вместе с классным руководителем принимает участие в "Музейном марафоне 2026", посвящённом 60-летию Музея «Кижи» Карелии.</t>
  </si>
  <si>
    <t>https://vk.com/wall-137470318_4163</t>
  </si>
  <si>
    <t> В рамках Года единства народов России  наша встреча была посвящена этому событию . Ребята посмотрели презентацию и узнали многое познавательного и с интересом отвечали на вопросы .</t>
  </si>
  <si>
    <t>https://vk.com/wall-228965992_276</t>
  </si>
  <si>
    <t>Доме культуры благодаря участникам историко-краеведческого клуба «Начало» стартовал цикл мероприятий, посвящённых родоведению. И первым ярким событием этой встречи стал содержательный и очень полезный доклад Стригиной Марины Михайловны.</t>
  </si>
  <si>
    <t>26.03.</t>
  </si>
  <si>
    <t>https://vk.com/wall-221360239_419</t>
  </si>
  <si>
    <t xml:space="preserve">КСК "Янишполе"
</t>
  </si>
  <si>
    <t>Гирвасские школа и сельская библиотека имеют давнюю традицию совместных мероприятий и уроков. В рамках занятия по истории родного края в 5 классе прошёл урок – игра, посвященная символу карело-финской культуры эпосу «Калевала».</t>
  </si>
  <si>
    <t>23.03.</t>
  </si>
  <si>
    <t>https://vk.com/wall-165978691_2464</t>
  </si>
  <si>
    <t xml:space="preserve">
   Гирвасская сельская библиотека</t>
  </si>
  <si>
    <t> Дети соединяют регионы: телемост Кондопоги и Крыма</t>
  </si>
  <si>
    <t>https://vk.com/wall-73461048_38472</t>
  </si>
  <si>
    <t>"Серьезный разговор" встреча учащихся 8-11 классов МОУ СОШ №1 с представителем Петрозаводского государственного университета и сотрудником Координационного центра по борьбе с экстремизмом</t>
  </si>
  <si>
    <t>25.02.</t>
  </si>
  <si>
    <t>https://vk.com/im/convo/69149689?entrypoint=list_all&amp;w=wall-104802463_9888</t>
  </si>
  <si>
    <t>МОУ СОШ №1</t>
  </si>
  <si>
    <t>"Серьезный разговор" встреча учащихся 8-11 классов МОУ СОШ №3 с представителем Петрозаводского государственного университета и сотрудником Координационного центра по борьбе с экстремизмом</t>
  </si>
  <si>
    <t>МОУ СОШ №3</t>
  </si>
  <si>
    <t>Профилактические занятия с экспертами.17 марта в школе №1 для учащихся 7-х классов прошли профилактические занятия, организованные сотрудниками ОМВД России по Кондопожскому району. Мероприятие провели специалисты, которые осветили важную тему — защиту подростков от вовлечения в киберпреступления.</t>
  </si>
  <si>
    <t>https://vk.com/wall-73461048_38462</t>
  </si>
  <si>
    <t xml:space="preserve">   Администрация Кондопожского района</t>
  </si>
  <si>
    <t>В нашей школе прошла встреча учеников 8–11 классов с Михаилом Петровым, магистрантом Петрозаводского государственного университета и сотрудником Координационного центра по борьбе с экстремизмом.</t>
  </si>
  <si>
    <t>26.02.</t>
  </si>
  <si>
    <t>https://vk.com/wall-104802463_9888</t>
  </si>
  <si>
    <t>1 марта отмечается Всемирный день гражданской обороны.В честь этой даты в нашем техникуме состоялось занятие для группы ТД-11. Основная цель — познакомить подрастающее поколение с историей гражданской обороны, основными задачами системы и правилами безопасного поведения.</t>
  </si>
  <si>
    <t>https://vk.com/wall-3485447_5282</t>
  </si>
  <si>
    <t>Кондопожское отделение ПЛТТ</t>
  </si>
  <si>
    <t>Кибербезопасность глазами школьников: встреча с экспертами. Для семиклассников прошли профилактические занятия, которые провели сотрудники ОМВД России по Кондопожскому району .</t>
  </si>
  <si>
    <t>https://vk.com/wall-104802463_9991</t>
  </si>
  <si>
    <t>В рамках профилактической работы, направленной на предупреждение вовлечения несовершеннолетних в противоправную деятельность с использованием информационно-коммуникационных технологий, сотрудники МВД по Кондопожскому району провели профилактическую встречу с учащимися 6 -х классов</t>
  </si>
  <si>
    <t>https://vk.com/wall-181072987_8529</t>
  </si>
  <si>
    <t>Библиотека с учащимися 5 и 6 класса присоединились к акции "Блокадный хлеб". Посмотрели фильм "Думать тишину", созданный для проекта Киноуроки в школах России и мира </t>
  </si>
  <si>
    <t>22.01.</t>
  </si>
  <si>
    <t>https://vk.com/wall-59738283_4385</t>
  </si>
  <si>
    <t xml:space="preserve">
   Библиотека с. Янишполе</t>
  </si>
  <si>
    <t xml:space="preserve">
   Киноуроки в школе.
 «Думать тишину»</t>
  </si>
  <si>
    <t>https://vk.com/wall-132175049_8330</t>
  </si>
  <si>
    <t> Непокорённый Ленинград
 Блокадная ласточка – это маленький жестяной значок, на котором изображена ласточка с письмом в клюве. Весной 1942 года его начали носить на одежде многие жители Ленинграда в ответ на заявление немецкого командования: «Отныне даже птица не сможет пролететь через кольцо блокады».</t>
  </si>
  <si>
    <t>https://vk.com/wall-132175049_8380</t>
  </si>
  <si>
    <t>В 5 «в» классе прошёл библиотечный урок «Город в стальном кольце», посвящённый Дню полного освобождения Ленинграда от фашистской блокады.</t>
  </si>
  <si>
    <t>https://vk.com/wall-132175049_8374</t>
  </si>
  <si>
    <t>В преддверии памятного дня наша школа присоединяется к акции «Лента памяти».</t>
  </si>
  <si>
    <t>https://vk.com/wall-132175049_8372</t>
  </si>
  <si>
    <t>27 января — особая дата в истории нашей страны.</t>
  </si>
  <si>
    <t>https://vk.com/wall-132175049_8382</t>
  </si>
  <si>
    <t>Час памяти "Город в стальном кольце" прошёл для учащихся 5в класса СОШ 8. </t>
  </si>
  <si>
    <t>https://vk.com/wall-119771197_3121</t>
  </si>
  <si>
    <t>27 января - День полного освобождения Ленинграда от фашистской блокады.</t>
  </si>
  <si>
    <t>https://vk.com/wall-165978691_2378</t>
  </si>
  <si>
    <t>На этой неделе в школе говорили о блокаде Ленинграда — с разными ребятами, на их языке.</t>
  </si>
  <si>
    <t>https://vk.com/wall-181025850_7460
   https://vk.com/wall-181025850_7452
   https://vk.com/wall-181025850_7447</t>
  </si>
  <si>
    <t>МОУ СОШ №7 г.Кондопога</t>
  </si>
  <si>
    <t>27 января мир вспоминает жертв Холокоста. Дата - напоминание о катастрофе, унесшей жизни миллионов людей.В  техникуме прошло интерактивное занятие, посвященное этой трагической странице истории</t>
  </si>
  <si>
    <t> https://vk.com/wall-138345133_10744
   https://vk.com/wall-138345133_10745</t>
  </si>
  <si>
    <t xml:space="preserve">
   ПЛТТ | Петрозаводский Лесотехнический техникум
</t>
  </si>
  <si>
    <t xml:space="preserve">27 января - памятный день.
   День полного снятия блокады Ленинграда
   День памяти жертв холокоста
   А студенты группы Б-25 возложили цветы к Вечному огню.
</t>
  </si>
  <si>
    <t>https://vk.com/wall-3485447_5171</t>
  </si>
  <si>
    <t>Ученики начальных классов приняли участие во Всероссийской акции памяти «Блокадная ласточка»</t>
  </si>
  <si>
    <t>https://vk.com/wall-104802463_9694</t>
  </si>
  <si>
    <t>https://vk.com/wall-217249310_1620</t>
  </si>
  <si>
    <t xml:space="preserve">
   МОУ Кончезерская СОШ
</t>
  </si>
  <si>
    <t xml:space="preserve">
   Ученики 3 класса познакомились с узором "Кобальтовая сеточка". Этот узор стал символом блокады Ленинграда. Первый сервиз, созданный Анной Адамовной, находится в Русском музее.</t>
  </si>
  <si>
    <t>https://vk.com/wall-217249310_1618
   https://vk.com/wall-217249310_1617</t>
  </si>
  <si>
    <t xml:space="preserve">
   27 января– снятие блокады с Ленинграда в 1944 году. Дата эта символичная, но очень драматическая и страшная. </t>
  </si>
  <si>
    <t>https://vk.com/wall-3556207_3570
   https://vk.com/wall-3556207_3571</t>
  </si>
  <si>
    <t xml:space="preserve">
   ВСК "Десантник" Республика Карелия, г. Кондопога</t>
  </si>
  <si>
    <t>Сегодня, 27 января 2026 года, вся страна вспоминает одну из самых героических и трагических страниц своей истории — 82-ю годовщину полного освобождения Ленинграда от фашистской блокады</t>
  </si>
  <si>
    <t>https://vk.com/wall-181072987_8304</t>
  </si>
  <si>
    <t>27 января особая дата в истории нашей страны. Этот день воинской славы России - День полного освобождения Ленинграда от фашистской блокады</t>
  </si>
  <si>
    <t>https://vk.com/wall-206900988_1348</t>
  </si>
  <si>
    <t>27 января - День освобождения Красной армией крупнейшего «лагеря смерти» Аушвиц-Биркенау (Освенцима) – День памяти жертв Холокоста.</t>
  </si>
  <si>
    <t>https://vk.com/wall-132175049_8385
   https://vk.com/wall-132175049_8376</t>
  </si>
  <si>
    <t xml:space="preserve">
   Город, который выстоял: день памяти в школе.
   27 января в нашей школе прошёл цикл мероприятий, посвящённых Дню снятия блокады Ленинграда.</t>
  </si>
  <si>
    <t>https://vk.com/wall-216018350_1754</t>
  </si>
  <si>
    <t xml:space="preserve">
   МОУ Спасогубская общеобразовательная школа
</t>
  </si>
  <si>
    <t xml:space="preserve">27 января, в День воинской славы России  в школе состоялись памятные мероприятия, объединившие всех учеников.
</t>
  </si>
  <si>
    <t>https://vk.com/wall-104802463_9686</t>
  </si>
  <si>
    <t>27 января – День полного освобождения Ленинграда от фашистской блокады.
   В преддверии этой священной даты, актив нашей школы совместно с советником директора по воспитанию, проявив инициативу и творческий подход, создали уникальный проект – стенгазету-лэпбук, посвященную героической обороне Ленинграда.</t>
  </si>
  <si>
    <t>https://vk.com/wall-137470318_3933</t>
  </si>
  <si>
    <t>27 января – особая дата в истории человечества и в календаре памяти</t>
  </si>
  <si>
    <t>https://vk.com/wall-223111945_3828</t>
  </si>
  <si>
    <t xml:space="preserve">
   27 января - День Воинской славы России. В этот день в 1944 г. состоялось снятие блокады г. Ленинграда.</t>
  </si>
  <si>
    <t>https://vk.com/wall-21171950_7840</t>
  </si>
  <si>
    <t>Молодёжно-культурные события Кондопоги</t>
  </si>
  <si>
    <t xml:space="preserve">
   Концерт, посвященный действующим бойцам СВО, а так же памяти погибших защитников Родины - наших земляков.
   «За тебя, Родина-мать!»</t>
  </si>
  <si>
    <t>https://vk.com/wall99231171_11469
   https://vk.com/wall-104802463_9675</t>
  </si>
  <si>
    <t>МОУ Средняя общеобразовательная школа №1</t>
  </si>
  <si>
    <t>https://vk.com/wall-212654902_1969</t>
  </si>
  <si>
    <t>ТОС "Лижма"</t>
  </si>
  <si>
    <t> Ученики школы №7 приняли участие в проекте по увековечиванию памяти о блокаде Ленинграда
   27 января - День полного освобождения Ленинграда от фашистской блокады.
   В рамках программы «Орлята России» учащиеся 4 «А» класса школы №7 при поддержке классного руководителя приняли участие в проекте по сохранению исторической памяти.</t>
  </si>
  <si>
    <t>https://vk.com/wall-73461048_37889</t>
  </si>
  <si>
    <t>27 января - День полного освобождения Ленинграда от блокады.
   В преддверии памятной даты прошел  классный час "И помнит мир спасённый..."</t>
  </si>
  <si>
    <t>https://vk.com/wall-217302924_960</t>
  </si>
  <si>
    <t>МОУ Кяппесельгская ОШ</t>
  </si>
  <si>
    <t xml:space="preserve">
   День воинской славы России
   2 февраля - День разгрома советскими войсками немецко-фашистских войск в Сталинградской битве.</t>
  </si>
  <si>
    <t>https://vk.com/wall-132175049_8395</t>
  </si>
  <si>
    <t>Торжественное мероприятие, посвящённое Дню полного освобождения Ленинграда от фашистской блокады, состоялось у Братского захоронения Советских воинов.</t>
  </si>
  <si>
    <t>https://vk.com/wall-102408382_3533</t>
  </si>
  <si>
    <t xml:space="preserve">МУ "Центр культуры и досуга КГП"
</t>
  </si>
  <si>
    <t>27 января – День полного освобождения Ленинграда от фашистской блокады.</t>
  </si>
  <si>
    <t> https://vk.com/wall-137470318_3933
   https://vk.com/wall-137470318_3939</t>
  </si>
  <si>
    <t>Школа №3 г.Кондопоги РК</t>
  </si>
  <si>
    <t>2 февраля отмечается День воинской славы России — День разгрома советскими войсками немецко-фашистских войск в Сталинградской битве.</t>
  </si>
  <si>
    <t>https://vk.com/wall-132175049_8411</t>
  </si>
  <si>
    <t>2 февраля 2026 года исполняется 83 года со дня окончания Сталинградской битвы</t>
  </si>
  <si>
    <t>https://vk.com/wall-24134738_15737</t>
  </si>
  <si>
    <t>Урок памяти "Сталинградская битва"</t>
  </si>
  <si>
    <t>https://vk.com/wall-104802463_9725
   https://vk.com/wall-104802463_9723</t>
  </si>
  <si>
    <t xml:space="preserve">
   День воинской славы России.
   2 февраля - день окончания Сталинградской битвы (1942-1943г.),</t>
  </si>
  <si>
    <t>https://vk.com/wall-206900988_1357</t>
  </si>
  <si>
    <t>МОУ "Сунская общеобразовательная школа".</t>
  </si>
  <si>
    <t>27 января - особая дата в истории нашей страны. В этот день в 1944 году была прорвана блокада Ленинграда.</t>
  </si>
  <si>
    <t>https://vk.com/wall-24134738_15730</t>
  </si>
  <si>
    <t xml:space="preserve">Кондопожская центральная районная библиотека
</t>
  </si>
  <si>
    <t>2 февраля, в день разгрома немецко-фашистских войск в Сталинградской битве, образовательные учреждения провели патриотические мероприятия.</t>
  </si>
  <si>
    <t>https://vk.com/wall-223111945_3847</t>
  </si>
  <si>
    <t>ДЕНЬ РАЗГРОМА СОВЕТСКИМИ ВОЙСКАМИ НЕМЕЦКО-ФАШИСТСКИХ ВОЙСК В СТАЛИНГРАДСКОЙ БИТВЕ</t>
  </si>
  <si>
    <t>https://vk.com/wall-137470318_3959</t>
  </si>
  <si>
    <t>Торжественное мероприятие, посвящённое Дню полного освобождения Ленинграда от фашистской блокады, состоялось вчера у Братского захоронения Советских воинов.</t>
  </si>
  <si>
    <t xml:space="preserve">
   МУ "Центр культуры и досуга КГП"
</t>
  </si>
  <si>
    <t>27 января - День полного освобождения Ленинграда от блокады.</t>
  </si>
  <si>
    <t>https://vk.com/wall-132175049_8345</t>
  </si>
  <si>
    <t>Для учащихся 3 и 4 класса был проведен урок мужества "200 дней, изменивших войну".</t>
  </si>
  <si>
    <t>07.02.</t>
  </si>
  <si>
    <t>https://vk.com/wall-59738283_4412</t>
  </si>
  <si>
    <t> Наука в годы войны.
 Ребята из школьного отряда «Волонтёры Победы» провели беседы для обучающихся 6-х классов и рассказали об открытиях советских учёных в годы Великой Отечественной войны.</t>
  </si>
  <si>
    <t>https://vk.com/wall-132175049_8429</t>
  </si>
  <si>
    <t xml:space="preserve">
   Линейка Памяти</t>
  </si>
  <si>
    <t>09.02.</t>
  </si>
  <si>
    <t>https://vk.com/wall-132175049_8444</t>
  </si>
  <si>
    <t>В рамках программы киноуроки в школах 5 и 6 класс посетили модельную библиотеку с. Янишполе</t>
  </si>
  <si>
    <t>https://vk.com/wall-206900988_1360</t>
  </si>
  <si>
    <t>Мероприятие прошло в рамках проекта "Где труд, там и счастье", реализуемого при поддержке Фонда президентских грантов.</t>
  </si>
  <si>
    <t>https://vk.com/wall-22770028_5897</t>
  </si>
  <si>
    <t xml:space="preserve">
   КРОО "Преодоление"</t>
  </si>
  <si>
    <t>Студенты групп С-10 и ТЭ-13 посетили урок памяти "Бессмертен подвиг Сталинграда", который провели специалисты Кондопожской центральной районной библиотеки.</t>
  </si>
  <si>
    <t>https://vk.com/wall-3485447_5211</t>
  </si>
  <si>
    <t>В Кондопожской центральной районной библиотеке выступил профессор, доктор исторических наук Петрозаводского государственного университета Сергей Геннадьевич Веригин. Тема лекции: "Тайная война на Карельском фронте".</t>
  </si>
  <si>
    <t>24.02.</t>
  </si>
  <si>
    <t>https://vk.com/wall-24134738_15849</t>
  </si>
  <si>
    <t xml:space="preserve">Кондопожская центральная районная библиотека
</t>
  </si>
  <si>
    <t xml:space="preserve">
   В доме творчества детей и юношества прошёл районный патриотический фестиваль.</t>
  </si>
  <si>
    <t>https://vk.com/wall-104802463_9894</t>
  </si>
  <si>
    <t>СПОРТИВНЫЙ МАРШ ЮНЫХ ЗАЩИТНИКОВ В КСК! </t>
  </si>
  <si>
    <t>https://vk.com/wall-221360239_399</t>
  </si>
  <si>
    <t>КСК "Янишполе"</t>
  </si>
  <si>
    <t>Сегодня воспитанники МДОУ №20 «Колосок» выступили с трогательными танцами на районном патриотическом фестивале детского творчества "С чего начинается Родина".</t>
  </si>
  <si>
    <t>https://vk.com/wall-219834844_2561</t>
  </si>
  <si>
    <t xml:space="preserve">
   МКУ Управление образования и культуры
</t>
  </si>
  <si>
    <t>Интеллектуальное сражение в честь Дня защитника Отечества состоялось вчера в нашем Доме культуры. Оно прошло в форме увлекательной игры "Что? Где? Когда?" </t>
  </si>
  <si>
    <t>29.02.</t>
  </si>
  <si>
    <t>https://vk.com/wall176822874_6724</t>
  </si>
  <si>
    <t>Комплекс Янишпольского-Поселения</t>
  </si>
  <si>
    <t xml:space="preserve">
   «Гордость России — её сыновья»: в Доме культуры открылась выставка, посвященная памяти героев из Кондопожского района</t>
  </si>
  <si>
    <t>https://vk.com/wall-177913125_6252</t>
  </si>
  <si>
    <t xml:space="preserve">Дом Культуры Кончезеро
</t>
  </si>
  <si>
    <t xml:space="preserve">
 В доме творчества прямо сейчас царит особая атмосфера — здесь проходит районный патриотический фестиваль детского творчества!</t>
  </si>
  <si>
    <t>https://vk.com/wall-73461048_38194</t>
  </si>
  <si>
    <t>24 февраля, в продолжение Дня Защитника Отечества, участники историко-краеведческого клуба "Начало" побывали в Кондопожской центральной библиотеке им. Кравченко, где прослушали выступление доктора исторических наук Петрозаводского государственного университета С.Г. Веригина, рассказавшего о противостоянии советской контрразведки и финских спецслужб в 1941-1945 годах.</t>
  </si>
  <si>
    <t>https://vk.com/wall176822874_6723</t>
  </si>
  <si>
    <t xml:space="preserve">
   Комплекс Янишпольского-Поселения</t>
  </si>
  <si>
    <t>Накануне Дня Защитника Отечества ребята из группы "Медвежата" корпуса 4 пригласили своих пап принять участие в мероприятии "Школа молодого бойца".</t>
  </si>
  <si>
    <t>https://vk.com/wall-217247934_6552</t>
  </si>
  <si>
    <t xml:space="preserve">МДОУ N 20 "Колосок"
</t>
  </si>
  <si>
    <t>В средней группе "Улыбка" корпуса 7 к Дню Защитника Отечества прошло спортивное мероприятие с родителями. Мы отправились в большое плавание, поднимали якорь, уплывали от акул, ловили рыбу и ещё прошли много испытаний.</t>
  </si>
  <si>
    <t>23.02.</t>
  </si>
  <si>
    <t>https://vk.com/wall-217247934_6541</t>
  </si>
  <si>
    <t>К Дню защитника Отечества в младшей группе корпуса 13 прошло необычное и очень трогательное мероприятие «Вместе с папой малыши веселились от души».</t>
  </si>
  <si>
    <t>https://vk.com/wall-217247934_6536</t>
  </si>
  <si>
    <t>День защитника Отечества: Марафон памяти, мужества и добрых дел в школах Кондопожского района.</t>
  </si>
  <si>
    <t>https://vk.com/wall-223111945_3974</t>
  </si>
  <si>
    <t>Поздравление с Днём защитника Отечества от наших орлят</t>
  </si>
  <si>
    <t>https://vk.com/wall-104802463_9866</t>
  </si>
  <si>
    <t>В подготовительных к школе группах корпуса 4 прошли праздничные мероприятия, посвященные Дню защитника Отечества.</t>
  </si>
  <si>
    <t>https://vk.com/wall-217247934_6537</t>
  </si>
  <si>
    <t>Ученики 3 "е",4 "д", 5 "ж", 6 "ж" классов поздравляют мужчин с Днём защитника Отечества!</t>
  </si>
  <si>
    <t>https://vk.com/wall-181072987_8413</t>
  </si>
  <si>
    <t>Праздник 23 февраля в детском саду - хороший повод для воспитания у детей патриотизма, формирования чувства гордости за отважных и надёжных защитников Отечества.</t>
  </si>
  <si>
    <t>https://vk.com/wall-217247934_6539</t>
  </si>
  <si>
    <t>«Гордость России — её сыновья»: в нашем Доме культуры открылась выставка, посвященная памяти героев из Кондопожского района
   Сегодня в стенах нашего Дома культуры произошло событие, которое невозможно измерить обычными словами — здесь измеряют жизнь и подвиг.</t>
  </si>
  <si>
    <t>https://vk.com/wall-151849598_8533</t>
  </si>
  <si>
    <t xml:space="preserve">
   Официальная группа газеты "Новая Кондопога"</t>
  </si>
  <si>
    <t xml:space="preserve">
   В рамках Декады патриотического воспитания 24.02.26. для мальчишек начальной школы прошла эстафетная программа" А ну -ка, мальчики!"</t>
  </si>
  <si>
    <t>https://vk.com/wall-217249310_1690</t>
  </si>
  <si>
    <t>Примите поздравления с наступающим 23 февраля от наших обучающихся!
   Как говорится, «Устами младенца глаголет истина»! </t>
  </si>
  <si>
    <t>https://vk.com/wall-216018350_1808</t>
  </si>
  <si>
    <t>https://vk.com/club216018350</t>
  </si>
  <si>
    <t>В преддверии Дня защитника Отечества в школе прошло мероприятие "А ну-ка, мальчики".</t>
  </si>
  <si>
    <t>https://vk.com/wall-217302924_971</t>
  </si>
  <si>
    <t xml:space="preserve">МОУ Кяппесельгская ОШ
</t>
  </si>
  <si>
    <t>Прошел классный час для всех учеников школы, посвященный Дню защитников Отечества.</t>
  </si>
  <si>
    <t>https://vk.com/wall-217302924_970</t>
  </si>
  <si>
    <t>Слет «Орлята России» в честь Дня защитника Отечества.</t>
  </si>
  <si>
    <t>https://vk.com/public223111945</t>
  </si>
  <si>
    <t> В преддверии Дня защитника Отечества в нашей школе отряд «Волонтёры Победы» </t>
  </si>
  <si>
    <t>https://vk.com/wall-132175049_8501</t>
  </si>
  <si>
    <t> В преддверии Международного женского дня в  школе состоялись яркие и увлекательные соревнования «А, ну-ка, девочки!» среди учениц 5-8-х классов. Это мероприятие стало настоящим торжеством таланта и спортивного мастерства наших юных леди.</t>
  </si>
  <si>
    <t>06.03.</t>
  </si>
  <si>
    <t>https://vk.com/wall-132175049_8623</t>
  </si>
  <si>
    <t>День Защитника Отечества - праздник наших пап, дедушек, мальчишек. В этот день мы поздравляем всех представителей мужского пола, независимо от возраста.</t>
  </si>
  <si>
    <t>22.02.</t>
  </si>
  <si>
    <t>https://vk.com/wall-119771197_3159</t>
  </si>
  <si>
    <t>В минувший четверг в нашей школе прошёл школьный этап легендарной военно-патриотической игры «Зарница 2.0».</t>
  </si>
  <si>
    <t>https://vk.com/wall-104802463_9922</t>
  </si>
  <si>
    <t>К этой знаменательной дате в библиотеке оформлена книжная выставка «День защитника Отечества», на которой представлены книги, посвященные мужеству, воинскому долгу и чести русского мундира.</t>
  </si>
  <si>
    <t>https://vk.com/wall61655574_17246</t>
  </si>
  <si>
    <t xml:space="preserve">
   Кондопожская центральная районная библиотека</t>
  </si>
  <si>
    <t>В школе прошла особенная акция, приуроченная ко Дню защитника Отечества. Педагогический коллектив собрал необходимые вещи для бойцов в зоне СВО, а самое главное действо — упаковку подарков — доверили нашим самым искренним помощникам, активистам движения «Орлята России».</t>
  </si>
  <si>
    <t>https://vk.com/wall-181072987_8407</t>
  </si>
  <si>
    <t>В преддверии Дня защитника Отечества ребята молодёжного российского движения «Движение первых» 8 и 9 классов</t>
  </si>
  <si>
    <t>https://vk.com/wall-206900988_1400</t>
  </si>
  <si>
    <t xml:space="preserve">
   Сегодня, в преддверии праздника Дня защитника Отечества, в нашем клубе прошёл фестиваль "Россия - Родина моя"</t>
  </si>
  <si>
    <t>https://vk.com/wall-36093906_4785</t>
  </si>
  <si>
    <t xml:space="preserve">
   МКУК "ЦКД" Гирвасского сельского поселения"
</t>
  </si>
  <si>
    <t>Вместе мы — сила
   III Районный слет «Орлята России» состоялся накануне Дня защитника Отечества. Это был яркий праздник патриотизма и детской дружбы.</t>
  </si>
  <si>
    <t>https://vk.com/wall-104802463_9856</t>
  </si>
  <si>
    <t>В преддверии Дня защитника Отечества в нашей школе прошли традиционные мероприятия, наполненные духом патриотизма, спортивного азарта и интеллектуальных испытаний! </t>
  </si>
  <si>
    <t>https://vk.com/wall-137470318_4017</t>
  </si>
  <si>
    <t>Дети войны: в сердце маленьком горе бездонное</t>
  </si>
  <si>
    <t>https://vk.com/wall-104802463_9859</t>
  </si>
  <si>
    <t>В преддверии Дня защитника Отечества ребята из Первичного отделения Сунской Общеобразовательной школы вместе с советником по воспитанию  провели уборку территории от снега у воинского захоронения в селе Янишполе и возложили цветы к мемориалу в знак уважения и памяти Героев</t>
  </si>
  <si>
    <t>https://vk.com/wall-221925209_3633</t>
  </si>
  <si>
    <t>Движение Первых | Кондопожский район</t>
  </si>
  <si>
    <t> III Районный слет «Орлят России» прошел в преддверии Дня защитника Отечества и стал праздником патриотизма и детской дружбы.</t>
  </si>
  <si>
    <t>https://vk.com/wall-206900988_1403</t>
  </si>
  <si>
    <t>В преддверии Дня защитника учащиеся 9 "Б" класса под руководством классного руководителя  собрали подарки и вложили в них частичку своей души, написав искренние письма с поздравлениями для участников специальной военной операции.</t>
  </si>
  <si>
    <t>https://vk.com/wall-137470318_4014</t>
  </si>
  <si>
    <t>День Защитника Отечества- праздник, наполненный гордостью и уважением ко всем, кто посвятил свою жизнь служению Родине. Это день, когда мы вспоминаем героев прошлого и настоящего, тех, кто стоял на страже мира и покоя нашей страны.</t>
  </si>
  <si>
    <t>https://vk.com/wall-58628698_4848</t>
  </si>
  <si>
    <t>ГБУ СО "КЦСОН РК" по Кондопожскому району</t>
  </si>
  <si>
    <t xml:space="preserve">
   Школьный фестиваль " Россия- Родина моя", посвященный Дню защитника Отечества </t>
  </si>
  <si>
    <t>https://vk.com/wall-9766348_2034</t>
  </si>
  <si>
    <t>В школе прошло мероприятие, организованное советником директора по воспитанию. Вместо стандартного классного часа ребята погрузились в увлекательную настольную стратегию «Защитник Отечества».</t>
  </si>
  <si>
    <t>https://vk.com/wall-181025850_7602</t>
  </si>
  <si>
    <t>В преддверии самого нежного весеннего праздника советники директоров по воспитанию школ нашего района (и не только) развернули настоящую феерию событий!</t>
  </si>
  <si>
    <t>https://vk.com/wall-223111945_4053</t>
  </si>
  <si>
    <t> Наша школа продолжает участвовать в акции «Внуки по переписке» от благотворительного фонда «Старость в радость»!</t>
  </si>
  <si>
    <t>07.03.</t>
  </si>
  <si>
    <t>https://vk.com/wall-132175049_8630</t>
  </si>
  <si>
    <t>Акция "ВНУКИ ПО ПЕРЕПИСКЕ"</t>
  </si>
  <si>
    <t>https://vk.com/wall-137470318_4073</t>
  </si>
  <si>
    <t xml:space="preserve">
   8 марта в Центре Культуры и досуга прошёл праздничный концерт, посвященный Международному женскому дню "Дарите женщинам цветы"</t>
  </si>
  <si>
    <t>https://vk.com/wall-162095823_1986</t>
  </si>
  <si>
    <t xml:space="preserve">
   Центр культуры и досуга п.Кяппесельга
</t>
  </si>
  <si>
    <t xml:space="preserve">
   В преддверии первого весеннего праздника в младшей группе корпуса 5 кипела настоящая творческая работа.</t>
  </si>
  <si>
    <t>https://vk.com/wall-217247934_6629</t>
  </si>
  <si>
    <t xml:space="preserve">
   Малыши из группы "Анютины глазки" корпуса 5 поздравляют своих любимых мамочек с праздником!</t>
  </si>
  <si>
    <t>https://vk.com/wall-217247934_6680</t>
  </si>
  <si>
    <t>Накануне женского праздника 8 Марта в Доме культуры состоялся концерт-конкурс "Миссис многодетная мама".</t>
  </si>
  <si>
    <t>https://vk.com/wall176822874_6744</t>
  </si>
  <si>
    <t>8 Марта, в Доме культуры прошел праздничный концерт, посвященный Международному женскому дню</t>
  </si>
  <si>
    <t>https://vk.com/wall-36093906_4802</t>
  </si>
  <si>
    <t>Интеллектуально-развлекательная игра «Мальчики против девочек» прошла в преддверии 8 Марта</t>
  </si>
  <si>
    <t>https://vk.com/wall-181025850_7687</t>
  </si>
  <si>
    <t>Накануне Международного женского дня, 6 марта, наши студенты организовали трогательную встречу для милых девушек и прекрасных дам техникума! </t>
  </si>
  <si>
    <t>https://vk.com/wall-3485447_5286</t>
  </si>
  <si>
    <t xml:space="preserve">
   Кондопожское отделение ПЛТТ</t>
  </si>
  <si>
    <t>6 марта в школе прошли весёлые и яркие игровые переменки, приуроченные к Международному женскому дню — 8 марта!</t>
  </si>
  <si>
    <t>https://vk.com/wall-132175049_8631</t>
  </si>
  <si>
    <t>5 марта в 4 «в» классе состоялось яркое, душевное мероприятие «Вечер рядом с мамой».</t>
  </si>
  <si>
    <t>https://vk.com/wall-132175049_8626</t>
  </si>
  <si>
    <t> 6 марта в преддверии Международного женского дня для прекрасной половины школьного коллектива, добрых и очень любимых педагогов, состоялся праздничный концерт.</t>
  </si>
  <si>
    <t>https://vk.com/wall-132175049_8629</t>
  </si>
  <si>
    <t>Весенний сюрприз от юных инспекторов и Госавтоинспекции</t>
  </si>
  <si>
    <t>https://vk.com/wall-181025850_7666</t>
  </si>
  <si>
    <t xml:space="preserve">
   В преддверии самого нежного праздника в нашей школе расцвел настоящий «Весенний букет»! Концерт получился ярким, трогательным и очень душевным. Б</t>
  </si>
  <si>
    <t>https://vk.com/wall-181072987_8483</t>
  </si>
  <si>
    <t>В преддверии 8 Марта в  школе царила особенная, теплая атмосфера. Советник по воспитанию вместе с Орлятами России устроили незабываемую встречу для наших любимых учителей.</t>
  </si>
  <si>
    <t>https://vk.com/wall-181072987_8480</t>
  </si>
  <si>
    <t>В преддверии чудесного весеннего праздника 8 Марта учеников 4А класса посетила заведующая Детской модельной библиотекой.</t>
  </si>
  <si>
    <t>https://vk.com/wall-104802463_9930</t>
  </si>
  <si>
    <t>Поздравления для всех представительниц прекрасной половины человечества от учащихся начальной школы</t>
  </si>
  <si>
    <t>10.03.</t>
  </si>
  <si>
    <t>https://vk.com/wall-9766348_2044</t>
  </si>
  <si>
    <t xml:space="preserve">
   Гирвасская средняя школа
</t>
  </si>
  <si>
    <t>Ученики 4 "д", 5 "ж" и 6"ж" классов поздравляют с праздником 8 марта</t>
  </si>
  <si>
    <t>https://vk.com/wall-181072987_8499</t>
  </si>
  <si>
    <t xml:space="preserve">
   8 марта, в прекрасный наш праздник-замечательный концерт в Доме культуры! </t>
  </si>
  <si>
    <t>https://vk.com/wall-229272254_124</t>
  </si>
  <si>
    <t>Спасогубская библиотека</t>
  </si>
  <si>
    <t xml:space="preserve">
   6 марта в школе состоялось праздничное мероприятие "Весенняя капель", посвященное 8 марта.</t>
  </si>
  <si>
    <t>https://vk.com/wall-217302924_1014</t>
  </si>
  <si>
    <t xml:space="preserve">
   МОУ Кяппесельгская ОШ
</t>
  </si>
  <si>
    <t>8 марта в Доме культуры состоялся торжественный концерт</t>
  </si>
  <si>
    <t>https://vk.com/wall-174037011_1518</t>
  </si>
  <si>
    <t xml:space="preserve">
   Центр Культуры Петровского сельского поселения
</t>
  </si>
  <si>
    <t>В Беларуси 8 марта отмечается День женщин и Международный женский день. Праздник считается днём весны, женской красоты, нежности, теплоты и внимания к женщине вне зависимости от её возраста и статуса.</t>
  </si>
  <si>
    <t>https://vk.com/wall-212051896_441</t>
  </si>
  <si>
    <t>Общественная организация белорусов "Криницы"</t>
  </si>
  <si>
    <t>15 февраля — День памяти воинов-интернационалистов .
   По инициативе советника директора по воспитанию, кадетыприняли участие в торжественной Вахте Памяти.
   Церемония прошла у мемориальной доски, установленной в честь выпускника школы Андрея Моисеева, погибшего при исполнении воинского долга в Афганистане.</t>
  </si>
  <si>
    <t>https://vk.com/wall-181072987_8381</t>
  </si>
  <si>
    <t xml:space="preserve">
   Сегодня презентовали в библиотеке книгу В. А. Карелина и Е. И. Садовской "Партизанский отряд Кондопожского края "Большевик". </t>
  </si>
  <si>
    <t>https://vk.com/wall61655574_17348</t>
  </si>
  <si>
    <t>МУ "Центральная районная библиотека им. Б.Е.Кравченко"</t>
  </si>
  <si>
    <t>Огневая подготовка — это один из важных этапов военно-патриотической игры «Зарница 2.0».</t>
  </si>
  <si>
    <t>https://vk.com/wall-104802463_9995</t>
  </si>
  <si>
    <t>При поддержке Фонда грантов Главы Республики Карелия Театр поэзии «Кредо» продолжает реализацию масштабного патриотического проекта "Молодежный культурно-просветительский марафон «Великая Победа в памяти поколений. Карельский фронт»".</t>
  </si>
  <si>
    <t>11.03.</t>
  </si>
  <si>
    <t>https://vk.com/wall-24134738_15891</t>
  </si>
  <si>
    <t>Мальчишки и девчонки нашей школы приняли участие в акции «Добрые пожелания Крыму», нарисовали рисунки, посмотрели фильмы о достопримечательностях Крыма.</t>
  </si>
  <si>
    <t>https://vk.com/wall-132175049_8707</t>
  </si>
  <si>
    <t> Телемост дружбы: Карелия - Крым. В преддверии Дня воссоединения Крыма с Россией в школе №1 состоялся тёплый телемост, соединивший наш Кондопожский район с солнечным полуостровом! На связи были сразу пять школ нашего района и Новосельская школа имени И. Жудова (п.о. Крым).</t>
  </si>
  <si>
    <t>https://vk.com/wall-132175049_8705</t>
  </si>
  <si>
    <t> Лекторий на тему: «Крымская весна» - День воссоединения Крыма с Россией.18 марта, в Кондопожском отделении ПЛТТ специалисты провели для студентов лекторий на тему: «Крымская весна» - День воссоединения Крыма с Россией.</t>
  </si>
  <si>
    <t>https://vk.com/wall-102408382_3604</t>
  </si>
  <si>
    <t>Дружба без границ: Кондопожский район передал привет Крыму!В преддверии Дня воссоединения Крыма с Россией состоялся тёплый телемост, соединивший наш Кондопожский район с солнечным полуостровом! </t>
  </si>
  <si>
    <t>https://vk.com/wall-223111945_4100</t>
  </si>
  <si>
    <t>18 марта —в этот день мы отмечаем воссоединение Крыма с Россией. В честь этого исторического события активисты «Движения Первых» Сунской школы организовали и провели увлекательную тематическую викторину!</t>
  </si>
  <si>
    <t>https://vk.com/wall-221925209_3693</t>
  </si>
  <si>
    <t>В  школе прошли замечательные мероприятия, посвященные одному из самых значимых событий современной истории – Дню воссоединения Крыма с Россией!</t>
  </si>
  <si>
    <t>https://vk.com/wall-137470318_4136</t>
  </si>
  <si>
    <t xml:space="preserve">
   На линейке говорили о важности исторической справедливости и о том, что значит быть единым народом. Учащиеся познакомились с богатой историей полуострова, его природой и культурой.</t>
  </si>
  <si>
    <t>https://vk.com/wall-181072987_8539</t>
  </si>
  <si>
    <t>«Крымская весна» в Кондопоге: «Орлята России» встретились с друзьями из Крыма в формате телемоста.
   В преддверии знаменательной даты — Дня воссоединения Крыма с Россией — в Кондопоге состоялось масштабное и трогательное событие. Активисты всероссийского проекта «Орлята России» организовали телемост, соединивший наш город с ребятами из Крыма.</t>
  </si>
  <si>
    <t>https://vk.com/wall-181072987_8534</t>
  </si>
  <si>
    <t> В библиотеке оформлена тематическая книжная выставка. На ней представлены разнообразные издания: от исторических книг, до путеводителей и красочных альбомов с фотографиями самых красивых и уникальных мест Крыма. </t>
  </si>
  <si>
    <t>https://vk.com/wall-24134738_15922</t>
  </si>
  <si>
    <t>Активисты "Движения Первых" провели для 9 "Г" класса викторину, посвящённую Дню воссоединения Крыма с Россией.</t>
  </si>
  <si>
    <t>https://vk.com/wall-229334839_223</t>
  </si>
  <si>
    <t xml:space="preserve">
   Первичное отделение Первых школы № 8</t>
  </si>
  <si>
    <t xml:space="preserve">
   Мосты дружбы!
   17 марта, на кануне Деня воссоединения Крыма с Россией, ученики школы стали частью большого и важного события — телемоста между Кондопожским районом и школой имени И. Жудова из посёлка Новосельское (Республика Крым) </t>
  </si>
  <si>
    <t>https://vk.com/wall-181025850_7738</t>
  </si>
  <si>
    <t xml:space="preserve">
   18 марта отмечается важная дата — День воссоединения Крыма с Россией.
   В преддверии этого особенного дня наши юные патриоты, Орлята России из 3 "б" класса под руководством классного руководителя Елены Валентиновны Войтенок, стали частью чего-то по-настоящему значимого!</t>
  </si>
  <si>
    <t>https://vk.com/wall-137470318_4138</t>
  </si>
  <si>
    <t xml:space="preserve">Открытие выставки «Гордость России её сыновья!»
</t>
  </si>
  <si>
    <t>https://vk.com/wall-36093906_4814</t>
  </si>
  <si>
    <t>МКУК "ЦКД" Гирвасского сельского поселения"</t>
  </si>
  <si>
    <t> В 8-х классах прошло мероприятие «Легендарный Севастополь»
   16 марта, в преддверии годовщины воссоединения Крыма и Севастополя с Россией, учащиеся 8-х классов погрузились в героическую историю города-героя.</t>
  </si>
  <si>
    <t>https://vk.com/wall-181025850_7745</t>
  </si>
  <si>
    <t xml:space="preserve">«Навигаторы детства» провели фестиваль мастер-классов, посвящённый культурному и творческому наследию Республики Крым и города Севастополя.
</t>
  </si>
  <si>
    <t>https://vk.com/wall-215534413_12200</t>
  </si>
  <si>
    <t xml:space="preserve">Навигаторы детства | Республика Карелия
</t>
  </si>
  <si>
    <t xml:space="preserve">16 марта в районной библиотеке состоялась презентация книги краеведов В. А. Карелина и Е. И. Садовской " Партизанский отряд Кондопожского края "Большевик". Это первая большая исследовательская работа, посвящённая истории партизанского отряда.
</t>
  </si>
  <si>
    <t>https://vk.com/wall-47850444_5599</t>
  </si>
  <si>
    <t>Краеведческий клуб "OMA KODI - РОДНОЙ ДОМ"</t>
  </si>
  <si>
    <t>https://vk.com/wall-221925209_3705</t>
  </si>
  <si>
    <t xml:space="preserve">Движение Первых | Кондопожский район
</t>
  </si>
  <si>
    <t xml:space="preserve">
   18 марта поисковики-исследователи нашего историко-краеведческого клуба "Начало" Татьяна Васильевна Путешова и Марина Михайловна Стригина приняли участие в XV Кравченковских чтениях "Мгновения, отражающие жизнь". </t>
  </si>
  <si>
    <t>https://vk.com/wall176822874_6763</t>
  </si>
  <si>
    <t>В сквере Воинской Славы было проведено мероприятие ко Дню вывода войск из Афганистана.</t>
  </si>
  <si>
    <t>https://vk.com/wall-102408382_3562</t>
  </si>
  <si>
    <t>МУ "ЦКД КГП"</t>
  </si>
  <si>
    <t>Сегодня учащиеся 5 "а" класса под руководством классного руководителя  проявили настоящую заботу о нашем городе и его истории! </t>
  </si>
  <si>
    <t>https://vk.com/wall-137470318_4167</t>
  </si>
  <si>
    <t>Школьники принимают участие  в плетении сетей для наших защитников</t>
  </si>
  <si>
    <t>https://vk.com/wall-217249310_1594</t>
  </si>
  <si>
    <t xml:space="preserve">
   Акция "Окопная свеча"</t>
  </si>
  <si>
    <t>8.01.</t>
  </si>
  <si>
    <t>https://vk.com/wall-181072987_8221</t>
  </si>
  <si>
    <t>ТИК Кондопожского района</t>
  </si>
  <si>
    <t>В школе  прошел мастер-класс в поддержку участников специальной военной операции. По инициативе сотрудников парка "Белая гора. Тивдийский мрамор" </t>
  </si>
  <si>
    <t>https://vk.com/wall-73461048_37832 </t>
  </si>
  <si>
    <t> Плетение сетей продолжается</t>
  </si>
  <si>
    <t>20.01.</t>
  </si>
  <si>
    <t>https://vk.com/wall-177913125_6176</t>
  </si>
  <si>
    <t xml:space="preserve">
   Дом Культуры Кончезеро
</t>
  </si>
  <si>
    <t>23 февраля — День защитника Отечества. В этот особый день мы хотим поддержать наших земляков, которые сейчас несут службу в зоне специальной военной операции</t>
  </si>
  <si>
    <t>17.01.</t>
  </si>
  <si>
    <t>https://vk.com/wall-177913125_6166 </t>
  </si>
  <si>
    <t>Благодарность с фронта</t>
  </si>
  <si>
    <t>25.01.</t>
  </si>
  <si>
    <t>https://vk.com/wall-219454599_796</t>
  </si>
  <si>
    <t>Сети Победы Янишполе</t>
  </si>
  <si>
    <t>В конце января во Дворце искусств г. Кондопоги в рамках торжественного чествования волонтеров СВО «За тебя, Родина-мать» команда Театра поэзии «Кредо» и Благотворительного фонда «Время» организовали работу фотовыставки «Книга Памяти: Защитники Донбасса - Герои Карелии».</t>
  </si>
  <si>
    <t>https://vk.com/wall-209241297_2532</t>
  </si>
  <si>
    <t xml:space="preserve">
   Фонд грантов Главы Республики Карелия</t>
  </si>
  <si>
    <t xml:space="preserve">
   «ОН НЕ ВЕРНУЛСЯ ИЗ БОЯ...»
   ФОТОВЫСТАВКА «ЗАЩИТНИКИ ДОНБАССА – ГЕРОИ КАРЕЛИИ» В КОНДОПОЖСКОМ ДВОРЦЕ ИСКУССТВ</t>
  </si>
  <si>
    <t>https://vk.com/wall-200536540_818</t>
  </si>
  <si>
    <t xml:space="preserve">
   Театр поэзии «Кредо»</t>
  </si>
  <si>
    <t>Сегодня в  школе для седьмых и восьмых классов прошел мастер-класс по изготовлению окопных свечей, который провела Елена Владимировна Левкина волонтер СВО.</t>
  </si>
  <si>
    <t>https://vk.com/wall-206900988_1353</t>
  </si>
  <si>
    <t>МОУ "Сунская общеобразовательная школа"</t>
  </si>
  <si>
    <t>Продолжение...награждения..
   Волонтеров наградил Глава сельского поселения</t>
  </si>
  <si>
    <t>https://vk.com/wall-219454599_805</t>
  </si>
  <si>
    <t>Сбор и отправка гуманитарной помощи бойцам в зону СВО</t>
  </si>
  <si>
    <t>https://vk.com/wall-177913125_6191</t>
  </si>
  <si>
    <t>Акция «Посылка солдату»: соберём подарки защитникам Отечества!</t>
  </si>
  <si>
    <t>https://vk.com/wall-104802463_9714</t>
  </si>
  <si>
    <t>Траурная церемония прощания с бойцом СВО</t>
  </si>
  <si>
    <t>МУ "Центр кльтуры идосуга КГП"</t>
  </si>
  <si>
    <t>23.01.</t>
  </si>
  <si>
    <t>Посещение участниками специальной военной операции и несовершеннолетними членов их семей муниципальных музеев и выставочных залов</t>
  </si>
  <si>
    <t>В течение квартала</t>
  </si>
  <si>
    <t>Бесплатное посещение постоянных экспозиций</t>
  </si>
  <si>
    <t>Музей Кондопожского края</t>
  </si>
  <si>
    <t>https://vk.com/wall6705427_11381
   https://vk.com/wall-181025850_7484</t>
  </si>
  <si>
    <t>Сегодня среди учащихся 1-9 классов прошла спортивная эстафета, посвященная Дню защитника Отечества.</t>
  </si>
  <si>
    <t>20.фев</t>
  </si>
  <si>
    <t>https://vk.com/wall-216018350_1812</t>
  </si>
  <si>
    <t>Помощь семьям участников СВО заседание штаба</t>
  </si>
  <si>
    <t>В рамках работы Штаба  по оказанию помощи членам семей участников СВО ведется индивидуальная работа с каждой семьей, в том числе по оказанию помощи в приобретении твердого топлива, в ремонте жилого помещения посредством ходатайства в Центр социальной работы на предоставление материальной помощи на основании социального контракта, по решению социально-бытовых проблем различной направленности</t>
  </si>
  <si>
    <t>Администрация Кондопожского муниципального района</t>
  </si>
  <si>
    <t>26 января во дворце искусств прошел потрясающий концерт «За тебя, Родина-мать!», посвященный нашим героям — защитникам Донбасса и участникам СВО.</t>
  </si>
  <si>
    <t>https://vk.com/wall-181072987_8315</t>
  </si>
  <si>
    <t>Помощь участникам СВО</t>
  </si>
  <si>
    <t>На постоянной основе организован сбор  гуманитарной помощи (медикаменты, продукты питания, нательное бельё, сувениры, письма и рисунки детей, маскировочные сети) для бойцов СВО
 </t>
  </si>
  <si>
    <t>Посещение участниками специальной военной операции и несовершеннолетними членов их семей мероприятий, проводимых культурно-досуговымиучреждениями</t>
  </si>
  <si>
    <t>Бесплатное посещение мероприятий проводимых культурно-досуговымиучреждениями</t>
  </si>
  <si>
    <t>МУ"Центр культуры и досуга КГП"</t>
  </si>
  <si>
    <t>Ребята вместе с классными руководителями и родителями нарисовали открытки для солдат, которые находятся на лечении в госпитале.</t>
  </si>
  <si>
    <t>https://vk.com/wall-132175049_8425</t>
  </si>
  <si>
    <t>Изготовление маскировочных сетей для бойцов СВО.</t>
  </si>
  <si>
    <t>На постоянной основе в свободное от работы время призходят  волонтёры  и плетут маскировочные сети.</t>
  </si>
  <si>
    <t>"Клуб плетем для СВОих Кяппесельга"</t>
  </si>
  <si>
    <t>Клуб "Сети победы Янишполе"</t>
  </si>
  <si>
    <t xml:space="preserve">На постоянной основе организован сбор  гуманитарной помощи (медикаменты, продукты питания, нательное бельё, сувениры, письма и рисунки детей, маскировочные сети) для бойцов СВО
</t>
  </si>
  <si>
    <t>Волонтерское движение "Быть добру"</t>
  </si>
  <si>
    <t>Волонтерская группа "Масксети Кондопога"</t>
  </si>
  <si>
    <t>https://vk.com/wall-177913125_6160</t>
  </si>
  <si>
    <t>Благодарим 2,3,4, 8 и 10 классы за помощь в плетении сетей для участников СВО!</t>
  </si>
  <si>
    <t>https://vk.com/wall-217249310_1634</t>
  </si>
  <si>
    <t>Во дворце искусств прошел потрясающий концерт «За тебя, Родина-мать!», посвященный нашим героям — защитникам Донбасса и участникам СВО.</t>
  </si>
  <si>
    <t>Кончезеро — село с великой историей, которое славилось своим заводом, работавшим со времен Петра I, и сильными, трудолюбивыми людьми, которые работали и работают в нашем селе в разных отраслях предприятий. Сегодня, как и тогда, наша общая сила в единстве и взаимопомощи.</t>
  </si>
  <si>
    <t>https://vk.com/wall-177913125_6196</t>
  </si>
  <si>
    <t>Ученики 4Б класса подготовили подарки бойцам СВО. </t>
  </si>
  <si>
    <t>https://vk.com/wall-223111945_3768</t>
  </si>
  <si>
    <t>Акция "Окопные свечи"</t>
  </si>
  <si>
    <t>07.01.</t>
  </si>
  <si>
    <t>https://vk.com/wall-137470318_3888</t>
  </si>
  <si>
    <t>09.01.</t>
  </si>
  <si>
    <t>https://vk.com/wall-146869453_163332</t>
  </si>
  <si>
    <t xml:space="preserve">
   ТИК Кондопожского района</t>
  </si>
  <si>
    <t xml:space="preserve">На зимних каникулах Территориальная избирательная комиссия Кондопожского района собрала волонтеров для изготовления партии окопных свечей
   Эти два дня царила удивительная атмосфера тепла, заботы и общего дела.
</t>
  </si>
  <si>
    <t>13.01.</t>
  </si>
  <si>
    <t>https://vk.com/wall-229126152_239
   https://vk.com/wall165751898_10896
   https://vk.com/wall-13587696_162241</t>
  </si>
  <si>
    <t>Акция «Посылка солдату»</t>
  </si>
  <si>
    <t>https://vk.com/wall-13587696_162213</t>
  </si>
  <si>
    <t>Надежда Гришанова</t>
  </si>
  <si>
    <t>В районной библиотеке прошел благотворительный мастер-класс "Летите, ангелочки", который был организован парком "Белая гора.Тивдийский мрамор". Краеведы нашего клуба также приняли в нем участие. Мы изготавливали прекрасных ангелочковдля наших воинов, кто сейчас находится на СВО.</t>
  </si>
  <si>
    <t>05.01.</t>
  </si>
  <si>
    <t>https://vk.com/wall-47850444_5534</t>
  </si>
  <si>
    <t>В преддверии Дня защитника Отечества ученики 4А класса написали поздравительные письма участникам СВО, нашим защитникам.</t>
  </si>
  <si>
    <t>08.02.</t>
  </si>
  <si>
    <t>https://vk.com/wall-104802463_9743</t>
  </si>
  <si>
    <t>В  школе была организована встреча с волонтёром СВО, которая рассказала ребятам о работе наших волонтёров-односельчан. Женщины плетут «Сети Победы», нашлемники для касок и отправляют их в зону СВО. Собирают и отправляют посылки для наших бойцов. </t>
  </si>
  <si>
    <t>https://vk.com/wall-223111945_3873</t>
  </si>
  <si>
    <t xml:space="preserve">Навигаторы Детства </t>
  </si>
  <si>
    <t>Церемония вручения заслуженных наград семьям , погибших в ходе  военной спецоперации</t>
  </si>
  <si>
    <t>В зале МУ «Центр культуры и досуга Кондопожского городского поселения» состоялась Церемония вручения заслуженных наград семьям , погибших в ходе  военной спецоперации</t>
  </si>
  <si>
    <t>Спасибо защитникам!
   " Наши первоклашки дарят тепло»</t>
  </si>
  <si>
    <t>https://vk.com/wall-181072987_8358</t>
  </si>
  <si>
    <t>Ребята присоединились к акции «Посылка солдату</t>
  </si>
  <si>
    <t>05.02.</t>
  </si>
  <si>
    <t>https://vk.com/wall-104802463_9730</t>
  </si>
  <si>
    <t>Проект «Доктор Спорт»: доступная реабилитация для участников специальной операции</t>
  </si>
  <si>
    <t>https://vk.com/wall-73461048_38014</t>
  </si>
  <si>
    <t>Ученики 5А класса присоединились к акции "Посылка солдату"</t>
  </si>
  <si>
    <t>https://vk.com/wall-104802463_9754</t>
  </si>
  <si>
    <t>Большой праздничный концерт (новая программа) творческого коллектива Карельской Республиканской общественной организации Ветеранов Вооруженных Сил РФ: "ПОГОНЫ ОТЧИЗНЫ",</t>
  </si>
  <si>
    <t>https://vk.com/wall-102408382_3547</t>
  </si>
  <si>
    <t xml:space="preserve">
   18 февраля в Кондопоге состоялся Единый день приема участников СВО и членов их семей. Мероприятие организовали секретари местных отделений партии «Единая Россия» и главы администраций.</t>
  </si>
  <si>
    <t>https://vk.com/wall-73461048_38055</t>
  </si>
  <si>
    <t>В кадровом центре Кондопожского района состоялась рабочая встреча руководителя Кадрового центра  с Управляющей делами Администрации Кондопожского муниципального района .</t>
  </si>
  <si>
    <t>https://vk.com/wall-150245814_17413</t>
  </si>
  <si>
    <t xml:space="preserve">Кадровый центр Кондопожского района
</t>
  </si>
  <si>
    <t>Траурная церемония</t>
  </si>
  <si>
    <t>https://vk.com/wall165751898_10918</t>
  </si>
  <si>
    <t>Своих не Бросаем ZOV Карелия</t>
  </si>
  <si>
    <t>В Кондопоге прошла церемония памяти и награждения родных героев спецоперации</t>
  </si>
  <si>
    <t>https://vk.com/wall-73461048_38096</t>
  </si>
  <si>
    <t xml:space="preserve">Администрация Кондопожского района
</t>
  </si>
  <si>
    <t>https://vk.com/wall-102408382_3565</t>
  </si>
  <si>
    <t>Экспресс-мастер-класс: «Сухой душ» для бойцов СВО.
   В рамках военно-патриотической игры ученики 7-8 классов собрали наборы «Сухой душ» для военнослужащих. Провели мастер-класс советник директора по воспитанию</t>
  </si>
  <si>
    <t>https://vk.com/wall-73461048_38305</t>
  </si>
  <si>
    <t>https://vk.com/wall-104802463_9949</t>
  </si>
  <si>
    <t> в Кондопожской ЦРБ прошла акция "Здоровье Героя", на которую были приглашены сами Ветераны боевых действий и члены семей участников военных событий</t>
  </si>
  <si>
    <t>https://vk.com/wall-151849598_8512</t>
  </si>
  <si>
    <t xml:space="preserve">
   Официальная группа газеты "Новая Кондопога"
</t>
  </si>
  <si>
    <t>Администрация Кондопожского муниципального района
   МУ"Центр культуры и досуга КГП"</t>
  </si>
  <si>
    <t>02.03.</t>
  </si>
  <si>
    <t>30.03.</t>
  </si>
  <si>
    <t>31.03.</t>
  </si>
  <si>
    <t>Волонтерский отряд «Импульс» школы №3 провел мастер-класс по изготовлению окопных свечей</t>
  </si>
  <si>
    <t>https://vk.com/wall-73461048_38435 </t>
  </si>
  <si>
    <t>Старшеклассники из школьного волонтерского отряда «Импульс» слаженно и дружно  работали по изготовлению окопных свечей. </t>
  </si>
  <si>
    <t>13.03.</t>
  </si>
  <si>
    <t>https://vk.com/wall-137470318_4083</t>
  </si>
  <si>
    <t>Очередная отправка - 14 сетей и 18 нашлемников.Продолжаем работать, не останавливаемся до Победы.</t>
  </si>
  <si>
    <t>https://vk.com/wall-219454599_859</t>
  </si>
  <si>
    <t xml:space="preserve">
   Сети Победы Янишполе
</t>
  </si>
  <si>
    <t xml:space="preserve">
   Экспресс-мастер-класс: «Сухой душ» для бойцов СВО.</t>
  </si>
  <si>
    <t>https://vk.com/wall-223111945_4068</t>
  </si>
  <si>
    <t>Тепло детских рук — солдату!
   В школе состоялось заседание молодежного клуба "PROСтранство"</t>
  </si>
  <si>
    <t>https://vk.com/wall-150245814_17652</t>
  </si>
  <si>
    <t>Кадровый центр Кондопожского района</t>
  </si>
  <si>
    <t xml:space="preserve">
   24 марта учащиеся Сунской школы отправили для бойцов специальной военной операции 48 "окопных свечей" и 97 пакетов "сухого душа", которые были сделаны учащимися 6, 7 и 8 классов </t>
  </si>
  <si>
    <t>https://vk.com/wall-206900988_1461</t>
  </si>
  <si>
    <t>С 12 января мы начали плести маскировочные сети. И вот прошло всего 10 недель, а наши жители сплели 22 сети! Это почти по две сети в неделю — каждая размером 3 на 6 метров. А сколько материала было нарезано, изрезано — не сосчитать!</t>
  </si>
  <si>
    <t>25.03.</t>
  </si>
  <si>
    <t>https://vk.com/wall-177913125_6405</t>
  </si>
  <si>
    <t xml:space="preserve">Беседа с советником директора по воспитательной работе </t>
  </si>
  <si>
    <t xml:space="preserve">В период с 12.01.2026 по 27.03.2026Проведены 3 беседы с обучающимися из числа иностранных граждан о правилах поведения в обществе, нормах бесконфликтного общения со сверстниками       </t>
  </si>
  <si>
    <t>МОУ СОШ № 7</t>
  </si>
  <si>
    <t>Беседа с советником директора по воспитательной работе</t>
  </si>
  <si>
    <t>МОУ СОШ №8</t>
  </si>
  <si>
    <t>Внеурочные занятия «Говорим на русском языке»«Учись писать грамотно»</t>
  </si>
  <si>
    <t xml:space="preserve">Проведены 3  внеурочных занятия </t>
  </si>
  <si>
    <t>Проведены 3 внеурочных занятия</t>
  </si>
  <si>
    <t>Консультация с советником директора по воспитательной работе</t>
  </si>
  <si>
    <t>В период с 12.01.2026 по 27.03.2026Проведена беседа с родителями обучающегося из числа иностранных граждан о правилах поведения в обществе, нормах бесконфликтного общения, необходимости соблюдения норм законодательства </t>
  </si>
  <si>
    <t>В период с 12.01.2026 по 27.03.2026Проведена беседа с родителями обучающегося из числа иностранных граждан о правилах поведения в обществе, нормах бесконфликтного общения, необходимости соблюдения норм законодательства</t>
  </si>
  <si>
    <t>Проведена беседа с психологом и социальным педагогом</t>
  </si>
  <si>
    <t>В период с 12.01.2026 по 27.03.2026 Психологическое тестирование детей на предмет определения уровня адаптации и  социализации</t>
  </si>
  <si>
    <t>Центр межнационального сотрудничества Кондопоги</t>
  </si>
  <si>
    <t>Краеведы клуба "Oma kodi - Родной дом" В. А. Карелин и Е. И. Садовская готовят к публикации книгу "Партизанский отряд Кондопожского края "Большевик". Книга посвящена истории партизанского отряда «Большевик»</t>
  </si>
  <si>
    <t>.
   Краеведческий клуб "OMA KODI - РОДНОЙ ДОМ"
   https://vk.com/wall-132175049_8324
 </t>
  </si>
  <si>
    <t xml:space="preserve">
   28 января в районной библиотеке прошло расширенное заседание краеведческого клуба, посвященное 100-летнему юбилею В.Ф. Багрова. Василий Фаддеевич - известный в Кондопоге журналист, участник Великой Отечественной войны, автор книги "Встречи на круглой Земле".</t>
  </si>
  <si>
    <t>Краеведческий клуб "OMA KODI - РОДНОЙ ДОМ"
   https://vk.com/wall-47850444_5564</t>
  </si>
  <si>
    <t xml:space="preserve">
   Книга краеведов В.А.Карелина и Е.И.Садовской "Партизанский отряд Кондопожского края "Большевик" выходит  в свет!</t>
  </si>
  <si>
    <t>Краеведческий клуб "OMA KODI - РОДНОЙ ДОМ"
   https://vk.com/wall-47850444_5567</t>
  </si>
  <si>
    <t>Напечатан тираж книги "Партизанский отряд Кондопожского края "Большевик". Авторы - известные кондопожские краеведы В. А. Карелин и Е. И. Садовская. Презентации книги: 16 марта в Кондопожской центральной районной библиотеке и 26 марта в Национальной библиотеке Республики Карелия.</t>
  </si>
  <si>
    <t>05.03.</t>
  </si>
  <si>
    <t>https://vk.com/wall-47850444_5580</t>
  </si>
  <si>
    <t>8 марта у районной библиотеки особенный праздник - День рождения! В этом году мы празднуем замечательный 90-летний юбилей! Открылась районная библиотека в Кондопоге 8 марта 1936 года.</t>
  </si>
  <si>
    <t>https://vk.com/wall-24134738_15873</t>
  </si>
  <si>
    <t>Официальная группа газеты "Новая Кондопога"</t>
  </si>
  <si>
    <t>https://vk.com/wall-151849598_8376</t>
  </si>
  <si>
    <t>https://vk.com/wall-151849598_8423</t>
  </si>
  <si>
    <t>https://vk.com/wall-151849598_8420</t>
  </si>
  <si>
    <t>https://vk.com/wall-151849598_8425</t>
  </si>
  <si>
    <t>https://vk.com/wall-151849598_8433</t>
  </si>
  <si>
    <t>https://vk.com/wall-151849598_8432</t>
  </si>
  <si>
    <t>https://vk.com/wall-151849598_8429</t>
  </si>
  <si>
    <t>https://vk.com/wall-151849598_8426</t>
  </si>
  <si>
    <t>https://vk.com/wall-151849598_8413</t>
  </si>
  <si>
    <t>https://vk.com/wall-151849598_8453</t>
  </si>
  <si>
    <t>https://vk.com/wall-151849598_8463</t>
  </si>
  <si>
    <t>https://vk.com/wall-151849598_8468</t>
  </si>
  <si>
    <t>https://vk.com/wall-151849598_8472</t>
  </si>
  <si>
    <t>https://vk.com/wall-151849598_8449</t>
  </si>
  <si>
    <t>https://vk.com/wall-151849598_8478</t>
  </si>
  <si>
    <t>https://vk.com/wall-151849598_8505</t>
  </si>
  <si>
    <t>https://vk.com/wall-151849598_8510</t>
  </si>
  <si>
    <t>https://vk.com/wall-151849598_8522</t>
  </si>
  <si>
    <t>https://vk.com/wall-151849598_8556</t>
  </si>
  <si>
    <t>https://vk.com/wall-151849598_8541</t>
  </si>
  <si>
    <t>https://vk.com/wall-151849598_8562</t>
  </si>
  <si>
    <t>https://vk.com/wall-151849598_8586</t>
  </si>
  <si>
    <t>https://vk.com/wall-151849598_8521</t>
  </si>
  <si>
    <t>https://vk.com/wall-151849598_8601</t>
  </si>
  <si>
    <t>https://vk.com/wall-151849598_8619</t>
  </si>
  <si>
    <t>https://vk.com/wall-151849598_8614</t>
  </si>
  <si>
    <t>https://vk.com/wall-151849598_8650</t>
  </si>
  <si>
    <t>https://vk.com/wall-151849598_8651</t>
  </si>
  <si>
    <t>13.02.</t>
  </si>
  <si>
    <t>https://vk.com/wall-151849598_8485</t>
  </si>
  <si>
    <t>https://vk.com/wall-151849598_8657</t>
  </si>
  <si>
    <t>https://vk.com/wall-151849598_8616</t>
  </si>
  <si>
    <t>Изготовление и распространение памяток (информационных листов) о значении цветов карельского флага.</t>
  </si>
  <si>
    <t>г. Кондопога Во время проведения мероприятий, посвященных Дню Республики Карелия</t>
  </si>
  <si>
    <t>Билборд (СВО)</t>
  </si>
  <si>
    <t>Размещено на терииртории города</t>
  </si>
  <si>
    <t>Баннер (Контрактная служба)</t>
  </si>
  <si>
    <t>Размещение в социальных сетях</t>
  </si>
  <si>
    <t>Плакаты, размещенные в местах с большой проходимостью (СВО)</t>
  </si>
  <si>
    <t>Рекламные конструкции, внутри помещений (МФЦ, ЦРБ, библиотека и другие организации)</t>
  </si>
  <si>
    <t>Плакаты, размещенные в местах с большой проходимостью 80-летие Победы</t>
  </si>
  <si>
    <t>Маршрутки,автобусы, учреждения</t>
  </si>
  <si>
    <t>Агитационные листовки (буклеты, флаеры и др.) (СВО)</t>
  </si>
  <si>
    <t>розданы гражданам</t>
  </si>
  <si>
    <t>Буклеты профилактика идеологии терроризма</t>
  </si>
  <si>
    <t>Общеобразовательные учреждения города</t>
  </si>
  <si>
    <t>Открытие фотовыставки «Гордость России — ее сыновья!». Посвященная погибшим ребятам на СВО по Кондопожскому району.</t>
  </si>
  <si>
    <t>Дом культуры Кончезеро</t>
  </si>
  <si>
    <t xml:space="preserve">Дом культыры Гирвас </t>
  </si>
  <si>
    <t xml:space="preserve"> 20 февраля, 17:00 — Открытие фотовыставки «Гордость России — ее сыновья!». Посвященная погибшим ребятам на СВО по Кондопожскому району.</t>
  </si>
  <si>
    <t>Кондопога</t>
  </si>
  <si>
    <t>КонсультативныйСоветапо
взаимодействию
с религиозными и национально-культурными
объединениями&amp;
при Главе Администрации Кондопожского
муниципального района</t>
  </si>
  <si>
    <t xml:space="preserve">1. О миграционной обстановке в Кондопожском
муниципальномрайоне в 2025 году. О
недопущение проявлений антисемитизма, совершения преступлений экстремистской
направленности, массовых беспорядков на межэтнической и межконфессиональной
почве.
2. О формировании
традиционных российских духовно-нравственных и культурно-исторических
ценностей, а также антитеррористического мировоззрения посредством организации
и проведения торжественных&amp;мероприятий.
3. О Формировании у
молодежи через традиционные российские нравственные, культурно-исторические ценности (неприятия
идеологии терроризма и экстремизма) в воспитательных, культурных, досуговых и
спортивных мероприятиях.
4. О привлечение
несовершеннолетних к участию в деятельности общественных организаций,
волонтерских, военно-патриотических молодежных и детских объединений,
направленных на формирование традиционных российских е духовно-нравственных,
культурно-исторических ценностей антитеррористического мировоззрения.
</t>
  </si>
  <si>
    <t>В нашем Доме культуры снова прошёл день самых разных мероприятий, который подарил массу впечатлений и детям, и педагогам.</t>
  </si>
  <si>
    <t>https://vk.com/wall-177913125_6418</t>
  </si>
  <si>
    <t>Сегодня у нас снова была волшебная встреча с ребятами из детского сада!</t>
  </si>
  <si>
    <t>https://vk.com/wall-177913125_6380</t>
  </si>
  <si>
    <t>Как мы встречаем весну: день тройного праздника в Доме культуры!</t>
  </si>
  <si>
    <t>https://vk.com/wall-177913125_6298</t>
  </si>
  <si>
    <t>Второй день предпраздничной недели пролетел незаметно, но очень ярко! Мы продолжаем приближаться к 8 марта, и сегодня у нас было по-настоящему весеннее событие — викторина, посвященная этому замечательному дню</t>
  </si>
  <si>
    <t>https://vk.com/wall-177913125_6289</t>
  </si>
  <si>
    <t xml:space="preserve">Друзья, концерт «Виват, Петра Викториям!» состоялся! </t>
  </si>
  <si>
    <t>https://vk.com/wall-177913125_6260</t>
  </si>
  <si>
    <t xml:space="preserve">Масленица в Кончезеро удалась на славу! </t>
  </si>
  <si>
    <t>https://vk.com/wall-177913125_6256</t>
  </si>
  <si>
    <t>«Что? Где? Когда?» по-кончезерски: юные знатоки покорили сказки Пушкина!</t>
  </si>
  <si>
    <t>https://vk.com/wall-177913125_6231</t>
  </si>
  <si>
    <t>Наши «Занимательные занятия» — это мир чудес, который можно объяснить! Через простые и зрелищные эксперименты дети познают законы физики, химии и природы, развивая логику, внимание, речь и моторику.</t>
  </si>
  <si>
    <t>https://vk.com/wall-177913125_6222</t>
  </si>
  <si>
    <t>Масленичные гуляния состоялись. Проводили Зиму, встретили Весну - Красну.</t>
  </si>
  <si>
    <t>https://vk.com/wall-36093906_4788</t>
  </si>
  <si>
    <t>Дом культуры Гирвас</t>
  </si>
  <si>
    <t>с. Спасская Губа,</t>
  </si>
  <si>
    <t>Дети и взрослые</t>
  </si>
  <si>
    <t>31 человек</t>
  </si>
  <si>
    <t>МУК «Центр культуры Петровского сельского поселения», Петровский народный хор</t>
  </si>
  <si>
    <t>с. Кончезеро </t>
  </si>
  <si>
    <t>дети с 4 по 11 класс</t>
  </si>
  <si>
    <t>24 человека</t>
  </si>
  <si>
    <t>Кончезерская СОШ, 0,25 ставки педагога дополнительного образования</t>
  </si>
  <si>
    <t>МОУ СОШ №1 г. Кондопоги РК, МОУ "СОШ №2" г. Кондопоги, МОУ СОШ №3 г. Кгондопоги РК, МОУ СОШ №7 г. Кондопоги РК, МОУ СОШ №8 г. Кондопоги РК, МОУ «Гирвасская средняя общеобразовательная школа имени Героя Советского Союза А.Н.Афанасьева»  п. Гирвас Кондопожского муниципального района Республики Карелия, МОУ Кончезерская средняя общеобразовательная школа Кондопожского муниципального района Республики Карелия, МОУ «Сунская общеобразовательная школа» Кондопожского муниципального района Республики Карелия, МОУ Спасогубская общеобразовательная школа Кондопожского муниципального района Республики Карелия им. Героя Советского Союза В.М. Филиппова</t>
  </si>
  <si>
    <t>МОУ СОШ №1 г. Кондопоги РК, МОУ "СОШ №2" г. Кондопоги,  МОУ «Гирвасская средняя общеобразовательная школа имени Героя Советского Союза А.Н.Афанасьева»  п. Гирвас Кондопожского муниципального района Республики Карелия, МОУ Кончезерская средняя общеобразовательная школа Кондопожского муниципального района Республики Карелия</t>
  </si>
  <si>
    <t>МОУ "СОШ №2" г. Кондопоги, МОУ СОШ №3 г. Кгондопоги РК, МОУ СОШ №7 г. Кондопоги РК, МОУ СОШ №8 г. Кондопоги РК, МОУ «Гирвасская средняя общеобразовательная школа имени Героя Советского Союза А.Н.Афанасьева»  п. Гирвас Кондопожского муниципального района Республики Карелия </t>
  </si>
  <si>
    <t>Постановление АдминистрацииКондопожского миугниципального района от 01 августа 2025 года № 1044 "Об утверждении Плана мероприятий содействия развитию этнокультурного потенциала карелов на территории Кондопожского мунициипального района на 2025-2026 гг"</t>
  </si>
  <si>
    <t>Петровский народный хор</t>
  </si>
  <si>
    <t>3-80 лет</t>
  </si>
  <si>
    <t>МУК «Центр культуры Петровского сельского поселения»</t>
  </si>
  <si>
    <t>Гостиная и ансамбль «Pikkurilli» («Пиккурилли») – игра на кантеле.</t>
  </si>
  <si>
    <t>7-17 лет</t>
  </si>
  <si>
    <t>Ансамбль национальной музыки «Pikkurilli» («Пиккурилли») был создан в 2003 году педагогом Ольгой Гушкаловой на базе Дома творчества детей и юношества, далее ансамбль стал коллективом Детской музыкальной школы, ныне – Музыкальное отделение Детской школы искусств г. Кондопога. Руководит ансамблем Анна Ковалева. В сентябре 2017 года начала свою работу гостиная «Пиккурилли» (мастер-классы по игре на кантеле, выставка традиционной карельской одежды и домашней утвари, карельской вышивки).</t>
  </si>
  <si>
    <t>Танцевальный клуб «Зоренька» (карельские и финские народные танцы)</t>
  </si>
  <si>
    <t>с 50 лет</t>
  </si>
  <si>
    <t>При клубе активных пенсионеров г. Кондопоги «Серебряный возраст»</t>
  </si>
  <si>
    <t>Фольклорный коллектив «Ланцы»</t>
  </si>
  <si>
    <t>7-12 лет</t>
  </si>
  <si>
    <t>Дом творчества детей и юношества г. Кондопога</t>
  </si>
  <si>
    <t>Фольклорный коллектив «Паюрид»</t>
  </si>
  <si>
    <t>МУК «Центр культуры и досуга Гирвасского сельского поселения»</t>
  </si>
  <si>
    <t>Фольклорный коллектив «Рябинушка»</t>
  </si>
  <si>
    <t>7-14 лет</t>
  </si>
  <si>
    <t>МУК «Центр культуры и досуга Кяппесельгского сельского поселения»</t>
  </si>
  <si>
    <t>Коллектив любительского народного творчества «Светелка»</t>
  </si>
  <si>
    <t>с 30 лет</t>
  </si>
  <si>
    <t>МУК «Культурно-спортивный комплекс Янишпольского сельского поселения»</t>
  </si>
  <si>
    <t>Танцевальный коллектив "Кихара"</t>
  </si>
  <si>
    <t>При Кондопожском отделении КРОО "Общество дружбы исполняют национальные танцы</t>
  </si>
  <si>
    <t>Самый стойкие, самые отважные, самые преданные! Даже тридцатиградусные морозы не испугали, и мы с родителями отправились в Янишполе,.Благодарим отца Михаила и сестер янишпольского прихода за радушный прием! </t>
  </si>
  <si>
    <t>https://vk.com/wall-135713547_2113</t>
  </si>
  <si>
    <t>Воскресная школа Кондопожского прихода</t>
  </si>
  <si>
    <t>Кондопожский евангелическо-лютеранский приход г. Кондопоги сегодня принимал множество гостей .
   Просторный вестибюль церкви вместил 17 работ кондопожской художницы Натальи Вячеславовны Сосновой, посвятившей их всемирно известному карело-финскому эпосу "Калевала"</t>
  </si>
  <si>
    <t>https://vk.com/wall-204159862_7132</t>
  </si>
  <si>
    <t>Кондопожский евангелическо-лютеранский приход</t>
  </si>
  <si>
    <t>8 февраля в нашей церкви отмечался праздник Сретения Господня. Иначе этот день именуется День свечей.</t>
  </si>
  <si>
    <t>https://vk.com/wall-18959947_3627</t>
  </si>
  <si>
    <t>8 Марта — 3 воскресенье Великого Поста. Рассуждали над темой: «Борьба против власти тьмы».</t>
  </si>
  <si>
    <t>https://vk.com/wall-18959947_3666</t>
  </si>
  <si>
    <t>Долгожданный праздник МАСЛЕНИЦА вместо занятий !</t>
  </si>
  <si>
    <t>https://vk.com/wall-135713547_2117</t>
  </si>
  <si>
    <t xml:space="preserve">
   Воскресная школа Кондопожского прихода</t>
  </si>
  <si>
    <t>МОУ СОШ №1, МОУ СОШ №3, МОУ СОШ №7, МОУСОШ №8, Кяппесельская ОШ, Сунская ОШ, Кончезерская СОШ, Гирвасская СОШ, Спасогубская ОШ</t>
  </si>
  <si>
    <t>4 классы</t>
  </si>
  <si>
    <t>БФ "ДОБРЫНЯ" </t>
  </si>
  <si>
    <t> Жданов Сергей Юрьевич</t>
  </si>
  <si>
    <t>https://vk.com/id5762140</t>
  </si>
  <si>
    <t>94.99        Деятельность прочих общественных организаций и некоммерческих организаций, кроме религиозных и политических организаций</t>
  </si>
  <si>
    <t>Оказание помощи участникам СВО</t>
  </si>
  <si>
    <t>КРОО "Преодоление"</t>
  </si>
  <si>
    <t>Унукайнен Роман Викторович</t>
  </si>
  <si>
    <t xml:space="preserve">https://vk.com/kroo_preodolenie </t>
  </si>
  <si>
    <t>94.99 Деятельность прочих общественных организаций и некоммерческих организаций, кроме религиозных и политических организаций.Дополнительные виды деятельности не указаны</t>
  </si>
  <si>
    <t>Карельская региональная общественная организация помощи лицам, страдающим психическими расстройствами, их родственников и специалистов, работающих в сфере психического здоровья "Преодоление"</t>
  </si>
  <si>
    <t>КРОО "Бегущая  ОГНЕННАЯ ЛИСА"</t>
  </si>
  <si>
    <t>Кустов Евгений Сергеевич +79535441458</t>
  </si>
  <si>
    <t>https://vk.com/juoksevu_tulireboi</t>
  </si>
  <si>
    <t>Деятельность прочих общественных организаций и некоммерческих организаций, кроме религиозных и политических организаций (94.99)</t>
  </si>
  <si>
    <t>Спортивные мероприятия</t>
  </si>
  <si>
    <t>КРМОО «Белия»</t>
  </si>
  <si>
    <t>Председатель
   Картышев Артём Алексеевич</t>
  </si>
  <si>
    <t>https://vk.com/rkbelia?w=club225999123</t>
  </si>
  <si>
    <t>Деятельность молодежных объединений (94.99.5)</t>
  </si>
  <si>
    <t>Занимается деятельность молодежный объединений</t>
  </si>
  <si>
    <t>Культура в Кондопожском муниципальном районе Постановление АКМР от 22.08.2024 № 853</t>
  </si>
  <si>
    <t>Культура в Кондопожском городском поселении Постановление АКМР от 29.09.2025 № 1288</t>
  </si>
  <si>
    <t xml:space="preserve">Мероприятие посвященное выводу Советских войск из Афганистана  (15.02.2026- 1000 руб.) "Веснянка", мероприятие общественников КМР Встреча весны (2.03.2026- 6000руб.) руб.Мероприятие посвященное Международному дню освобождения узников фашистских концлагерей (11.04.2026- 1000 руб.)
   </t>
  </si>
  <si>
    <t>Имущественная поддержка</t>
  </si>
  <si>
    <t>1. Кондопожское отделение Карельского союза бывших малолетних узников фашистских концлагерей – договор от 23.12.2008 б/н на неопределенный срок.
   2. Кондопожская районная организация инвалидов КРО ВОИ –договор  от 23.12.2023 б/н на неопределенный срок.
   3. Карельская региональная общественная организация помощи лицам, страдающим психическими расстройствами, их родственников и специалистов, работающих в сфере психического здоровья «Преодоление». Договор безвозмездного пользования муниципальным недвижимым имуществом 30.12.2020г.
   продлен с 31.12.2022г.  сроком на 10 лет.
   4. Карельская региональная общественная организация содействия укреплению здоровья и развития личности «Бегущая огненная лиса» Договор безвозмездного пользования муниципальным недвижимым имуществом 07.04.2021 г. продлен с 08.04.2022 г. до 08.04.2026г.5. 5.Совет ветеранов Кондопожского муниципального района
   6. КРОО «Ветераны боевых действий»
   7. АНО СО «БЛАГО»
   - в аренду на льготных условиях;
   - безвозмездно: АНО СО «БЛАГО»	Договор безвозмездного пользования от 01.11.2018
   8.МОО «Кондопожский Мото клуб»	Договор безвозмездного пользования от 25.02.2013
   9.КРМОО «ИЛВЕС» (Рысь)	Договор безвозмездного пользования от 17.06.2020
   10.КРОО Клуб любителей полного привода «Внедорожник» Договор безвозмездного пользования от 08.10.2013
   11.Благотворительный фонд «Добрыня» - решение Совета Кондопожского муниципального района от 13.12.2023г.
   12. КРМОО «Белия» Деятельность молодежных объединений. Решение  Совета Кондопожского Муниципального Района XV заседания от 23 июля 2025 г. № 8 города Кондопога «О согласовании передачи муниципального имущества КМР в безвозмездное пользование КРМОО «Белия»  Договор от 20.10.2025г.
   13. Общественная организация «Анонимные алкоголики» Республики Карелия –договор от 01.08.2025 на 5 лет.</t>
  </si>
  <si>
    <t>Информационно - методическая и консультационная поддержка</t>
  </si>
  <si>
    <t> безвозмездно</t>
  </si>
  <si>
    <t>Молодежный Совет при Главе Администрации Кондопожского муниципального района</t>
  </si>
  <si>
    <t>Содействие в поддержке общественно полезных инициатив молодежи города.Участие в формировании и повышении правовой активности и  политической культуры молодежи города.Повышение интереса молодежи к работе органов местного самоуправления города Кондопога.Представление интересов молодежи в органах местного самоуправления города Кондопога.Обеспечение взаимодействия органов местного самоуправления города Кондопога с молодежью города и молодежными объединениями.Привлечение молодежи города к обсуждению вопросов, касающихся экономического, общественно-политического, культурного и социального развития города</t>
  </si>
  <si>
    <t>Федоренко Анастасия Николаевна - председатель</t>
  </si>
  <si>
    <t>-Оказание волонтерской помощи членам семей участников СВО.-Организация встречи с ребятами из детского дома совместно с православным приходом
-Участие в городских субботниках
 -Участие в организации голосования в федеральной программе «Формирование комфортной городской среды»
 -Организация заседаний с представителями Молодёжного правительства республики Карелия, Детским Советом при уполномоченном по правам ребенка Республики Карелия и с депутатом Законодательного собрания РК и руководителем волонтерского центра Артемом Валюком.
 -Организация праздника, посвященного «Дню лицеиста».-Организация опроса ко Дню трезвости в рамках популяризации здорового образа жизни.-Организация с КРОО и с Олимпийским Советом Республики Карелия провели «День зимних видов спорта».-Оказание волонтерской помощи в приюте для животных «Вместе».-Провели мероприятие в центре помощи детям «Надежда». Организовываем творческие станции: рисование, танцы и оригами.-Принимали участие в военно-патриотическом фестивале ЭпохаГероев, открытие Года Защитника Отечества и мн.др.</t>
  </si>
  <si>
    <t>https://vk.com/molodezh_kondopogi?trackcode=1273d2d2JKBzfjeIxyHQXMMobNKDLgNz1NJ_8qqrLHO7c4eOJ0SPwYr16oerWMdU2Cdf3IgdMWnk3H3qqbc2c6p52PpGJg</t>
  </si>
  <si>
    <t xml:space="preserve">Координационный совет при Главе АКМР по взаимодействию с Общероссийским общественно – государственным движением детей и молодежи «Движение первых»
</t>
  </si>
  <si>
    <t>1.Обеспечение взаимодействия между органами местного самоуправления, общественными объединениями и другими организациями Кондопожского муниципального района по вопросам содействия развитию Движения Первых.
2. организация участия Администрации Кондопожского муниципального района и&amp;amp;nbsp; МКУ «Управление&amp;amp;nbsp; образования и культуры» в деятельности местного и первичных отделений Движения Первых.</t>
  </si>
  <si>
    <t>Брянгин Павел Федорович      Председательместного отделения Общероссийского общественно – государственного движения детейи молодёжи «Движение первых»</t>
  </si>
  <si>
    <t>1.Об    утверждении Положения и состава Координационного Совета при Главе Администрации Кондопожского муниципального района по взаимодействию с Общероссийским общественно-государственным движением детей и молодежи "Движение первых".
2.Знакомство с деятельностью местного отделения «Движения первых».
3.Направления взаимодействия членов координационного совета с местным отделением «Движения первых».</t>
  </si>
  <si>
    <t>https://vk.com/molodezh_kondopogi?search_track_code=43a607ffnXZQIghHnTzTRwHK1sHuOQEj4xACmUjOlQxLyxWW30bfvNb8r9krsANoPYyKmKpobxHjDgXxSaM</t>
  </si>
  <si>
    <t>В городе Кондопога возникла необходимость в организации молодежного центра.</t>
  </si>
  <si>
    <t>Подготовлены и направлены документы для участия в прогшрамме "Регион для молодых"</t>
  </si>
  <si>
    <t>Памятное мероприятие, посвященное Дню памяти освобождения узников фашистских концлагерей.</t>
  </si>
  <si>
    <t>МУ «Центр культуры и досуга КГП» совместно с 
   КондопожскимотделенемСоюза бывших малолетних узников ,КРОО «Ветеранов боевых действтй», Совет ветеранов Кондопожско-го муниципального района Кугачева Л.Ф.</t>
  </si>
  <si>
    <t>Патриотическое воспитание молодежи. Стремление 	привить уважения к истории ВОВ, России. 
   Духовно-нравственного формирования гражданских качеств личности.</t>
  </si>
  <si>
    <t>Торжественное открытие Года Единства народов России</t>
  </si>
  <si>
    <t>11 февраля 2026 года</t>
  </si>
  <si>
    <t>К.-Кондопожского отделения КРО-ОВИК «СтражникЪ» 
   - Историко-морского клуба "Гар-демарин"
   -МУ «Центр культуры и досуга КГП»
   -Движение первых</t>
  </si>
  <si>
    <t>Укрепление национального единства и межэтнического согласия в Российской Федерации — официальная цель проведения 2026 года, объявленного Годом единства народов России</t>
  </si>
  <si>
    <t>«День зимних видов спорта»</t>
  </si>
  <si>
    <t>КРОО «Бегущая огненная лиса» совместно солимпийским советом РК Кустов Е.С.</t>
  </si>
  <si>
    <t>Цель — популяризация здорового образа жизни и привлечение россиян к физкультуре.</t>
  </si>
  <si>
    <t xml:space="preserve">11 февраля прошло торжественное открытие Года Единства народов России. Праздничный концерт проходил на площадке Дворца искусств
 города Кондопога.
15 февраля прошло мероприятие, посвященное 37-ой годовщины вывода войск из Афганистана.
В этот день завершился вывод советских войск из Афганистана, ознаменовавший окончание афганской войны, а дата  стала днём памяти о россиянах, исполнявших служебный долг за пределами Отечества.Данное мероприятие направлено на патриотическое воспитание молодежи.
18 марта, в Кондопожских муниципальном районе прошли различные мероприятия посвященные  воссединению Крыма с Россией. В Кондопожском лесотехническом техникуме прошел Лекторий «Крымская весна» , в общеобразовательных учреждениях линейки, разговоры о важном.
</t>
  </si>
  <si>
    <t>1. Ансамбль украинской народной песни «Мрия»</t>
  </si>
  <si>
    <t>Ефремов Артур Александрович</t>
  </si>
  <si>
    <t>8-911-405-05-45</t>
  </si>
  <si>
    <t>удовлетворительная</t>
  </si>
  <si>
    <t>Открытие Года единства народов России!, Неделя детской книги:, концерт "Веснянi наспiвы", встреча весны Консультативный совет</t>
  </si>
  <si>
    <t>2. Общество русской культуры «Северное сияние»</t>
  </si>
  <si>
    <t>Нестеров Сергей Александрович</t>
  </si>
  <si>
    <t>186930, Республика Карелия, ул. Антикайнена, д. 13,  8-921-224-43-21</t>
  </si>
  <si>
    <t>Открытие Года единства народов России!, Неделя детской книги, встреча вессны, Консультативный совет</t>
  </si>
  <si>
    <t>3. Татаро-башкирское общество «Фирюза»</t>
  </si>
  <si>
    <t>Нафигина Ильфания Нажметдиновна</t>
  </si>
  <si>
    <t>186930, Республика Карелия, ул. Антикайнена, д. 13, 8-921-222-27-86</t>
  </si>
  <si>
    <t>Навруз, Открытие Года единства народов России!, Неделя детской книги:, Встреча весны, Консультативный совет</t>
  </si>
  <si>
    <t>4. Общество карельской культуры «Vienan»</t>
  </si>
  <si>
    <t>Филиппова Юлия Михайловна</t>
  </si>
  <si>
    <t>8-921-522-37-12</t>
  </si>
  <si>
    <t>День «Калевалы» , Открытие Года единства народов России!, тропами Месолы, Консультативный совет</t>
  </si>
  <si>
    <t>5. Народный карельский фольклорный коллектив «Хете»</t>
  </si>
  <si>
    <t>Смирнов Максим Юрьевич</t>
  </si>
  <si>
    <t>День «Калевалы» , Открытие Года единства народов России!, Консультативный совет</t>
  </si>
  <si>
    <t>6. Автономная некоммерческая организация «Прялка»</t>
  </si>
  <si>
    <t>Добродеева Татьяна Васильевна</t>
  </si>
  <si>
    <t>186930, Республика Карелия, городКостомукша, пр-кт Горняков, д. 2а                                                             8-921-469-59-31</t>
  </si>
  <si>
    <t>Открытие Года единства народов России!, Консультативный совет</t>
  </si>
  <si>
    <t>7. Карельская региональная общественная организация «Фонд Архиппы Перттунена»</t>
  </si>
  <si>
    <t>Мухотина Евгения Степановна</t>
  </si>
  <si>
    <t>День «Калевалы» ,Открытие Года единства народов России!, Тропами Месолы</t>
  </si>
  <si>
    <t>8. Автономная некоммерческая организация «Этноцентр карельской культуры Виена (Беломорская Карелия)»</t>
  </si>
  <si>
    <t>186942, Республика Карелия, д Вокнаволок, Набережная ул, д. 17а, кв. 1, 89114167609</t>
  </si>
  <si>
    <t>День «Калевалы» ,Открытие Года единства народов России!,тропами Месолы, Консультативный совет</t>
  </si>
  <si>
    <t>9. Автономная некоммерческая организация Этнокультурный центр «Северия»</t>
  </si>
  <si>
    <t>Шаклеина Ольга Юрьевна</t>
  </si>
  <si>
    <t>186930, Республика Карелия, г. Костомукша, ул Надежды, д.5, 89216626870            </t>
  </si>
  <si>
    <t xml:space="preserve">Открытие Года единства народов России!, </t>
  </si>
  <si>
    <t>10. Немецкое национальное общество</t>
  </si>
  <si>
    <t>Лоренц Людмила Федоровна</t>
  </si>
  <si>
    <t>8-921-018-14-73</t>
  </si>
  <si>
    <t>11. Общественная организация «Еврейское общество «Шабес»</t>
  </si>
  <si>
    <t>Перемитько Павел Николаевич</t>
  </si>
  <si>
    <t>8-921-465-16-62</t>
  </si>
  <si>
    <t>12. Карельский танцевальный коллектив “Tuulitar”</t>
  </si>
  <si>
    <t>Открытие Года единства народов России!, тропами Месолы, Консультативный совет</t>
  </si>
  <si>
    <t>13. Фольклорная группа "Катая"</t>
  </si>
  <si>
    <t>Перттунен Людмила Ивановна</t>
  </si>
  <si>
    <t>д. Вокнаволок, ул. Перттунена, д. 14</t>
  </si>
  <si>
    <t>1. Местная религиозная организация общины города Костомукши Республики Карелия Церкви христиан адвентистов седьмого дня</t>
  </si>
  <si>
    <t>Пастор     Корсунский Александр Борисович</t>
  </si>
  <si>
    <t>186930, Республика Карелия, город Костомукша, ул. Ленина, д.8, под.5</t>
  </si>
  <si>
    <t>2. Религиозная организация «Евангелическо-лютеранский приход г. Костомукша»</t>
  </si>
  <si>
    <t>Настоятель     Саволайнен Андрей Иосифович</t>
  </si>
  <si>
    <t>186930, Республика Карелия, город Костомукша, ул. Ленина, д.28, кв.17</t>
  </si>
  <si>
    <t>3. Местная религиозная организация православный Приход Троицкого храма города Костомукши Костомукшской Епархии Русской Православной Церкви (Московский Патриархат)</t>
  </si>
  <si>
    <t>Епископ Борис     (Баранов Михаил Михайлович)</t>
  </si>
  <si>
    <t>186931, Республика Карелия, город Костомукша, Советская ул., д. 20</t>
  </si>
  <si>
    <t>Приписной к Покровскому Храму (пока только юридический)</t>
  </si>
  <si>
    <t>4. Местная религиозная организация православный Приход Спасо-Преображенского собора города Костомукши Костомукшской Епархии Русской Православной Церкви (Московский Патриархат)</t>
  </si>
  <si>
    <t>5. Местная религиозная организация православный Приход храма Святых преподобных Сергия и Германа Валаамских г. Костомукша Костомукшской Епархии Русской Православной Церкви (Московский Патриархат)</t>
  </si>
  <si>
    <t>Иеромонах Юлиан     (Токарев Владимир Петрович)</t>
  </si>
  <si>
    <t>186931, Республика Карелия, город Костомукша, ул. Строителей, д. - к. -, кв. -</t>
  </si>
  <si>
    <t>6. Местная религиозная организация православный Приход Покровского храма города Костомукши Костомукшской Епархии Русской Православной Церкви (Московский Патриархат)</t>
  </si>
  <si>
    <t>Иеромонах Мануил     (Полищук Андрей Александрович)</t>
  </si>
  <si>
    <t>186930, Республика Карелия, город Костомукша, Советская ул., д.20
    4-43-52</t>
  </si>
  <si>
    <t>7. Местная религиозная община мусульман г. Костомукша Республики Карелия</t>
  </si>
  <si>
    <t>Председатель     Алиев Абдулмуслим Набиевич</t>
  </si>
  <si>
    <t>186931, Республика Карелия, город Костомукша, Ленинградская ул., д. 71
    89317005731</t>
  </si>
  <si>
    <t>8. Местная религиозная организация Костомукшская Церковь христиан веры евангельской</t>
  </si>
  <si>
    <t>Старший пастор    Зернов Никита Владимирович</t>
  </si>
  <si>
    <t>186931, Республика Карелия, город Костомукша, ул. Мира, д. 7/1
    89114225187</t>
  </si>
  <si>
    <t>9. Местная религиозная организация Вокнаволокская Церковь христиан веры евангельской</t>
  </si>
  <si>
    <t>Страший пастор     Карху Владимир Васильевич</t>
  </si>
  <si>
    <t>186931, Республика Карелия, город Костомукша, деревня Вокнаволок, ул. Перттунена, д.5</t>
  </si>
  <si>
    <t>10. Храм Божией Матери Будславской г. Костомукши</t>
  </si>
  <si>
    <t>Цымляков Михаил Леонидович</t>
  </si>
  <si>
    <t>186931, Республика Карелия, город Костомукша, ул. Надежды, 2А,          </t>
  </si>
  <si>
    <t>Консультативный совет</t>
  </si>
  <si>
    <t>1. Хуторское казачье общество "Костомукшское"</t>
  </si>
  <si>
    <t>Шлемов Виктор Александрович</t>
  </si>
  <si>
    <t>186931, Республика Карелия, г. Костомукша, пос.Заречный, ул.Геологов, д.5, 89114030478</t>
  </si>
  <si>
    <t>не внесено</t>
  </si>
  <si>
    <t>2. Станичное казачье общество "Станица Покровская" Юртового казачьего общества "Георгиевское" Отдельского казачьего общества Республики Карелия</t>
  </si>
  <si>
    <t>Передерий Владимир Вячеславович</t>
  </si>
  <si>
    <t>186930, Республика Карелия, г Костомукша, пр-кт Горняков, д. 2в, кв. 5 ком. 332, 89116617964</t>
  </si>
  <si>
    <t>Внесено</t>
  </si>
  <si>
    <t>Администрация Костомукшского муниципального округа</t>
  </si>
  <si>
    <t>Заместитель главы администрации Костомукшского городского округа по социальным вопросам – Король Наталья Леонидовна</t>
  </si>
  <si>
    <t>186930, Республика Карелия, г. Костомукша , ул. Строителей, д. 5,  Тел. 89116650440;   nachkult@msu.kostomuksha-rk.ru</t>
  </si>
  <si>
    <t>Администрация Костомукшского гмуниципального округа</t>
  </si>
  <si>
    <t>Главный специалист по культуре администрации Костомукшского городского округа – Ванюкова Ирина Валентиновна</t>
  </si>
  <si>
    <t>186930, Республика Карелия, г. Костомукша , ул. Строителей, д. 5,  тел. 89116608759,  speckult1@msu.kostomuksha-rk.ru</t>
  </si>
  <si>
    <t>Постановление администрации Костомукшского муниципального округа от 26 февраля № 130 "Об утверждении Плана мероприятий по реализации Стратегии государственной национальной политики Российской Федерации на период до 2036 года на территории Костомукшского муниципального округа на период 2026-2028 годы"</t>
  </si>
  <si>
    <t>Распоряжение администрации Костомукшского муниципального округа от 28.12.2024 г. № 765 "Об утверждении Плана мероприятий по
социально-культурной адаптации иностранных граждан  на территории Костомукшского городского округа на 2025-2027 годов</t>
  </si>
  <si>
    <t>Муниципальная программа  "Развитие культуры на территории Костомукщского муниципального округа</t>
  </si>
  <si>
    <t>Постановление администрации Костомукшского муниципального округа от  02.02.2026 г. № 59</t>
  </si>
  <si>
    <t>1. Мероприятие «Организация
деятельности клубных формирований и формирований самодеятельного народного творчества»                             2. Меропритие «Организация и проведение культурно-массовых мероприятий»;                                                3. Меропритие «Гармонизация межнациональных, межрелигиозных и
межэтнических отношений»</t>
  </si>
  <si>
    <t>Финансирование заложено в основную деятельность учреждений, подведомственных администрации Костомукшского муниципального  округа</t>
  </si>
  <si>
    <t>Лекция «Значение Крыма для России»</t>
  </si>
  <si>
    <t>Ко Дню воссоединения Крыма с Россией ученики нашей школы приняли участие в лекции «Значение Крыма для России», а также в очень трогательной акции «Мы вместе, мы едины», во время которой юные патриоты, с чистыми сердцами и искренними улыбками, написали свои самые добрые пожелания и теплые слова для Крыма.</t>
  </si>
  <si>
    <t>Волкович М.В.</t>
  </si>
  <si>
    <t>Всемирный день поэзии</t>
  </si>
  <si>
    <t>викторина «Угадай стихи по эмодзи», акция "Слово дня", Всероссийский открытый урок "Сергей Михалков. Наследие"</t>
  </si>
  <si>
    <t>"Большой театр"</t>
  </si>
  <si>
    <t>В честь 250-летия Большого театра ученики 1 «А», 2 «А» и 6 «В» классов погрузились в удивительный мир театральной музыки. Интерактивный урок</t>
  </si>
  <si>
    <t>Интеллектуальная игра-квиз "Мозаика народов России". </t>
  </si>
  <si>
    <t>Ребята с азартом погрузились в мир нашей необъятной страны, отвечая на вопросы, охватывающие самые разные аспекты жизни ее народов: от бескрайних просторов и географических особенностей до ярких национальных костюмов, завораживающей музыки, самобытной кухни и многообразия языков.</t>
  </si>
  <si>
    <t>Учитель истории</t>
  </si>
  <si>
    <t>Квиз-игра «Рождественские вечерки»</t>
  </si>
  <si>
    <t>Участники игры смогли окунуться в эту волшебную атмосферу. Четвероклассники проявили свои знания, смекалку и творческие способности, преодолевая различные задания и испытания. На каждой станции их ждали новые открытия и возможность заработать заветные баллы. Победителями стали команда 4А класса «Рождественский колокольчик».</t>
  </si>
  <si>
    <t>Педагог-организатор </t>
  </si>
  <si>
    <t>Мир карельских мифов и святочных традиций на свежем воздухе</t>
  </si>
  <si>
    <t>Вместо учебников — заснеженный маршрут. Вместо парт — сказочные станции. Дети бегали от задания к заданию, выполняя весёлые поручения от духов зимы и героев древних карельских сказаний.    При содействии Карельского фольклорного коллектива «Хете» и карельского танцевального коллектива "Tuulitar".</t>
  </si>
  <si>
    <t>Классные руководители</t>
  </si>
  <si>
    <t>Встреча 1К,2К классов в Центральном центре с национальными сообществами города</t>
  </si>
  <si>
    <t>Ароматы весны.
   И пели, и танцевали, и поиграли, и ароматный чай попили с восточными сладостями🍵🍰🍖
   ✅Весенним днём 13 марта в Центральной библиотеке на интерактивном мероприятие было весело и познавательно. Учащиеся 1К и 2К классов Пушкинской школы вместе с татаро-башкирским обществом «Фирюза», литературной гостиной "Гармония" и сотрудниками Центральной библиотеки встречали Навруз - восточный Новый год!</t>
  </si>
  <si>
    <t>Выгляндалова Лидия Викторовна, Плишко Елена Николаевна, КР 1К, 2К классов, и национальные сообщества города. Ссылка: https://vk.com/wall-148138312_9293</t>
  </si>
  <si>
    <t>Телемост с активистов школы  с Республикой Крым</t>
  </si>
  <si>
    <t>Активисты Пушкинской школы приняли участие в телемосте со школой из Республики Крым, который был организован в Первой школе в честь 12-летней годовщины Воссоединения Крыма с Россией </t>
  </si>
  <si>
    <t>Топчая Оксана Александровна, советник по воспитанию. Ссылка:https://vk.com/wall-148138312_9300</t>
  </si>
  <si>
    <t>Карельские песни, карельские гуляния, загадки для детей "Ауринко" провели школьный отряд  волонтеры "Омега"</t>
  </si>
  <si>
    <t>ДРУЖБЕ С "АУРИНКО" БЫТЬ!
   ❣Мы долго дружили с детским садом "Кораблик", но пандемия коронавируса прервала наши тёплые отношения.
   ❣❣Прошло время, и свою дружбу нам предложили "Помогаторы" из https://vk.com/d.s.aurinko "Ауринко"."Помогаторы" - это волонтёры старшей группы детского сада.
   🎶Сегодня у нас состоялось знакомство с этими ребятами, для которого мы приготовили развлекательную программу "Карельские гуляния". Малыши легко включались во все задания, которые предлагали им старшие волонтёры. Особенно им понравились карельские танцы, хотя не сразу получались некоторые движения. И трудно было держать ритм, но рядом были новые друзья, которые помогали всё освоить</t>
  </si>
  <si>
    <t>Непочатых Лидия Ивановна, руководитель отряда "Омега", активисты волонтерского отряда "Омега". Ссылка: https://vk.com/wall-148138312_9358</t>
  </si>
  <si>
    <t>Театральная мастерская в КЦР "Среда"</t>
  </si>
  <si>
    <t>Накануне Международного дня театра школьный театр «Родники» | Школа №2 Им. А.С.Пушкина стал частью большого городского события «Театральная мастерская».
   ✨Встреча, организованная муниципальным координатором проекта «Навигаторы детства» КМО Людмилой Фирсовой , объединила под своим крылом все театральные студии города. Это был настоящий праздник мастерства, где юные артисты смогли не только обменяться опытом, но и подружиться.</t>
  </si>
  <si>
    <t>Грудцына Анастасия Васильевна, рук. школьного театра "Родники", Топчая О.А., Сорокина Т.А.-советники по воспитанию в школе. Представители Движения Первых. Ссылка: https://vk.com/wall-148138312_9360</t>
  </si>
  <si>
    <t>Ребята не просто бегали и прыгали, они активно участвовали в различных испытаниях, зарабатывая жетоны в импровизированном "Спорт-банке". А в конце маршрута всех ждала настоящая "Сладкая лавка", где можно было обменять свои "спортивные" деньги на любимые лакомства!</t>
  </si>
  <si>
    <t>Фестиваль Золотой Ворон, посвящёный году Народного единства</t>
  </si>
  <si>
    <t> 13.02.2026, 17.02.2026</t>
  </si>
  <si>
    <t>Бесплатный показ документальных фильмов программы фестиваля</t>
  </si>
  <si>
    <t>МБУ КМО ЦКР "Среда"
   г.Костомукша,
   ул.Надежды, 5
   89114001561</t>
  </si>
  <si>
    <t>Международный фестиваль культуры "Кантелетар"</t>
  </si>
  <si>
    <t>Участие фольклорной группы "Катая" в фестивале культуры финно-угорских народов в г. Костомукша. Исполнение песен на карельском языке</t>
  </si>
  <si>
    <t>КСЦ "Дружба"</t>
  </si>
  <si>
    <t>Открытое занятие клуба карельского разговорного языка</t>
  </si>
  <si>
    <t>Тема " Мария Ремшу - рунопевец, сказительница" Знакомство с  творчестовом Марии Ремшу. </t>
  </si>
  <si>
    <t>МБУ КМО "ЦКР "Среда" Дом Деревни</t>
  </si>
  <si>
    <t>Мастер-класс "Кукла- оберег в карельском доме"</t>
  </si>
  <si>
    <t>Мероприятие приуроченное дням карельской культуры. Знакомство с повериями, существовавщими в быту карел. Изготовление собственного оберега.</t>
  </si>
  <si>
    <t>Весенний фестиваль прощания с зимой "Терки да Тетерки"</t>
  </si>
  <si>
    <t>Городской фестиваль прощания с зимой. Праздник объединяющий старинные обряды с современными народными.</t>
  </si>
  <si>
    <t>Торжественное открытие Года единства народов России в Костомукше </t>
  </si>
  <si>
    <t>Праздничный вечер для жителей и гостей Костомукши с участием национальных сообществ города</t>
  </si>
  <si>
    <t>МБУ "МА и ЦБ"</t>
  </si>
  <si>
    <t>Урок дружбы</t>
  </si>
  <si>
    <t>26.01.2026 г. </t>
  </si>
  <si>
    <t>Праздник с участием национальных сообществ Костомукши в п. Ляскеля</t>
  </si>
  <si>
    <t>От всей души от братских народах</t>
  </si>
  <si>
    <t>Праздничный концерт от национальных сообществ Костомукши для жителей п. Ляскеля </t>
  </si>
  <si>
    <t>Торжественное открытие Года единства народов России в Сортавале</t>
  </si>
  <si>
    <t>Праздничный вечер с участием национальных сообществ Костомукши в Сортавальской библиотекек</t>
  </si>
  <si>
    <t>Открытие Года единства народов России в Центре внешкольного развития</t>
  </si>
  <si>
    <t>Интерактивная программа для воспитанников ЦВР с участием национальных сообществ Костомукши </t>
  </si>
  <si>
    <t>Интерактивная программа для учащихся СОШ № 1 им. Я.В Ругноева с участием национальных сообществ Костомукши </t>
  </si>
  <si>
    <t>Интерактивная программа для студентов Костомукшского политехнического колледжа с участием национальных сообществ Костомукши </t>
  </si>
  <si>
    <t>Хоровод дружбы</t>
  </si>
  <si>
    <t>Интеракивная программа с участием национальных сообществ в рамках открытия Недели детской книги</t>
  </si>
  <si>
    <t>Интеракивная программа с участием национальных сообществ в рамках открытия досуговой площадки в ЦВР</t>
  </si>
  <si>
    <t>Церемония открытия Года единства народов России в Пушкинской школе</t>
  </si>
  <si>
    <t>19.01.2026 г, 20.01.2026 г.</t>
  </si>
  <si>
    <t>Церемония открытия с участием национальных сообществ прошла для учащихся, педгогов и гостей школы</t>
  </si>
  <si>
    <t>Дни карельской культуры</t>
  </si>
  <si>
    <t>14 февраля -- 28 февраля 2026</t>
  </si>
  <si>
    <t>«Карелия многоликая: языки, народы, культура»
Цель:  Приобщение обучающихся к национально-культурным традициям родного края
Задачи:  развивать  познавательный интерес  к изучению культурного наследия и уважения к традициям многонациональной Карелии,
воспитывать чувство патриотизма, гордости, любви и уважения к родному краю,
способствовать развитию творческих способностей обучающихся.       
Участниками и гостями  Дней карельской культуры   были педагоги и   обучающиеся школы,    родители,  члены  общества карельской культуры «Виена», танцевальный коллектив «Хете», сотрудники заповедника «Костомукшский».
В  рамках проведения Дней карельской культуры в школе  прошло много интересных  познавательных мероприятий,  которые помогли привлечь  внимание обучающихся  к национально-культурным традициям родного края: Интерактивное занятие для дошкольников «Музейные истории родного края»; участие в мероприятиях, посвященных празднованию Международного дня родного языка, по линии Федерального института родных языков ; народов Российской Федерации; посиделки за карельским столом «С пылу, с жару» - викторина и чаепитие с карельскими угощениями; Мастер-класс «Орнаменты карельского народа»; познавательный квест «По земле Калевалы». Совместное мероприятие с сотрудниками  заповедника «Костомукшский»;Квест-игра по карельским сказкам ; Поэты о Карелии. Конкурс чтецов; познавательное мероприятие «Волшебный мир Калевалы»; Встреча с участниками Карельской горницы;Викторина  «Край, в котором я живу»  среди 5-х классов; 
Конкурс чтецов «Живет душа Карелией…»; Выставка творческих работ, посвященная 40-летию детского журнала «Кипиня» :
Квест-игра “По дорогам эпоса «Калевала» для обучающихся 7-х классов
Урок-игра «По страницам детского журнала «Кипиня» для обучающихся 5-х классов.</t>
  </si>
  <si>
    <t>МБОУ КМО "СОШ №1 им. Я.В.Ругоева"</t>
  </si>
  <si>
    <t>Участие в мероприятиях, посвященных празднованию Международного дня родного языка, по линии Федерального института родных языков народов Российской Федерации</t>
  </si>
  <si>
    <t>15-20 февраля</t>
  </si>
  <si>
    <t> Онлайн-марафон «Международный день родного языка» (20.02); Всероссийский смотр школьных мини-театров «Театр на родном языке» (15.01-15.02)    • Всероссийский сетевой флешмоб «Мой язык-моя гордость»</t>
  </si>
  <si>
    <t>Участие в  мероприятиях Международного фестиваля культуры финно-угорских народов «Кантелетар» - 2026:</t>
  </si>
  <si>
    <t>Участие в концерте "Край легенд и рунопевцев". Выступление участников вокальной группы "Leppäkerttu" ("Божья коровка") и  участников  студии "Кантеле". Спектакль "Заколдованные братья" по мотивам карельской сказки</t>
  </si>
  <si>
    <t>Культурно-спортивный центр "Дружба"</t>
  </si>
  <si>
    <t>Республиканский дистанционный конкурс по финскому и карельскому языкам для обучающихся 3-4 классов </t>
  </si>
  <si>
    <t xml:space="preserve">20.02.2026 </t>
  </si>
  <si>
    <t>Итоги  конкурса размещены на сайте  «Этнокультурное образование в Республике Карелия»    https://edu-rk.ru/</t>
  </si>
  <si>
    <t>Центр этнокультурного образования ГАУ ДПО РК «Карельский институт развития образования»</t>
  </si>
  <si>
    <t xml:space="preserve">Республиканский дистанционный конкурс по финскому и карельскому языкам для обучающихся 5-6 классов.
   Тестовые задания на знание содержания всемирно известного эпоса «Калевала»
</t>
  </si>
  <si>
    <t>Муниципальный этап региональной олимпиады школьников по  финскому языку среди 9, 10 классов</t>
  </si>
  <si>
    <t>9 класс -- 1 победитель,       10 класс -- 1 победитель</t>
  </si>
  <si>
    <t>Мероприятия в школьном литературно-краеведческом музее имени Я.В.Ругоева</t>
  </si>
  <si>
    <t xml:space="preserve">Заседания Клуба «Краевед»:
   • Эпосы народов России. Карело-финский эпос «Калевала»
   • Национальный карельский инструмент «кантеле»
   • «Изучаем Север»;
   Экскурсия «Многонациональная Костомукша: история дружбы и северного гостеприимства» для 2-4 классов
   Литературная игра «Поход за Сампо»  для обучающихся 7А класса; мероприятия языковой площадки "Мой родной (карельский) язык"
</t>
  </si>
  <si>
    <t>Языковая площадка "Мой родной (карельский) язык"</t>
  </si>
  <si>
    <t>30.03-01.04.2026</t>
  </si>
  <si>
    <t xml:space="preserve">Тема: «Сказочная Карелия»»
   Цель:  Развитие интереса к родному (карельскому) языку и к национально-культурным традициям многонациональной Карелии
   Задачи: развивать речевые умения и навыки в изучении карельского языка; повышать   познавательный интерес к изучению этнокультурного наследия народов Республики Карелия; способствовать развитию творческих способностей.
  </t>
  </si>
  <si>
    <t>игра "Крокодил"</t>
  </si>
  <si>
    <t> Школьный проект «Культурный код народов России»</t>
  </si>
  <si>
    <t>В рамках проекта каждый 5-7 класс получил увлекательное задание – «Культурный код народов России». Ребята глубоко погрузились в культуру одной из народностей, указанной в конверте, и подготовили мероприятие, которое позволило прикоснуться к её уникальному миру. </t>
  </si>
  <si>
    <t>Советник директора по воспитанию</t>
  </si>
  <si>
    <t>Ребята посмотрели выставку "Карельский дом", где увидели быт северных карел.
   Это была необычная экскурсия, которая позволила погрузиться в мир предков, издревле живших на нашей старинной рунопевческой земле. Детям очень понравилась экскурсия в музее, они многое узнали о жизни карелов.</t>
  </si>
  <si>
    <t>Знакомство с карельским колективом "Хете"</t>
  </si>
  <si>
    <t>Дети познакомились с участниками "Hete". Эти люди – настоящие сокровища: носители карельского языка и хранители вековых традиций. Ребята не только услышали прекрасные песни на карельском языке, но и стали свидетелями аутентичного исполнения руны из всемирно известного эпоса "Калевала". А ещё они сами смогли попробовать себя в традиционных карельских танцах и узнали много интересного об особенностях национального карельского костюма.</t>
  </si>
  <si>
    <t>Учитель русского языка Никандрова А.А.</t>
  </si>
  <si>
    <t>Музейное занятие "В мире куклы -оберега" для 5А,5К классов</t>
  </si>
  <si>
    <t>21-22.01.2026г.</t>
  </si>
  <si>
    <t>В  рамках КТД "Калевала" прошли музейные занятия "В мире куклы-оберега" для 5К и 5 А классов.</t>
  </si>
  <si>
    <t>Добродеева Ирина Андреевна - руководитель музея "История Земли Калевальской", https://vk.com/wall-148138312_9041</t>
  </si>
  <si>
    <t>Колядки и святки</t>
  </si>
  <si>
    <t>ПРаздничные  дни первоклассники отметили СВятки , праздник между Рождеством и Крещением.
   По традиции, в эти святочные дни, принято ходить в гости к друзьям и дарить подарки.
   В далёкую старину дети и молодёжь ходили ряженые по домам, пели поздравительные песни – колядки, водили хороводы, устраивали разные гадания на будущее.
   «Все на Святки, все на Святки, приходите – ка, ребятки!
   И овсень, и коляда, будут вместе с нами? Да!
   А что такое Святки? Праздник этот самый длинный.
   Он весёлый и старинный.
   Наши предки веселились две недели.</t>
  </si>
  <si>
    <t>Выгляндалова Лидия Викторовна, классный руководитель 1К класса. Ссылка: https://vk.com/wall-148138312_9044</t>
  </si>
  <si>
    <t>Музейное занятие "Рунопевческая Калевала"</t>
  </si>
  <si>
    <t>29.01-30.01.2026</t>
  </si>
  <si>
    <t>Вместе с В.А.Дмитриевной дети освоили первые слова на карельском языке, попробовали разгадать традиционные карельские загадки. Школьники продолжили знакомство с эпосом "Калевала". Особое внимание было уделено понятию рун, которыми наполнены страницы эпоса. </t>
  </si>
  <si>
    <t>Добродеева И.А., Москалева Т.В., Дмитриева В.А., Плишко Е.Н. https://vk.com/club80495680?w=wall-80495680_537</t>
  </si>
  <si>
    <t>Краеведческое занятие "Северный олень" для 1К кадет-орлят Пушкинской школы</t>
  </si>
  <si>
    <t>Валентина Николаевна Пацукевич провела занятие для кадетов-первоклассников в рамках Года единства народов России и рассказала про северные народы России и их связь с краснокнижным северным лесным оленем.
   Северный лесной олень - один из важнейших представителей животного мира, нуждающихся в особой охране. Он занесён в Красную Книгу Карелии и Красную Книгу России.</t>
  </si>
  <si>
    <t>Выгляндалова Лидия Викторовна, классный руководитель 1К класса. Пацукевич Валентина Николаевна, сотрудник "Костомукшский Заповедник" ссылка: https://vk.com/wall-148138312_9073</t>
  </si>
  <si>
    <t>Музейное занятие "Рунопевческая Калевала" для 2А,2К кдлассов</t>
  </si>
  <si>
    <t>В рамках КТД "Калевала" прошли музейные занятия "Рунопевческая Калевала" для 2А и 2К классов.
   Школьники познакомились с удивительной культурой Карелии благодаря приглашенному гостю Валентине Архиповне Дмитриевой, уроженке деревни Вокнаволок.
   Вместе с Валентиной Дмитриевной дети освоили первые слова на карельском языке, попробовали разгадать традиционные карельские загадки.</t>
  </si>
  <si>
    <t>Добродеева Ирина Андреевна - руководитель музея "История Земли Калевальской", Москалева Татьяна Владимировна, Плишко Елена Николаевна, КР 2А,2К классов. Ссылка: https://vk.com/wall-148138312_9089</t>
  </si>
  <si>
    <t>Фестиваль семейного творчества «Мозаика народов России»</t>
  </si>
  <si>
    <t>Фестиваль семейного творчества «Мозаика народов России»
   С огромным успехом в стенах Пушкинской школы прошел Большой семейный фестиваль, который собрал 9 семей из отряда «Юннатов Первых», а также учеников 4А класса, которые пришли поддержать талантливые семьи своих одноклассников. Всего на площадке фестиваля побывало около 60 человек.</t>
  </si>
  <si>
    <t>Топчая Оксана Александровна, советник по воспитанию, а также классные руководители 4-9 классов, родители. Ссылка: https://vk.com/wall-148138312_9091</t>
  </si>
  <si>
    <t>Экскурсии для школьников, дошкольников, Регионального ресурсного центра "Навигаторы детства", родителей будущих первоклассников и гостей города</t>
  </si>
  <si>
    <t>06.02.-09.04.2026</t>
  </si>
  <si>
    <t>Гостям рассказали о истории музея, количестве представленных экспонатов, показали инвентарную книгу. Особое внимание было уделено экспозиции «Труд и быт карел в конце XIX — начале XX веков»: слушатели узнали о том, как жили наши предки, а также познакомились с самыми ценными предметами.</t>
  </si>
  <si>
    <t>Добродеева И.А., Лиукконен Н.В., Топчая О.А., Перттунен М.В., воспитатели д/с «Ауринко» https://vk.com/club80495680?w=wall-32178198_12013     https://vk.com/club80495680?w=wall-80495680_557</t>
  </si>
  <si>
    <t>Участие в интеллектуальной игре "путешествие с героями Калевалы"</t>
  </si>
  <si>
    <t>13 февраля Орлята России из 4Б класса посетили городскую библиотеку и приняли участие в захватывающей интеллектуальной игре «Путешествие с героями Калевалы»
   Игра включала увлекательные задания, основанные на карело‑финском эпосе.
   Отвечая на вопросы, ребята не только проявили свои знания в области карельской культуры, но и узнали много нового о культуре и традициях нашей республики.</t>
  </si>
  <si>
    <t>Сидорина Вероника Игоревна, КР 4Б класса. Ссылка:https://vk.com/wall-148138312_9180</t>
  </si>
  <si>
    <t>Творческая мастерская "На земле Калевалы"</t>
  </si>
  <si>
    <t>Сегодня на классном часе ученики 8В класса посетили творческую мастерскую "На земле Калевалы", где ребята познакомились с разнообразными играми, весёлыми плясками , танцевальными элементами народов Карелии.
   Ведь каждая песня, каждый танец отражают жизнь и быт народа. В танцах можно увидеть, как юноши и девушки общались между собой, как играли и веселились.
   Ребята с большим удовольствием принимали участие в играх и пускались в пляс.</t>
  </si>
  <si>
    <t>Непочатых Лидия Ивановна, руководитель волонтерского отряда "Омега, учитель английского-языка, ссылка: https://vk.com/wall-148138312_9192</t>
  </si>
  <si>
    <t>Викторина "Путешествие с героями Калевалы" учащихся 3А класса в Информационном Центре г.Костомукша</t>
  </si>
  <si>
    <t>8 февраля ученики 3А класса отправились в захватывающее "Путешествие с героями Калевалы" в Информационныом центре Костомукши !
   Ребята приняли участие в увлекательной викторине, где смогли блеснуть своими знаниями не только о героях эпоса "Калевала", но и о многом другом. Они показали, как хорошо разбираются в истории и природе Карелии, а также продемонстрировали свои познания в карельском фольклоре. Вопросы были самые разные: от имен героев и волшебных предметов до традиций и обычаев карельского народа.
   Викторина прошла очень живо и интересно. Было видно, как ребята увлечены темой и с каким азартом отвечают на вопросы.</t>
  </si>
  <si>
    <t>Чижова Раиса Анатольевна, КР 3А класса. Ссылка: https://vk.com/wall-148138312_9204</t>
  </si>
  <si>
    <t>"Добрая мастерская Первых", мастерили кукол-марионеток из картонных коробок</t>
  </si>
  <si>
    <t>Экологический мастер класс «Добрая мастерская первых», продолжение…
   10 февраля в Пушкинской школе прошел мастер класс, на котором ученики, педагоги и родители сделали кукол-марионеток из картонных коробок.
   Сегодня, 26 февраля, для ребят из начальной школы состоялась премьера спектакля-обсуждения «История семьи Картонкиных: мусор или второй шанс?»
   Участники команды «Первые Пушкинской школы» пришли к ученикам младших классов и на примере использования картонных коробок для изготовления театрального реквизита обсудили важность вторичного использования материалов.
   Ребята внимательно слушали историю появления семьи Картонкиных и увлеченно отвечали на вопросы.</t>
  </si>
  <si>
    <t>Топчая Оксана Александровна, советник по воспитанию, родители 4-7 классов . Ссылка: https://vk.com/wall-148138312_9228</t>
  </si>
  <si>
    <t>О путешествиях Элиаса Лённрота, о его встречах с рунопевцами, с приглашением национальных сообществ города</t>
  </si>
  <si>
    <t>28 февраля в День «Калевалы» ученики 9Б класса "путешествовали" тропами создателя карело-финского эпоса Элиаса Лённрота в Информационном центре г. Костомукша</t>
  </si>
  <si>
    <t>Домина Елена Владимировна КР 9Б ссылка:https://vk.com/wall-148138312_9253</t>
  </si>
  <si>
    <t>Конкурс проектов "Новые грани северного города" в рамках грантового конкурса "Творчество регионов" Благотворительного фонда "Доброта Севера"</t>
  </si>
  <si>
    <t>Наш проект "Древо сказок" победил!
   Завершился конкурс проектов «Новые грани северного города», который реализовался в рамках грантового конкурса «Творчество регионов» Благотворительного фонда "Доброта Севера" в партнерстве с Агентством социальной информации и при поддержке компании «Северсталь».
   💫 Одним из победителем конкурса стал проект Пушкинской школы «Древо сказок»!
   Проект родился в результате совместного творчества учеников старших классов. Ребята придумали уникальную концепцию малой архитектурной формы.</t>
  </si>
  <si>
    <t>Алимпиева Надежда Валериевна, руководитель проекта, учитель технологии. Ссылка: https://vk.com/wall-148138312_9235</t>
  </si>
  <si>
    <t>Участие в Городском конкурсе чтецов «Голос Калевалы». </t>
  </si>
  <si>
    <t>Апрель 2026 г.</t>
  </si>
  <si>
    <t>Конкурс направлен на актулизацию культурного наследия региона. Участники конкурса совместно с наставником подготовили руны для выразительного чтения эпоса "Калевала"</t>
  </si>
  <si>
    <t>Добродеева И.А. https://vk.com/club80495680?w=wall-3584343_27450  https://vk.com/club80495680?w=wall-3584343_27409</t>
  </si>
  <si>
    <t>Участие в конкурсе "Лучшее Первичное отделение". Викторина "Слово за слово" (о русском -языке), разработанная командой Первые Пушкинской школы</t>
  </si>
  <si>
    <t>Команда "Первые Пушкинской школы" продолжает участие в конкурсе на лучшее Первичное отделение.
   В рамках Года единства народов России активисты решили погрузиться в историю самого главного нашего достояния — русского языка. Ведь именно он является тем самым культурным кодом, который связывает между собой миллионы людей в нашей великой стране.
   Как это было?
   ✅ Погружение в историю языка
   Наша команда с головой ушла в исследование: ребята изучали, как развивалась наша письменность, откуда берут начало знакомые нам слова, фразеологизмы и пословицы. Особое внимание уделили тому, как исторические события формировали русский язык, и, конечно, его роли как государственного языка, скрепляющего единое культурное пространство России.
   ✅ Разработка сценария познавательной викторины
   На основе полученных знаний активисты разработали увлекательную викторину «Слово за слово».</t>
  </si>
  <si>
    <t>Топчая Оксана Александровна, советник по воспитанию и команды Первых Пушкинской школы. Сайт: https://vk.com/wall-148138312_9284</t>
  </si>
  <si>
    <t>Участие кадет 8К,9К классов в Республиканском  конкурсе "Моя малая Родина"</t>
  </si>
  <si>
    <t>Ученики Пушкинской школы в числе победителей и призеров регионального этапа «Российской школьной весны»!
   🏆 Инструментальное направление:
   → ГРАН-ПРИ: Ансамбль «Барабанщики Пушкинской школы» (Большой состав, Ударные инструменты)
   🏆 Медиа:
   → 1 место: Марчук Диана Максимовна (Соло, Видеоблог), ученица 10К класса
   🏆 Специальная номинация «Малая Родина Первых»
   → 2 место: Марчук Илона Максимовна (Соло), ученица 8К класса</t>
  </si>
  <si>
    <t>Дробышевская Маргарита Геннадьевна, рук. ансамбля "Пушкинские барабанщики", Хованская Алина, специалист Первых. Ссылка: https://vk.com/wall-148138312_9290</t>
  </si>
  <si>
    <t>Встреча с костомукшским поэтом Сергеем Александровичем Вдовицыным</t>
  </si>
  <si>
    <t>Встреча с костомукшским поэтом
   📅Каждый год в марте мы отмечаем Всемирный день поэзии.
   Именно она помогает человеку найти гармонию с миром и с собой, учит прекрасному, дарит надежду и душевное спокойствие. У человека может и не быть любимого поэта, но у каждого есть стихотворение, которое не оставило его равнодушным.
   В этот раз в гости к 3Б и 4А приходил замечательный местный поэт — Сергей Александрович Вдовицын</t>
  </si>
  <si>
    <t>Классные руководители :Родионова А.А., Ивахно А.В., местный поэт С.А.Вдовицын. Ссылка:https://vk.com/wall-148138312_9331</t>
  </si>
  <si>
    <t>Муниципальный праздник "Учитель года -2026", посвящённый Дню народного единства.</t>
  </si>
  <si>
    <t>20 марта, в Пушкинской школе состоялась торжественная церемония закрытия профессионального мастерства «Учитель года» и «Классный руководитель», посвящённая Году народного единства в России.</t>
  </si>
  <si>
    <t>Князева Светлана Петровна, заместитель директора по ВР, организатор, сценарист мероприятия. Ссылка:  https://vk.com/wall-148138312_9336</t>
  </si>
  <si>
    <t>Квест «По земле Калевалы»</t>
  </si>
  <si>
    <t>Выполняя задания, школьники знакомились с захватывающим сюжетом эпоса, узнавали о его отважных героях и, конечно же, в финале игры собирали волшебную мельницу Сампо.</t>
  </si>
  <si>
    <t>Зам.директора</t>
  </si>
  <si>
    <t>Выставка "Творчество народов России"</t>
  </si>
  <si>
    <t>4-классники вложили в свои работы всю душу, проявив не только кропотливый труд, но и искренние эмоции. Рисунки наполнены теплом и добром, которые отражают богатство и многообразие нашей удивительной страны.</t>
  </si>
  <si>
    <t>История карельского языка</t>
  </si>
  <si>
    <t>Мероприятие позволило ребятам не только узнать об истоках и любопытных фактах, связанных с нашим краем, но и активно попрактиковаться. Школьники учились правильному произношению, составляли пословицы и читали диалоги по ролям, что сделало урок максимально интерактивным и запоминающимся.</t>
  </si>
  <si>
    <t>Учитель русского языка и литературы</t>
  </si>
  <si>
    <t>Экскурсия в Карельскую горницу</t>
  </si>
  <si>
    <t>Ребят радушно встречали хозяйки общества "Viena".
   В начале экскурсии дети с восторгом примерили яркие национальные наряды, а затем с удовольствием окунулись в мир карельских игр и народных танцев. В ходе мероприятия ребята не только узнали много нового об истории женского костюма, но и прикоснулись к волшебству "Калевалы", слушая рассказы о знаменитых рунопевцах и рассматривая кукол из спектакля "Калевала. Первая руна". Завершилась встреча приятным чаепитием с угощениями. </t>
  </si>
  <si>
    <t>Посещение городской выставки "В мире древних рун"</t>
  </si>
  <si>
    <t>Ребята узнали:
   ✅ Большинство рун для всемирно известного эпоса были записаны Элиасом Лённротом в карельских деревнях нашего округа и соседнего Калевальского района.
   ✅ Эпос "Калевала" переведен на более чем 120 языков мира.
   ✅ Особенности сюжета и центральные символы.
   ✅ Какие имеются издания этого уникального памятника мировой культуры.</t>
  </si>
  <si>
    <t>Выставка творческих работ "Карельские сказки"</t>
  </si>
  <si>
    <t>Ребята из 5Л класса, прочитав карельские сказки, выполнили творческое задание: попробовали себя в роли иллюстраторов и нарисовали обложки к прочитанным произведениям.</t>
  </si>
  <si>
    <t>Игра "Зов Сампо"</t>
  </si>
  <si>
    <t>Учащиеся 4-х классов не просто вспомнили сюжет «Калевалы», а стали его героями! Ребята погрузились в атмосферу эпоса: локации Похъёлы и Вяйнёлы, проявили смекалку и силу, достойные кузнеца Ильмаринена, разгадывали загадки Вяйнямёйнена и многое другое.</t>
  </si>
  <si>
    <t>Советники директора по воспитанию</t>
  </si>
  <si>
    <t>Экскурсия в литературно-краеведческий музей имени Я.В.Ругоева МБОУ КМО «СОШ № 1 им. Я.В. Ругоева»</t>
  </si>
  <si>
    <t>Перттунен Марина Васильевна познакомила нас с историей создания музея, а также с биографией и творческим наследием нашего выдающегося земляка Я.В. Ругоева. Дети с особым вниманием слушали строки из произведений писателя. Особый интерес вызвали предметы уклада жизни старинных карельских деревень. Дети воочию увидели кантеле, прялку, ухват и ещё много интересного.</t>
  </si>
  <si>
    <t>Игра по эпосу "Калевала" в заповеднике "Костомукшский"</t>
  </si>
  <si>
    <t>Ребята познакомились с миром карело-финского эпоса, узнали о его смыслах и о том, как он связан с природой родного края.
   В ходе игры школьники выполняли различные задания, а в завершение создали мельницу «Сампо» — символ счастья и благополучия. У каждого она получилась особенной, ведь и представление о счастье у всех разное. После игры ребята продолжили погружение в культуру Карелии и сделали своими руками поделку — оленя, который считается духом леса и занимает важное место в традициях северного народа.</t>
  </si>
  <si>
    <t>Национальный паравозик</t>
  </si>
  <si>
    <t>Интерактивная программа для самых маленьких жителей п. Ляскеля от национальных сообществ Костомукши </t>
  </si>
  <si>
    <t>Аромат весны: встречаем Навруз</t>
  </si>
  <si>
    <t>Интерактивная программа для младших школьников в Центральной библиотеке с участием национальных сообществ</t>
  </si>
  <si>
    <t>"Веснянi наспiвы</t>
  </si>
  <si>
    <t>Отчетный концерт анс амбля украинской песни "Мрия"</t>
  </si>
  <si>
    <t>Фестиваль подледной ловли "Kuitin kala"</t>
  </si>
  <si>
    <t>Участие в фестивале, организация культурной программы для участников фестиваля</t>
  </si>
  <si>
    <t>Филиппова Ю.М</t>
  </si>
  <si>
    <t>Детские горницы</t>
  </si>
  <si>
    <t>04.01, 11,02, 12.02, 17.02, 19,02, 21.02, 04.03</t>
  </si>
  <si>
    <t>Работа с младшими школьниками города, знакомство с культурой карелов, чаептие в карельской горнице</t>
  </si>
  <si>
    <t>Носкова Н.Н.</t>
  </si>
  <si>
    <t>Встреча с сотрудниками музея "Кижи"</t>
  </si>
  <si>
    <t>Знакомство сотрудников музея "Кижи" с кухней и традиционными костюмами северных карелов</t>
  </si>
  <si>
    <t>Филиппова Ю.М.</t>
  </si>
  <si>
    <t>Показ короткометражного фильма "Невеста" в Петрозаводске, Сортавале, Санкт-Петербурге</t>
  </si>
  <si>
    <t>18.01, 30.01, 30.03</t>
  </si>
  <si>
    <t xml:space="preserve">Показ 9-митнутного сюжета и обсуждение, </t>
  </si>
  <si>
    <t>Занятия по ОБЗР по мерам безопасности, действиям в экстремальных ситуациях    Проведение инструктажей с учащимися по  противодействию экстремизма и терроризма с отработкой прктических навыков</t>
  </si>
  <si>
    <t>12.01.2026-16.01.2025</t>
  </si>
  <si>
    <t>Обучающимся показали и рассказали как вести себя в экстремальных ситациях.</t>
  </si>
  <si>
    <t>Марков Владимир Игоревич 89210151252</t>
  </si>
  <si>
    <t>Проведение инструктажей с учащимися по противодействию экстремизма и терроризма с отработкой прктических навыков</t>
  </si>
  <si>
    <t>09.02.2026-13.02.2026</t>
  </si>
  <si>
    <t>Доведение до обучающихся правил и мер безопасности при возникновении внештатных ситуаций.</t>
  </si>
  <si>
    <t>Урок мужества для 1-4 классов, посвящённый Дню освобождения Ленинграда от фашистской блокады (1944), Международному Дню памяти жертв Холокоста.</t>
  </si>
  <si>
    <t>Орлята России" из 1 А, 1 В, 1 К, 3 К и 4 АБК классов погрузились в историю и узнали о героизме жителей блокадного Ленинграда, выдержавших 872 дня лишений и отважно защищавших свой город. Также вспомнили о трагедии Холокоста — геноциде, унёсшем жизни миллионов людей.
   Минута молчания в конце урока стала символом уважения и благодарности тем, кто прошёл через испытания войны.</t>
  </si>
  <si>
    <t>Сорокина Татьяна Александровна -советник по воспитанию.      https://vk.com/wall-148138312_9057</t>
  </si>
  <si>
    <t>Урок мужества для 5-7 классов, посвящённый Дню освобождения Ленинграда от фашистской блокады (1944), Международному Дню памяти жертв Холокоста.</t>
  </si>
  <si>
    <t>27 января 2026 года в актовом зале Пушкинской школы прошел урок мужества, посвященный Дню полного освобождения Ленинграда от фашистской блокады и Дню памяти жертв Холокоста.
   Это важное событие собрало учеников и педагогов для того, чтобы вспомнить героизм и стойкость людей в самые тяжелые времена.
   Команда «Первые Пушкинской школы» вместе с куратором первичного отделения и советником директора по воспитанию Оксаной Топчей и представителем родительского сообщества Татьяной Демидовой подготовили сценарий памятного мероприятия из Календаря Первых, которое относится к направлению «Патриотизм и историческая память».</t>
  </si>
  <si>
    <t>Советник по воспитанию -  Топчая Оксана Александровна,    Демидова Татьяна Анатольевна- преподаватель-организатор по ОБЗР                                                      https://vk.com/wall-148138312_9066                             https://vk.com/wall-148138312_7263</t>
  </si>
  <si>
    <t>Классные часы" Профилактика терроризма и экстремизма, безопасность школьников" в МБОУ КМО "СОШ№2 им.А.С.Пушкина"</t>
  </si>
  <si>
    <t>Профилактика терроризма и экстремизма
   17 февраля в МБОУ КМО «СОШ №2 имени А.С. Пушкина» классными руководителями были проведены классные часы на тему «Терроризм — угроза обществу» для учащихся с 1-го по 11-й классы.
   Цель мероприятий — профилактика терроризма среди школьников, формирование у ребят отрицательного отношения к идеологии насилия, развитие терпимости и чувства личной ответственности за свою безопасность и безопасность окружающих.
   Учителя подготовили специальные презентации, видеоролики и фильмы, посвящённые вопросам борьбы с терроризмом. Ученикам разъяснили механизмы вербовки несовершеннолетних в террористические организации и способы противостояния этому процессу. Особое внимание уделялось разбору ситуаций риска и обучению правилам безопасного поведения.</t>
  </si>
  <si>
    <t>Князева Светлана Петровна -руководитель МО классных руководителей, заместитель директора по ВР</t>
  </si>
  <si>
    <t>ЦИКЛ ЗАНЯТИЙ По профилактике ЭКСТРЕМИЗМА И ТЕРРОРИЗМА</t>
  </si>
  <si>
    <t>с 26.03.по 10.04.2026г.</t>
  </si>
  <si>
    <t>С 26 марта по 10 апреля для учеников девятых классов учителем биологии Доминой Е.В. был проведен цикл занятий по профилактике экстремизма и терроризма.
   ✅ Цели занятий - повышения осведомленности школьников старших классов (9–11 классы) о феномене экстремизма и терроризма, его проявлениях, правовых последствиях и методах противодействия вовлечению в экстремистскую деятельность.</t>
  </si>
  <si>
    <t>Классные руководители 9-11 классов, ссылка: https://vk.com/wall-148138312_9438</t>
  </si>
  <si>
    <t>ЦИКЛ ЗАНЯТИЙ для учащихся 10-11 классов  по профилактике ЭКСТРЕМИЗМА И ТЕРРОРИЗМА, разработанные Генеральной прокуратурой РФ</t>
  </si>
  <si>
    <t>с 25.03. по 16.04.2026г.</t>
  </si>
  <si>
    <t>С 25 марта по 16 апреля для учащихся 10К и 11А классов был проведен цикл занятий, посвящённых профилактике экстремизма и терроризма, разработанные Генеральной прокуратурой Российской Федерации.
   Ключевые цели цикла:
   - Повысить уровень информированности старшеклассников о сущности, проявлениях и правовых последствиях экстремизма и терроризма.
   - Изучить современные угрозы в цифровой среде.
   -Освоить правовые основы цифровой безопасности.
   - Ознакомить с основами и признаками вербовки.
   - Сформировать у школьников навыки противодействия вовлечению в деструктивную деятельность.
   - Развить критическое мышление, цифровую грамотность и активную гражданскую позицию.</t>
  </si>
  <si>
    <t>Классные руководители 10-11 классов. Ссылка: https://vk.com/wall-148138312_9463</t>
  </si>
  <si>
    <t>Выставка «Блокадный Ленинград»</t>
  </si>
  <si>
    <t>19.01.2026-27.01.2026</t>
  </si>
  <si>
    <t>Цель информационной выставки - раскрытие одной из самых драматических и героических страниц Великой Отечественной войны - блокады города Ленинграда.Выставка рассказывает о тяжелой жизни людей в окруженном врагом городе, о трудностях и лишениях, которые они преодолевали каждодневно. И в то же время стенд рассказывает о героизме и стойкости ленинградцев. </t>
  </si>
  <si>
    <t> Мероприятие "Подвиг Ленинграда"</t>
  </si>
  <si>
    <t>Каждый день жизни в блокадном Ленинграде - это подвиг. Подвиг, который не меркнет в памяти поколений. Они - Победители, которые и через столетия останутся ярким символом несгибаемого мужества и стойкости. Такие мероприятия воспитывают у учащихся чувства гражданственности и патриотизма.</t>
  </si>
  <si>
    <t>Лыжня Антикайнена 2026</t>
  </si>
  <si>
    <t>01.02.2026-23.02.2026</t>
  </si>
  <si>
    <t>Легендарный маршрут отряда под командованием Тойво Антикайнена, привел к разгрому гарнизона иностранных интервентов и стал символом мужества и стойкости. Пройденные 1100 километров по заснеженным просторам Карелии в 1922 году до сих пор вызывают восхищение и уважение.</t>
  </si>
  <si>
    <t>В Пушкинской школе состоялась яркая и значимая церемония открытия Года единства народов России для учащихся 5-11 классов
   Это событие стало настоящим праздником для учеников, учителей и гостей школы, символизируя сплоченность и многообразие культур, которые составляют единое целое нашей великой страны.</t>
  </si>
  <si>
    <t>https://vk.com/wall-148138312_9002</t>
  </si>
  <si>
    <t>Сорокина Татьяна Александровна - советник по воспитанию и Топчая Оксана Александровна - советник по воспитанию</t>
  </si>
  <si>
    <t>Международный конкурс сочинений "Без срока давности"</t>
  </si>
  <si>
    <t>6 февраля подведены итоги
   муниципального этапа Международного конкурса сочинений «Без срока давности».
   ✨Пушкинскую школу на конкурсе представляла ученица 11А класса Королева Мария с сочинением на тему:
   «Трагедия моей семьи в годы Великой Отечественной войны».
   Педагог-наставник Кужлева Татьяна Александровна, учитель русского языка и литературы.
   По результатам оценки жюри Мария признана ПОБЕДИТЕЛЕМ в категории «Обучающиеся 10-11 классов</t>
  </si>
  <si>
    <t>Кужлева Татьяна Александровна, учитель русского языка и литератиуры. Королева Мария, ученица 11А класса. Ссылка: https://vk.com/wall-148138312_9124</t>
  </si>
  <si>
    <t>Чтение стихов учащихся с 5 по 11 класс у бюста А.С.Пушкина</t>
  </si>
  <si>
    <t>10 февраля - День памяти А.С. Пушкина.
   Сегодня, 10 февраля, отмечается День памяти великого поэта.
   По традиции, зарожденной в 2024 году, воспитанники пушкинской школы собираются вместе у бюста А.С. Пушкина, чтобы продекламировать стихотворения о поэте.
   "Открытый микрофон" в этом году получился морозный, но душевный!
   Вместе с учениками 5-11 классов мы вспоминали Пушкина, читая и слушая произведения о нем, его творчестве, о величии его наследия.</t>
  </si>
  <si>
    <t> Кужлева Татьяна Александровна, учитель литературы и МО учителей литературы Пушкинской школы, ссылкаhttps://vk.com/wall-148138312_9138</t>
  </si>
  <si>
    <t>Чтение стихов начальной школы в школьном  музее "Наш Пушкин"</t>
  </si>
  <si>
    <t>Сегодня, 10 февраля, учащиеся пушкинской школы принимают участие в "Открытом микрофоне" - мероприятии, посвященном Дню памяти А. С. Пушкина.
   Ранним утром ученики 2-4 классов собрались в музее "Наш Пушкин", чтобы читать стихотворения о поэте. Ребята сами рассказали, какой сегодня день, а также поделились своими знаниями о дуэли, повлекшей за собой гибель Александра Сергеевича.</t>
  </si>
  <si>
    <t>Матвеева Софья Евгеньевна, учитель русского языка и литературы. Ссылка: https://vk.com/wall-148138312_9139</t>
  </si>
  <si>
    <t>Арктический снежный фестиваль "Тропами Метсолы"</t>
  </si>
  <si>
    <t>Арктический снежный фестиваль «Тропами Метсолы».
   Сегодня ученики Пушкинской школы совместно с учителями физкультуры, классными руководителями и родителями приняли участие в Арктическом снежном фестивале «Тропами Метсолы». Это увлекательный праздник активного отдыха и спорта на свежем воздухе.
   Фестиваль начался с торжественного открытия и увлекательной дружеской разминки. После, все выстроились на старте и отправились покорять снежные тропы дистанцией в 3 км. Снег, солнце и радостные улыбки создавали атмосферу настоящего праздника.</t>
  </si>
  <si>
    <t>Докторова Яна Сергеевна и Демидова Татьячна Анатольевна, педагоги физической культуры. Ссылка: https://vk.com/wall-148138312_9109</t>
  </si>
  <si>
    <t>коллективизм;</t>
  </si>
  <si>
    <t>В рамках КТД "Калевала" прошли мероприятия, посвящённые культуре Карелии</t>
  </si>
  <si>
    <t>с 3 февраля по 28 февраля 2026г.</t>
  </si>
  <si>
    <t>3 февраля для ребят начальной школы был дан старт коллективного творческого дела "Калевала".👫
   ✨Весь месяц мы посвятим этому удивительному чуду - карельскому эпосу.
   Мы узнаем историю создания произведения, познакомимся с сюжетом, персонажами и культурой книги «Калевала», попробуем свои силы в сочинении рун.✍
   Вся работа будет направлена на погружение детей в культуру Карелии через совместное творчество, сплочение коллектива и развитие творческих способностей.👫
   Такие мероприятия способствуют развитию чувства патриотизма, интересу к культуре и традициям своего края.</t>
  </si>
  <si>
    <t>Плишко Елена Николаевна, КР 2К класса , Добродеева Ирина Андреевна, рук. школьного музея "История Земли Калевальской", КР 1-4 классов. Ссылка:https://vk.com/wall-148138312_9102</t>
  </si>
  <si>
    <t>Участие школьников Пушкинской школы 5-11 классов во всероссийской массовой лыжной гонке "Лыжня России"</t>
  </si>
  <si>
    <t>14 февраля ученики Пушкинской школы приняли участие в открытой Всероссийской массовой лыжной гонке «Лыжня России — 2026».
   В солнечный зимний день наши ребята показали отличную физическую подготовку и командный дух на традиционных соревнованиях «Лыжня России».
   Это ежегодное мероприятие собрало участников разных возрастов и уровней подготовки.
   Ученики Пушкинской школы успешно справились с трассой и получили незабываемый спортивный опыт, укрепив дружбу и любовь к активному образу жизни.</t>
  </si>
  <si>
    <t>Учителя физической культуры:дЕмидова Т.А., Докторова Я.С., Алаева А.А., Шмаровоз Ю.П. ссылка: https://vk.com/wall-148138312_9179</t>
  </si>
  <si>
    <t>Участие кадет в городском митинге</t>
  </si>
  <si>
    <t>День Памяти о Россиянах, исполнявших служебный долг за пределами Отечества.
   Сегодня, 15 февраля, кадеты приняли участие в памятной акции, посвящённой Дню памяти воинам-интернационалистам.
   Это важное событие собрало молодежь и ветеранов, чтобы отдать дань уважения тем, кто исполнял свой служебный долг в горячих точках.
   Участники акции почтили память героев минутой молчания и возложили цветы, символизируя благодарность и уважение к их подвигу.</t>
  </si>
  <si>
    <t>Демидова Татьяна Анатольевна, преподаватель-организатор по ОБЗР. Ссылка:https://vk.com/wall-148138312_9181 </t>
  </si>
  <si>
    <t>Урок мужества, посвящённый Дню памяти о россиянах, исполнявших служебный долг за пределами Отечества для учащихся 7-11 классов</t>
  </si>
  <si>
    <t>15 февраля - День памяти о россиянах, исполнявших свой долг за пределами Отечества
   Сегодня в актовом зале Пушкинской школы для учеников 7-11 классов состоялся урок мужества, посвященный войнам, погибшим за пределами Отечества.</t>
  </si>
  <si>
    <t>Топчая Оксана Александровна -советник по воспитанию. Ссылка: https://vk.com/wall-148138312_9184</t>
  </si>
  <si>
    <t>Военно-патриотическая игра "Зарница 2.0"</t>
  </si>
  <si>
    <t>Военно-патриотическая игра "Зарница 2.0" младшие.
   Сегодня 17 февраля состоялась муниципальная военно-патриотическая игра "Зарница 2.0" для младшей возрастной категории.
   В игре приняли участие команды обучающихся 3 и 4 классов всех школ Костомукшского муниципального округа.
   Нашу Пушкинскую школу представляла команда 3 кадетского класса.</t>
  </si>
  <si>
    <t>Демидова Татьяна Анатольевна, преподаватель-организатор по ОБЗР. Ссылка:https://vk.com/wall-148138312_9191 https://vk.com/wall-148138312_9224 </t>
  </si>
  <si>
    <t>Участие учащихся 10К и 11А классов в молодёжном проекте "Молодёжный кубок Антикайнена", посвящённый "лыжня Антикайнена", подвигу отряда, командиром которого был Тойво Антикайнена.</t>
  </si>
  <si>
    <t>Учащиеся 10К и 11А классов присоединились к спортивно-патриотическому проекту «Молодежный кубок Антикайнена».
   «Лыжня Антикайнена» проводится в честь подвига отряда под предводительством смелого командира Тойво Антикайнена, во время которого участники похода прошагали больше тысячи километров по снегу для изгнания белофинских отрядов с территории Советской Карелии в 1922 году, показав нашу силу и мужество.
   В рамках проекта для старшеклассников учителем географии Чистяковой И. А. был проведен просветительский урок "Молодёжный кубок Антикайнена", после которого ученики совместно с учителями физической культуры Алаевой А. А. и Докторовой Я. С. отправились на практическую часть проекта - прохождение лыжни! Каждый участник проекта прошёл дистанцию 1 км.</t>
  </si>
  <si>
    <t>Докторова Яна Сергеевна, учитель физ. культуры, Чистякова Ирина Александровна,КР 11А класса,ссылка: https://vk.com/wall-148138312_9197</t>
  </si>
  <si>
    <t>Фестиваль патриотической песни "Победа, объединившая страну", посвящённая Дню защитника Отечества для учащихся 5-8 классов в МБОУ КМО "Сош№2 им.А.С.Пушкина"</t>
  </si>
  <si>
    <t>«Победа, объединившая Россию!»
   Фестиваль патриотической песни, посвященный Году единства народов России прошел сегодня в актовом зале Пушкинской школы.
   Песенный праздник проводится второй год и стал традиционным благодаря инициативе советника директора по воспитанию Оксаны Топчей и при поддержке администрации школы.</t>
  </si>
  <si>
    <t>Топчая Оксана Александровна -советник по воспитанию.       Классные руководители 5-8 классов. Ссылка: https://vk.com/wall-148138312_9202</t>
  </si>
  <si>
    <t>Кадеты 9К, 10К классов приняли участие в праздлнике, посвящённом Дню Защитника Отечества</t>
  </si>
  <si>
    <t>23 февраля в Культурно-спортивном центре "Дружба" прошёл праздничный концерт, посвящённый Дню защитника Отечества 🇷🇺.
   В этом году особую атмосферу праздника создали знаменная группа, которые под ритмы наших талантливых барабанщиков "Кадетский ритм"🥁 торжественно вынесли флаги Российской Федерации и Республики Карелия, далее прозвучала песня "От героев былых времён".
   Праздник стал отличным способом отметить День защитника Отечества, подарив всем присутствующим положительные эмоций и вдохновение.</t>
  </si>
  <si>
    <t>Демидова Татьяна Анатольевна -куратор кадетского движения. Ссылка: https://vk.com/wall-148138312_9220</t>
  </si>
  <si>
    <t>Урок "Женщины - герои"</t>
  </si>
  <si>
    <t>Урок посвящен подвигам выдающихся женщин. В начале урока участники восстановили в памятиили узнали новую информацию по теме урока. Затем они испытали себя в интллектуальной игре "Женщины - герои"</t>
  </si>
  <si>
    <t>Непочатых Л. И.</t>
  </si>
  <si>
    <t>Всероссийския урок памяти "Возвращение в родную гавань"</t>
  </si>
  <si>
    <t>Урок посвящен Дню воссоединения Крыма с Россией 18.03.2014 года. Вначале участник освежили в памяти отдельные исторические моменты, затем приступили к викторине, связанной с историей и современной жизнью Крыма и Севастополя.</t>
  </si>
  <si>
    <t> Встреча с местным поэтом Вдовицыным С.А.</t>
  </si>
  <si>
    <t>Встреча с С.А.Вдовицыным посвящена  Всемирному дню поэзии. Местный поэт читал свои стихотворения о природе, родном городе, детях, делился размышлениями о творчестве. Такие встречи пробуждают интерес к литературе, знакомят детей с живым поэтическим словом и показывают, что творчество — это часть нашей жизни.</t>
  </si>
  <si>
    <t>Добродеева И.А., Родионова А.А., Ивахно Е.В. https://vk.com/club148138312?w=wall-148138312_9331</t>
  </si>
  <si>
    <t>Беседа с кадетами 6К класса  "Бой  у хутора Ахвеньярви"</t>
  </si>
  <si>
    <t>5 марта ученики 6К класса познакомился с кусочком истории родного края, благодаря удивительной лекции Елены Алексеевны Торговкиной.
   Она рассказала нам об одном малоизвестном эпизоде Великой Отечественной войны, произошедшем на территории Карелии – бою у хутора Ахвеньярви.</t>
  </si>
  <si>
    <t>Торговкина Елена Алексеевна, руководитель школьного Музея воинской славы, учитель истории, ссылка:https://vk.com/wall-148138312_9271</t>
  </si>
  <si>
    <t>Участие кадет в Международном фестивале "Территория успеха". Участие кадет  в муниципальном  Всероссийского проекта-фестиваля "Российская школьная весна". Участие во  Всероссийском проекте-фестивале "Российская школьная  весна"весна"Республиканских конкурсах "</t>
  </si>
  <si>
    <t>с 13.03. по 17.03..2026</t>
  </si>
  <si>
    <t>7 марта учебная неделя началась с традиционной церемонии выноса Государственного флага РФ и флага РК, исполнения гимна РФ.
   Директор школы Надежда Николаевна выразила благодарность и вручила дипломы двум группам барабанщиков: "Кадетский ритм" (кадеты 9 класса), которые стали лауреатами I степени в международном фестивале "Территория успеха" с номером "Хорошее настроение";
   "Барабанщики Пушкинской школы" (кадеты 10-го класса) стали лауреатами II степени в конкурсе "Славься, Отечество", лауреатами I степени муниципального этапа Всероссийского проекта-фестиваля "Российская школьная весна".
 13 марта в г.Костомукша состоялся первый этап регионального тура Всероссийского проекта-фестиваля "Российская школьная весна", в рамках которого ансамбль завоевал диплом гран-при в номинации "Ударные инструменты".</t>
  </si>
  <si>
    <t>Дробышевская Маргарита Геннадиевна, педагог дополнительного образования, ссайт:https://vk.com/wall-148138312_9302</t>
  </si>
  <si>
    <t>Интеллектуальная игра для семиклассников "Россия, какая она есть!"</t>
  </si>
  <si>
    <t>Россия, какая она есть»: в Пушкинской школе прошёл патриотический квиз для семиклассников.
   В интеллектуальной игре «Россия, какая она есть» приняли участие ученики 7К класса. Ребятам предстояло проверить свои знания в четырёх раундах: география родной страны, её история, богатейшая культура и, конечно, современные достижения.</t>
  </si>
  <si>
    <t>Докторова Яна Сергеевна, КР 7К класса. Ремшу Ольга Владимировна, городской специалист Движения Первых, ссайт: https://vk.com/wall-148138312_9306</t>
  </si>
  <si>
    <t>Уроки Памяти "Воссоединения Крыма с Россией" для начальной школы</t>
  </si>
  <si>
    <t>17.03. и 18.03.2026г.</t>
  </si>
  <si>
    <t>Уроки памяти: Воссоединение Крыма с Россией 
   17 и 18 марта для «Орлят России» из классов 2К, 3А и 3К прошли тематические уроки, посвящённые Дню воссоединения Крыма с Россией!
   Ребята погрузились в историю важного события — узнали о событиях 18 марта 2014 года и о богатой культуре полуострова.</t>
  </si>
  <si>
    <t>Сорокина Татьяна Александровна, советник по воспитанию в начальной школе.Классные руководители 2К,3А,3К классов. Ссылка:https://vk.com/wall-148138312_9311</t>
  </si>
  <si>
    <t>Всероссийский урок "Возвращение в родную гавань", посвященный воссоединению Крыма и Севастополя с Россией</t>
  </si>
  <si>
    <t>ВОЗВРАЩЕНИЕ В РОДНУЮ ГАВАНЬ
   ❗Так назывался Всероссийский урок памяти, который прошёл в 8В классе. Он был посвящён Дню воссоединения Крыма с Россией, которое состоялось ровно 12 лет назад, 18 марта 2014 года</t>
  </si>
  <si>
    <t>Непочатых Лидия Ивановна, рук. волонтерского отряда "Омега". Ссылка:https://vk.com/wall-121158274_2626</t>
  </si>
  <si>
    <t>Классные часы, беседы, акции, уроки истории, посвященные Дню воссоединения Крыма и Севастополя с Россией</t>
  </si>
  <si>
    <t>с 16.03.по 19.03.2026г.</t>
  </si>
  <si>
    <t>Россия и Крым — вместе навсегда
   С 16 по 19 марта в МБОУ КМО «СОШ №2 им. А.С. Пушкина» были организованы и проведены классные часы, беседы, акции и уроки истории, посвящённые Дню воссоединения Крыма и Севастополя с Россией.
   18 марта Россия отмечает знаменательную дату — День воссоединения Крыма с Россией. 12 лет назад, в 2014 году, был подписан исторический договор о вхождении Крыма и Севастополя в состав Российской Федерации.</t>
  </si>
  <si>
    <t>Князева С.П., заместитель директора по воспитательной работе.Классные руководители с 1 по 11 класс. Ссылка:https://vk.com/wall-148138312_9347</t>
  </si>
  <si>
    <t>Конкурс "Мисс Пушкинской школы"</t>
  </si>
  <si>
    <t>Мисс Пушкинской школы - 2026
   Сегодня в актовом зале нашей школы состоялось поистине красивое и весеннее мероприятие.
   Семь прекрасных учениц 8-11 классов показали свои красоту и таланты в борьбе за титул «Мисс Пушкинской школы».
   Конкурс состоял из нескольких испытаний:
   🌷Первый выход - дефиле с элементами приветствия;
   🌷Визитка «Знакомьтесь - это я!»;
   🌷Творческий номер «Народы России»;
   🌷Дефиле в национальных костюмах.</t>
  </si>
  <si>
    <t>Топчая Оксана Александровна, советник по воспитанию. Классные руководители 8-11 классов. Национальное сообщество башкиро-таторское "Фирюза" ссылка: https://vk.com/wall-148138312_9363</t>
  </si>
  <si>
    <t>XXII Межрегиональный Пушкинский фестиваль 2026</t>
  </si>
  <si>
    <t>с 23.03. по 25.03.2026г.</t>
  </si>
  <si>
    <t>XXII Межрегиональный Пушкинский фестиваль 2026
   С 23 по 25 марта 2026 года в Петрозаводске прошёл традиционный Межрегиональный Пушкинский фестиваль, который собрал любителей поэзии и искусства. Участниками стали делегации из разных городов: Костомукша, Кондопога, Медвежьегорск, Москва, Верхняя Салда Свердловской области.</t>
  </si>
  <si>
    <t>Кужлева Татьяна Александровна, Матвеева Софья Евгеньевна, учителя русского языка и литературы и Демидова Т.А., КР 9К класса. Ссылка:https://vk.com/wall-148138312_9371</t>
  </si>
  <si>
    <t>Зарница 2026 для 5 классов</t>
  </si>
  <si>
    <t>Такие мероприятия, как «Зарница» способствуют сплочению детского коллектива, развитию физических качеств, привлечению детей к здоровому образу жизни и выработке правильных навыков в экстремальных ситуациях.</t>
  </si>
  <si>
    <t>Зарница 2026 для 3-4 классов муниципальный этап</t>
  </si>
  <si>
    <t>Зарница 2026 для 6 классов</t>
  </si>
  <si>
    <t>Встреча выпускников с военным комисаром</t>
  </si>
  <si>
    <t>Ребятам подробно рассказал о том, какие преимущества дает служба в армии, как поступить в военные вузы Министерства обороны Российской Федерации и какие перспективы карьерного роста открываются перед военнослужащими. Он также поделился своим личным опытом, рассказав о своем пути в профессии и возможностях, которые есть у тех, кто выбирает военную службу.</t>
  </si>
  <si>
    <t>Военно-спортивная игра зарница 2.0 муниципальный этап</t>
  </si>
  <si>
    <t>07.03.2026-08.03.2026</t>
  </si>
  <si>
    <t>Урок мужества "Живая память"</t>
  </si>
  <si>
    <t>Урок прошёл в форме живой беседы. Обучающиеся  встретились с ветеранами Афганской войны и участниками специальной военной операции, которые рассказали о своей военной службе, о мужестве и героизме защитников Отечества, солдат и офицеров в Афганистане и в зоне специальной военной операции, ответили на вопросы, дали напутственные слова подрастающему поколению. </t>
  </si>
  <si>
    <t>День памяти о россиянах, исполнявших служебный долг за пределами Отечества</t>
  </si>
  <si>
    <t>Участники митинга проявляют свою гражданскую позицию, гордость за отечественную историю, народных героев, сохраняют историческую память поколений в памяти потомков.</t>
  </si>
  <si>
    <t>Рабочая встреча юнармейцев отряда "Патриот", с представителями ДОСААФ, сотрудником прокуратуры и инструктором отряда  Максимом Кутузовым г.Петрозаводск.</t>
  </si>
  <si>
    <t>В ходе встречи, руководители отрядов поделились опытом работы, а так же обсудили техническое оснащение для проведения военно - патриотической игры" Зарница 2.0".</t>
  </si>
  <si>
    <t>взаимопомощь и взаимоуважение;</t>
  </si>
  <si>
    <t> Акция письмо солдату 2026</t>
  </si>
  <si>
    <t> 01.02.2026-20.03.2026</t>
  </si>
  <si>
    <t> Цель акции - поддержать военнослужащих, которые выполняют свой военный и гражданский долг, принимая участие в специальной военной операции.</t>
  </si>
  <si>
    <t>300 </t>
  </si>
  <si>
    <t>День Памяти жерт Холокоста</t>
  </si>
  <si>
    <t>урок мужеста</t>
  </si>
  <si>
    <t>День снятие блокады Ленинграда</t>
  </si>
  <si>
    <t>кинолекторий "Перерыв на кино"</t>
  </si>
  <si>
    <t>День разгрома советскими войсками немецко-фашистских войск в Сталинградской битве</t>
  </si>
  <si>
    <t>урок мужества "Сталинград 200 дней и ночей"</t>
  </si>
  <si>
    <t>кинолекторий "Сталинград" - просмотр фильмов</t>
  </si>
  <si>
    <t> Дети о Сталинграде. - создание Видеоролика</t>
  </si>
  <si>
    <t>Мелентьева К.В.</t>
  </si>
  <si>
    <t>День памяти россиян, исполнявшие служебный долг за пределами нашей страны</t>
  </si>
  <si>
    <t>урок "Герой моей семьи"</t>
  </si>
  <si>
    <t>участие в митинге, возложение цветов</t>
  </si>
  <si>
    <t xml:space="preserve">Юбилей музею </t>
  </si>
  <si>
    <t>26 февраля прошло торжественное мероприятие, посвященное юбилею "Музея памяти Ольги Егоровны Филипповой".</t>
  </si>
  <si>
    <t>Кинопрограмма, приуроченная к годовщине полного освобождения Ленинграда от фашистской блокады</t>
  </si>
  <si>
    <t>Через короткометражные игровые, анимационные и документальные фильмы дети познакомились с непростыми, но очень важными историями о выборе, стойкости, страхе и надежде. Формат оказался особенно ценным для младших и средних школьников:
   история была показана бережно, доступно и через живые образы, которые помогают не просто узнать факты, а прочувствовать события прошлого. После просмотра ребята делились впечатлениями, задавали вопросы и обсуждали, почему так важно помнить о событиях Великой Отечественной войны и людях, которые пережили это время.</t>
  </si>
  <si>
    <t>Деятельность школьной музейной экспозиции "На северных карельских рубежах"</t>
  </si>
  <si>
    <t>Экскурсия начинается с увлекательного путешествия по экспозициям школьной музейной комнаты. Гости с большим интересом рассматривают каждый экспонат, узнавая о том, как создавалась пограничная служба в нашей стране, какие этапы она прошла и какой неоценимый вклад внесли пограничники в Великую Победу. Рассказы о мужестве и самоотверженности героев, стоявших на страже Родины, никого не оставляют равнодушными. В завершение экскурсии гости знакомятся с экспонатами, посвященными специальной военной операции. Это важный момент, который помогает осознать, что защита Родины – это не только история, но и современность, и что наши герои продолжают стоять на страже мира и безопасности.</t>
  </si>
  <si>
    <t>Руководитель Козел М.Г.</t>
  </si>
  <si>
    <t>Уроки мужества, посвященные Дню снятия блокады Ленинграда</t>
  </si>
  <si>
    <t>26-29 января</t>
  </si>
  <si>
    <t>Говорили о том, что символизировало те страшные годы, и постарались представить, через какие немыслимые испытания пришлось пройти жителям города. Особое впечатление на нас произвел документальный фильм "Корочка хлеба".</t>
  </si>
  <si>
    <t>Кинолекторий "Великая война. Сталинград"</t>
  </si>
  <si>
    <t>Это был не просто просмотр киноленты, а настоящее погружение в события, изменившие ход мировой истории. Фильм, созданный с использованием передовых технологий – компьютерной графики, уникальных архивных материалов и экспертных комментариев историков, – позволил нам шаг за шагом проследить весь путь Сталинградской битвы.</t>
  </si>
  <si>
    <t>Встречи с кинологами Таможенного поста МАПП Люття</t>
  </si>
  <si>
    <t>Ученики 1-4 классов с горящими глазами слушали рассказы о служебных собаках. Кинологи поведали о невероятных подвигах, которые совершали эти удивительные животные в годы Великой Отечественной войны. Ребята узнали, что собаки наравне с людьми проявляли стойкость, мужество и героизм, приближая День Победы. Истории о преданности четвероногих друзей никого не оставили равнодушными. Дети смогли увидеть, как работают служебные собаки, какие команды они выполняют. Лютик и Эвилин продемонстрировали свои навыки, чем вызвали бурю восторга и аплодисментов.</t>
  </si>
  <si>
    <t>Педагог-организатор</t>
  </si>
  <si>
    <t>Интегрированный урок "Блокадный Ленинград: как музыка спасла город"</t>
  </si>
  <si>
    <t>Ученики 7-х классов погрузились в атмосферу одного из самых трагических и одновременно великих периодов отечественной истории. Урок начался со стихотворения Анны Ахматовой, далее последовали яркие слайды и документальные видео о суровых реалиях блокады: голоде, холоде, постоянных бомбежках. Особое место на уроке заняла фигура Дмитрия Шостаковича и его легендарная Седьмая симфония, написанная в осажденном городе. Ученики узнали, как эта музыка стала символом сопротивления, как она звучала по радио, вселяя надежду и мужество в сердца измученных людей. Гимназисты поделились на группы, выполняли работу в листах с заданиями, которые требовали активного участия и осмысления материала. Кульминацией урока стало пение о блокадном Ленинграде, передавая дух времени и стойкости. Совместное исполнение, пусть и в стенах актового зала, позволило ученикам почувствовать себя частью общей истории, прикоснуться к прошлому через мелодию. Особое внимание было уделено "Дороге жизни". Ученики узнали о героизме тех, кто рисковал жизнью, доставляя продовольствие и медикаменты. Урок завершился минутой молчания.</t>
  </si>
  <si>
    <t>Учителя музыки и истории</t>
  </si>
  <si>
    <t>Участие в спортивно-патриотическом проекте «Молодежный кубок Антикайнена»</t>
  </si>
  <si>
    <t>Участники проекта провели просветительские уроки, рассказывая об истории «Лыжни Антикайнена», стойкости и организованности отряда Тойво Антикайнена, и участвовали в спортивных мероприятиях на лыжах.</t>
  </si>
  <si>
    <t>Курс молодого бойца</t>
  </si>
  <si>
    <t>Все участники соревнований продемонстрировали высокий уровень подготовки и спортивный дух. "Курс молодого бойца" стал отличной возможностью для ребят проявить себя, укрепить командные связи и получить ценный опыт соревновательной деятельности.</t>
  </si>
  <si>
    <t>Учителя физкультуры</t>
  </si>
  <si>
    <t>Экскурсия в Комнату боевой славы</t>
  </si>
  <si>
    <t>Учащиеся узнали о мужестве и подвигах наших земляков-героев, с большим вниманием изучали экспонаты в витринах. Особый восторг вызвала возможность примерить настоящие каску и бронежилет, что позволило детям хоть немного почувствовать себя причастными к истории</t>
  </si>
  <si>
    <t>Участие в городском митинге, посвященно памяти о россиянах, исполнявших служебный долг за пределами Отечества,</t>
  </si>
  <si>
    <t>Ребята почтили память воинов-интернационалистов, которые с честью и доблестью выполняли свой долг в «горячих точках» — в Афганистане, Чечне и других локальных конфликтах. Восьмиклассники возложили цветы к памятнику "Павшим за Родину" и почтили память Героев минутой молчания.</t>
  </si>
  <si>
    <t>Участие в конкурсе "Живая классика"</t>
  </si>
  <si>
    <t>Гимназисты исполнили понравившиеся фрагменты из книг. Выступления оценивались по следующим параметрам: выбор текста произведения, грамотная речь, знание текста, артистизм исполнения, глубина проникновения в образную и смысловую структуру текста.
   Умение донести мысль автора - особый дар. Поэтому конкурс был трудным, но очень интересным.
   Победителями конкурса стали:
   - Ухова Оксана, ученица 8Б класса,
   - Кононенко Арина, ученица 8В класса,
   - Курамагомедова Амина, ученица 6Ал класса.</t>
  </si>
  <si>
    <t>Учителя русского языка и литературы</t>
  </si>
  <si>
    <t>Участие в городской военно-спортивной игре "Зарница 2.0"</t>
  </si>
  <si>
    <t>Команда Гимназии с энтузиазмом прошла четыре испытания:
   "Визитная карточка": Ребята достойно представили нашу Гимназию и Военно-Морской Флот, за что были удостоены диплома ПОБЕДИТЕЛЯ в номинации "Самая дружная команда"
   Квиз-игра "Герои в форме. История Отечества": Третьеклассники продемонстрировали глубокие знания истории нашей страны и ее защитников.
   "Основы строевой подготовки": Этот этап потребовал от ребят максимальной концентрации и ответственности. Под чутким руководством капитана Черняка Ярослава участники успешно справились с волнением, выполнив строевые приемы четко и синхронно.
   "Военизированные эстафеты": Здесь юные спортсмены показали свою слаженность, выносливость, ловкость и быстроту, преодолевая все препятствия.
   По итогам напряженной борьбы наша команда заняла почетное 2 место.</t>
  </si>
  <si>
    <t>Преподаватель-организатор ОБЗР </t>
  </si>
  <si>
    <t>Мероприятия в рамках Дня защитника Отечества</t>
  </si>
  <si>
    <t>В 44 классах прошли праздничные мероприятия: игры, состязания, конкурсы, чаепитие и т.п. </t>
  </si>
  <si>
    <t>Всероссийский показ военно-исторических фильмов молодёжного кинофестиваля «Перерыв на кино»</t>
  </si>
  <si>
    <t>Зрителям была представлена программа из четырёх кинокартин общей продолжительностью 45 минут:
   ▪ мультфильм «Лёня Голиков»,
   ▪ игровой фильм «Танкист»,
   ▪ поэтическое посвящение «Связь поколений»,
   ▪ документальная лента «Держусь, не сдаюсь, не плачу» о ветеране Великой Отечественной войны Ларисе Михайловне Багровцевой.
   Просмотр получился трогательным и содержательным. Фильмы помогли ребятам глубже прочувствовать тему мужества, стойкости и преемственности поколений, а также задуматься о значении подвига защитников Отечества.</t>
  </si>
  <si>
    <t>Тематическая встреча «Одна страна – одна история»</t>
  </si>
  <si>
    <t>Мы решили не ограничиваться лекцией, а проверить свои знания в викторине. Вопросы были разного уровня сложности: от известных фактов до тех, над которыми пришлось хорошенько подумать! Атмосферу Крыма мы постарались передать не только в вопросах, но и в творчестве: в конце встречи каждый сделал своими руками веточку крымской лаванды.</t>
  </si>
  <si>
    <t>Концерт "По следам кельтов"</t>
  </si>
  <si>
    <t>Стены Гимназии наполнились волшебными звуками, переносящими в далекие земли Ирландии, Шотландии и Уэльса. В этот день к нам приехали талантливые гости из Петрозаводска – музыкальный коллектив "FIGLAR FIDDLERS".
   Ученики младших классов и воспитанники детского сада "Ауринко" – с головой погрузились в атмосферу древних легенд и сказаний, оживших в мелодиях народных инструментов. </t>
  </si>
  <si>
    <t>Акция "Гимназическая весна"</t>
  </si>
  <si>
    <t>Акция приурочена Дню воссоединения Крыма с Россией. Ребята пришли в футболках ярких цветов, символизирующих энергию, молодость и единство. Каждый класс сделал памятные снимки с тематическими лозунгами.
   Школьники с трепетом и гордостью держали плакаты, посвященные истории и значимости этого исторического события — воссоединения Крыма с Российской Федерацией. Получилось ярко, патриотично и очень по-весеннему! </t>
  </si>
  <si>
    <t>Квиз «Одна страна – одна история»</t>
  </si>
  <si>
    <t>16-18 марта</t>
  </si>
  <si>
    <t>Это интеллектуальное мероприятие, направленное на изучение истории, культуры и географии Крымского полуострова.
   Интеллектуальное состязание показало, что ребята не только знают основные исторические даты, но и искренне интересуются судьбой своей Родины.</t>
  </si>
  <si>
    <t>Спортивный праздник «В единстве наша сила»</t>
  </si>
  <si>
    <t>Ученики 9–10 классов не просто соревновались в ловкости и силе, но и прикоснулись к богатой культуре народов России.
   В программу вошли национальные игры: азартная «Бурятская охота», динамичный «Мордовский мяч», зрелищная «Калмыцкая схватка», испытание на координацию — «Карельская скамья» и другие. Ребята не только с увлечением выполняли задания, но и узнали интересные факты об истории и традициях этих народов. Праздник доказал: когда мы вместе, когда мы уважаем культуру друг друга — наша сила становится поистине несокрушимой!</t>
  </si>
  <si>
    <t>Учителя физической культуры</t>
  </si>
  <si>
    <t>Киномероприятие, посвещённое Дню защитника </t>
  </si>
  <si>
    <t>Бесплатный показ короткометражных фильмов в рамках фестиваля "Перерыв на кино"</t>
  </si>
  <si>
    <t>Киномероприятие, посвященное 81-й Годовщине полного освобождения Ленинграда от фашистской блокады.</t>
  </si>
  <si>
    <t>Концертная программа "Согревая сердца, объединяем Россию!: мужество и красота единого народа"</t>
  </si>
  <si>
    <t>Концертная программа к 23 февраля и 8 марта"</t>
  </si>
  <si>
    <t>Забвению не подлежит. 900 дней мужества</t>
  </si>
  <si>
    <t>27.01.2026 г. - 27.02.2026 г..</t>
  </si>
  <si>
    <t>Библиотечно-музейная выставка, посвященная снятию блокады Ленинграда</t>
  </si>
  <si>
    <t>Карельский фронт: знать, чтобы помнить</t>
  </si>
  <si>
    <t>11.02.2026 г., 12.01.2026 г.</t>
  </si>
  <si>
    <t>Лекция о военных действиях и подвиге советского народа в годы Великой Отечественной войны на Карельском фронте для солдат-срочников погранслужбы</t>
  </si>
  <si>
    <t>Дорогами памяти и славы</t>
  </si>
  <si>
    <t>Демонстрация и обсуждение документальных фильмов о Великой Отечественной войны </t>
  </si>
  <si>
    <t>Путешествие книжного чемоданчика: Сильные, смелые, ловкие</t>
  </si>
  <si>
    <t>Интерактивная программа для дошкольников, посвященная Дню защитника Отечества</t>
  </si>
  <si>
    <t>Прощание с ветераном Великой Отечественной войны 1941-1945 гг., Почетным гражданином г. Костомукши П.П. Плотниковым</t>
  </si>
  <si>
    <t>03.03.2026 г. настоятель Покровского храма иеромонах Мануил принял участие в траурной церемонии прощания с ветераном Великой Отечественной войны, почетным гражданином города, гвардии полковником Плотниковым Павлом Павловичем.</t>
  </si>
  <si>
    <t>Администрация КМО, Костомукшакая епархия, Служба</t>
  </si>
  <si>
    <t>Экскурсия в волонтёрскую организацию "10 регион"</t>
  </si>
  <si>
    <t>январь-февраль</t>
  </si>
  <si>
    <t>Посетили "швейный цех". Здесь нам показали, как волонтеры шьют средства защиты: пончо, гамаши, наколенники, пятиточечники, термостельки, маскировочные костюмы. Здесь же волонтёры плетут маскировочные сети. Причем плетут их под каждое время года, разных цветов и оттенков, чтобы бойцы и техника оставались незаметными для врага.
   Затем прошли в цех "полевой кухни", узнали, как готовят и упаковывают еду: варят, сушат, вакуумируют. Сушат буквально всё: от овощей до сосисок! Самое приятное было, когда нас угостили полевой едой. Попробовали борщ, пюре с курицей и    Подкрепившись, направились в цех "тактической медицины". Здесь нам показали медицинское снаряжение бойцов - аптечку, которую называют "треугольник жизни". Нам показали, как остановить кровотечение, наложить жгут, сделать укол, ввести обезболивающее средство, наложить повязку.</t>
  </si>
  <si>
    <t>Акция "Защитникам от Гимназии!"</t>
  </si>
  <si>
    <t>В преддверии Дня защитника Отечества собрали и отправили подарки военнослужащим Костомукши (письма, рисунки, одежду, продукты, лекарства и т.п.)</t>
  </si>
  <si>
    <t>Зам.директора по ВР</t>
  </si>
  <si>
    <t>Бесплатный кинопоказ художественного фильма посвящённый празднику "День защитника Отечества" для СВО и членов их семей</t>
  </si>
  <si>
    <t>Бесплатный кинопоказ художественного фильма </t>
  </si>
  <si>
    <t>МБУ КМО ЦКР "Среда"</t>
  </si>
  <si>
    <t>Встреча представителей администрации КМО с родственниками погибших участников СВО  </t>
  </si>
  <si>
    <t>решение вопросов по оказанию помощи членам сесей участниуов СВО и участникам СВО</t>
  </si>
  <si>
    <t>Специалист по соцполитике администрации КМО Е.П. Волкова, тел. 89116679527,</t>
  </si>
  <si>
    <t>Встреча представителей администрации КМО с родственниками  участника  СВО  </t>
  </si>
  <si>
    <t>решение вопросов по оказанию помощи членам сесей участниуов СВО и участникам СВО (предоставление комнаты в общежитии)</t>
  </si>
  <si>
    <t>Встреча представителей администрации КМО с родственниками  участников СВО  </t>
  </si>
  <si>
    <t>Встреча представителей администрации КМО с родственниками участников СВО  </t>
  </si>
  <si>
    <t>решение вопросов по оказанию помощи членам сесей участниуов СВО и участникам СВО (документы на материальную помощь)</t>
  </si>
  <si>
    <t>Рабочая группа по вопросам оказания на территории КМО социальной помтщи членам семей участников СВО</t>
  </si>
  <si>
    <t>Расмотрение обращения матери погибшего участника  СВО (по вопросу приобретения дров)</t>
  </si>
  <si>
    <t>совместно с филиалом государственного фонда поддержки участников Специальной военной операции "Защитники отечества" по Республике Карелия</t>
  </si>
  <si>
    <t>Расмотрение обращения супруги  участника СВО (помощь в трудоустройстве и подача документов на материальную помощь)</t>
  </si>
  <si>
    <t>Расмотрение обращения супруги  участника СВО ( приобретение и установка счетчиков на воду))</t>
  </si>
  <si>
    <t>Расмотрение обращения супруги  участника СВО (приобретение дров))</t>
  </si>
  <si>
    <t>Полевая кухня "10 регион". Плетение сетей на СВО</t>
  </si>
  <si>
    <t>21 января ученики 5Б класса посетили волонтерский центр Полевая кухня «10 регион» , в котором занимаются помощью бойцам, находящимся на СВО.
   ◽Волонтеры центра показали, как здесь шьют средства защиты, маскировочные костюмы и как плетут маскировочные сети, а также рассказали подробно о назначении каждого из них .</t>
  </si>
  <si>
    <t>Хинконен Людмила Игоревна, классный руководитель Пушкинской школы, методист школы. Ссылка: https://vk.com/wall-148138312_9029</t>
  </si>
  <si>
    <t>Вахта Памяти Артема Слюсарева. Почетный караул.</t>
  </si>
  <si>
    <t>День памяти Артёма Слюсарева в Пушкинской школе. Почетный караул несут кадеты 9К класса. Все учащиеся школы в этот день чтут память о воине, погибшем в Чеченскую войну.
   28 января для Пушкинской школы — день особенный. В этот день мы вспоминаем нашего выпускника Артёма Слюсарева, который отдал свою жизнь в Чеченскую войну. Артём был не только талантливым учеником, но и человеком с большим сердцем, готовым прийти на помощь в трудную минуту.</t>
  </si>
  <si>
    <t>Демидова Татьяна Анатольевна, преподаватель-организатор по ОБЗР. Ссылка: https://vk.com/wall-148138312_9077</t>
  </si>
  <si>
    <t>Вахта памяти Дениса Хоркина</t>
  </si>
  <si>
    <t>Вахта Памяти: Чтим нашего героя!"
   Сегодня день Памяти нашего выпускника Харина Валерия, который отдал свою жизнь, исполняя долг перед Родиной в ходе специальной военной операции. Погиб Валерий 9 февраля 2023 года.
   Почётный караул в течение дня несут Вахту Памяти, чтобы почтить память и напомнить всем о важности мужества и самопожертвования.</t>
  </si>
  <si>
    <t>Демидова Татьяна Анатольевна, преподаватель-организатор по ОБЗР. Ссылка: https://vk.com/wall-148138312_9127</t>
  </si>
  <si>
    <t>Полевая кухня "10-регион". Плетение сетей на СВО</t>
  </si>
  <si>
    <t>Не просто экскурсия, а урок добра и поддержки.
   Сегодня всем классом мы посетили волонтерский центр Полевая кухня «10 регион». Мы своими глазами увидели, как создаётся помощь для наших защитников:
   🔹 Настоящая работа: Нам показали, как изготавливаются защитные комплекты и маскировочные сети.
   🔹 Частичка нашей заботы: Каждый из нас попробовал завязать несколько узелков на маскировочной сети. В каждый узелок мы вложили самые искренние пожелания удачи, сил и скорейшего возвращения домой для наших бойцов.</t>
  </si>
  <si>
    <t>Лиукконен Наталья Владимировна, классный руководитель 8А класса. Ссылка: https://vk.com/wall-148138312_9137</t>
  </si>
  <si>
    <t>Вахта памяти Валерия Харина</t>
  </si>
  <si>
    <t>Сегодня Почетный Караул несёт Вахту Памяти в честь нашего выпускника Дениса Доркина, который трагически погиб в ходе специальной военной операции.
   Денис погиб 7 февраля 2023 года, этот день стал символом уважения и благодарности за его смелость и преданность Родине. В этот день мы выражаем соболезнования его семье и близким.</t>
  </si>
  <si>
    <t>Демидова Татьяна Анатольевна, преподаватель-организатор по ОБЗР. Ссылка:https://vk.com/wall-148138312_9104</t>
  </si>
  <si>
    <t>Плетение сетей для участников СВО</t>
  </si>
  <si>
    <t> В преддверии Дня защитника Отечества учащиеся 4А класса Пушкинской школы посетили волонтёрский центр «10 регион», где своими глазами увидели, как рождается помощь для тех, кто сейчас находится на передовой.
   Ребят познакомили с процессом изготовления защитных комплектов и оборудования. Они узнали, сколько усилий вкладывается в пошив специальной одежды, позволяющей минимизировать риски боевых действий. Для многих стало открытием, насколько важна каждая деталь, начиная от правильного выбора ткани до точного исполнения каждого стежка.
   Особое внимание привлекло создание маскировочных сетей. Мы с увлечением наблюдали за процессом их создания, а затем и сами попробовали себя в роли "паучков", плетя такую сеть.</t>
  </si>
  <si>
    <t>Ивахно Елена Владимировна, КР 4А класса. Ссылка: https://vk.com/wall-148138312_9110</t>
  </si>
  <si>
    <t>Вахта памяти Алексея Бокреева</t>
  </si>
  <si>
    <t>24 февраля Почётный караул несли вахту Памяти выпускнику кадетского класса Пушкинской школы Бокрееву Алексею, в память о настоящем геройском поступке Российского солдата.
   Алексей погиб 24 февраля 2023 года смертью героя в боях за Артёмовск на территории ДНР.
   Алексей Бокреев награждён Орденом «За заслуги перед Отечеством 2-й степени» посмертно.</t>
  </si>
  <si>
    <t>Демидова Татьяна Анатольевна, преподаватель-организатор по ОБЗР. Ссылка: https://vk.com/wall-148138312_9221</t>
  </si>
  <si>
    <t>Вахта памяти Ярослава Крысанова</t>
  </si>
  <si>
    <t> 2 марта, Почетный караул нёс Вахту Памяти в память о выпускнике 2019 года Пушкинской школы, о погибшем солдате Крысанове Ярославе.
   Ярослав служил в отряде морской пехоты Десатно-Штурмовой бригады "Шторм".
   Погиб 1 марта 2023 года под Херсоном, ему было всего 19 лет.
   Ярослав Крысанов награждён орденом Мужества посмертно.</t>
  </si>
  <si>
    <t> Демидова Татьяна Анатольевна, преподаватель-организатор по ОБЗР. Ссылка: https://vk.com/wall-148138312_9249</t>
  </si>
  <si>
    <t>Всероссийский проект "Сети Победы"</t>
  </si>
  <si>
    <t>С целью помочь в изготовлении маскировочных сетей для бойцов СВО обучающиеся 8В класса посетили сообщество "Серебряные волонтеры Костомукши" и внесли свой вклад в спасение ещё одной солдатской жизни.</t>
  </si>
  <si>
    <t>Непочатых Л. И., Алексеева Н. Н. ссылка: https://vk.com/wall-148138312_9326</t>
  </si>
  <si>
    <t>Всероссийкий проект "Сети Победы"</t>
  </si>
  <si>
    <t>Волонтеры 5В, 7К и 8В классов оказали неоценимую помощь в изготовлении маскировочных сетей для бойцов СВО, пятиклассники делали комплектующие детали, их старшие друзья вплетали эти детали в полотно сети. В современной войне такие сети имеют большое значение для спасения солдатских жизней.</t>
  </si>
  <si>
    <t>Непочатых Л. И., Алексеева Н. Н.</t>
  </si>
  <si>
    <t>БЛАГОТВОРИТЕЛЬНАЯ АКЦИЯ «ПОМОЩЬ СОЛДАТУ»: ТЕПЛО И ЗАБОТА КАЖДОМУ ЗАЩИТНИКУ ОТЕЧЕСТВА</t>
  </si>
  <si>
    <t>с 05.02.по 10.03.2026г.</t>
  </si>
  <si>
    <t>БЛАГОТВОРИТЕЛЬНАЯ АКЦИЯ «ПОМОЩЬ СОЛДАТУ»: ТЕПЛО И ЗАБОТА КАЖДОМУ ЗАЩИТНИКУ ОТЕЧЕСТВА🇷🇺
   С 5 февраля по 10 марта 2026 года в МБОУ КМО «СОШ №2 имени А.С. Пушкина» традиционно проводится гуманитарная благотворительная акция «Посылка солдату». Накануне праздника Дня защитника Отечества ученики школы вместе с родителями и учителями активно участвуют в акции под названием «Помощь нашим».
   Цель мероприятия — оказать моральную и материальную поддержку российским военнослужащим, проходящим службу в рамках специальной военной операции.
   Ребята из классов 1А, 1К, 2А, 2К, 3А, 3Б, 4А, 4Б, 5А, 5Б, 5К, 5В, 6А, 6Б, 6К, 7Б, 7К, 8А, 8Б, 8К, 9А, 9Б, 9К, 11А совместно с родителями и педагогическим составом школы объединяются вокруг общей важной цели.</t>
  </si>
  <si>
    <t>Князева Светлана Петровна, заместитель директора по воспитательной работе, руководитель волонтерской деятельности в школе. Ссылка:https://vk.com/wall-148138312_9304 ссылка: https://vk.com/wall-148138312_9305</t>
  </si>
  <si>
    <t>Вахта Памяти Анатолия Филинцева. Почетный караул.</t>
  </si>
  <si>
    <t>Сегодня, 20 марта Почётный караул несёт вахту Памяти о выпускнике Пушкинской школы, чья молодая жизнь трагически оборвалась на специальной военной операции.
   Филинцев Анатолий Владимирович погиб 20 марта 2024 года.
   Кадеты, сменяя друг друга на посту, демонстрируют свою причастность к сохранению исторической памяти и уважение к тем, кто ушёл слишком рано.</t>
  </si>
  <si>
    <t>Демидова Татьяна Анатольевна, преподаватель-организатор по ОБЗР. Ссылка:https://vk.com/wall-148138312_9329</t>
  </si>
  <si>
    <t xml:space="preserve">Общее количество проведенных мероприятий                                                      </t>
  </si>
  <si>
    <t xml:space="preserve">Общее количество участников                               </t>
  </si>
  <si>
    <t>Радуга дружбы</t>
  </si>
  <si>
    <t>Праздничный вечер в рамках торжественного открытия  программы "Школьный Олимп"</t>
  </si>
  <si>
    <t>Интерактивная программа в рамках внешкольного мероприятия "Мисс Пушкинская школа"</t>
  </si>
  <si>
    <t>За отчетный период не обращались</t>
  </si>
  <si>
    <t>"64 параллель"</t>
  </si>
  <si>
    <t>"Мечты северного города"</t>
  </si>
  <si>
    <t>"Кто на Олимпе?"</t>
  </si>
  <si>
    <t>https://vk.com/kostomukshadmik?w=wall-8261814_23291</t>
  </si>
  <si>
    <t>https://vk.com/sredakosta?w=wall-38064083_14657</t>
  </si>
  <si>
    <t>https://vk.com/kostomukshadmik?w=wall-38064083_14448</t>
  </si>
  <si>
    <t>https://vk.com/sredakosta?w=wall-38064083_14287</t>
  </si>
  <si>
    <t>https://64parallel.ru/kostomuksha/provodili-zimu/?ysclid=mo1bylntjr558457471</t>
  </si>
  <si>
    <t>Сегодня на городской набережной Костомукши состоялся фестиваль «Тёрки да тетёрки». Горожане участвовали в традиционных гуляниях, посвящённых наступившей весне.</t>
  </si>
  <si>
    <t>https://vk.com/wall-8261814_23327</t>
  </si>
  <si>
    <t>Февраль, месяц карельской культуры, ознаменовался специальным кинопоказом и творческой встречей с создателями любительской короткометражной видеоработы о традициях предсвадебной подготовки девушки в Северной Карелии.</t>
  </si>
  <si>
    <t>https://vk.com/mbou_kgo_sosh3?w=wall-196035120_4351</t>
  </si>
  <si>
    <t>урок безопасности в 1В классе и рассказали детям о правилах поведения в случае возникновения чрезвычайных ситуаций,</t>
  </si>
  <si>
    <t>https://vk.com/mbou_kgo_sosh3?w=wall-196035120_4349</t>
  </si>
  <si>
    <t>документальный фильм "Предательство"</t>
  </si>
  <si>
    <t>https://vk.com/mbou_kgo_sosh3?w=wall-196035120_4347</t>
  </si>
  <si>
    <t>Безопасность превыше всего!</t>
  </si>
  <si>
    <t>https://vk.com/mbou_kgo_sosh3?w=wall-196035120_4331</t>
  </si>
  <si>
    <t>В эпоху соцсетей и мессенджеров вербовщики находят всё более изощренные способы подтолкнуть людей к нарушению закона.
Как распознать их уловки и защититься</t>
  </si>
  <si>
    <t>https://vk.com/mbou_kgo_sosh3?w=wall-196035120_4291</t>
  </si>
  <si>
    <t>увлекательное путешествие в сердце карельской природы — в Костомукшский заповедник!</t>
  </si>
  <si>
    <t>https://vk.com/mbou_kgo_sosh3?w=wall-196035120_4287</t>
  </si>
  <si>
    <t>Ко Дню воссоединения Крыма с Россией ученики 3 школы приняли участие в лекции «Значение Крыма для России»</t>
  </si>
  <si>
    <t>https://vk.com/mbou_kgo_sosh3?w=wall-196035120_4279</t>
  </si>
  <si>
    <t>«Энциклопедия безопасности»</t>
  </si>
  <si>
    <t>https://vk.com/mbou_kgo_sosh3?w=wall-196035120_4267</t>
  </si>
  <si>
    <t>встреча с представителями военкомата: военным комиссаром А. В. Маршиловым и старшим помощником С. Г. Морозовой.</t>
  </si>
  <si>
    <t>https://vk.com/mbou_kgo_sosh3?w=wall-196035120_4266</t>
  </si>
  <si>
    <t>Команда старшеклассниц нашей школы приняла участие в креативной сессии «Образ мельницы Сампо»,</t>
  </si>
  <si>
    <t>https://vk.com/mbou_kgo_sosh3?w=wall-196035120_4255</t>
  </si>
  <si>
    <t>Изучай свой край</t>
  </si>
  <si>
    <t>https://vk.com/mbou_kgo_sosh3?w=wall-196035120_4237</t>
  </si>
  <si>
    <t>В Год единства народов России в преддверии Международного женского дня коллектив нашей школы организовал не только интересное, но и очень вкусное мероприятие «Россия на тарелке», объединившее учителей общим делом — дегустацией национальных блюд, приготовленных собственными руками.</t>
  </si>
  <si>
    <t>https://vk.com/mbou_kgo_sosh3?w=wall-196035120_4230</t>
  </si>
  <si>
    <t>Ученики 3 класса приняли участие в уроке, посвященном великому карело-финскому эпосу «Калевала»</t>
  </si>
  <si>
    <t>https://vk.com/mbou_kgo_sosh3?w=wall-196035120_4225</t>
  </si>
  <si>
    <t>Регион молодых</t>
  </si>
  <si>
    <t>https://vk.com/mbou_kgo_sosh3?w=wall-196035120_4222</t>
  </si>
  <si>
    <t>Профилактическая беседа. «Профилактика правонарушений и преступлений».</t>
  </si>
  <si>
    <t>https://vk.com/mbou_kgo_sosh3?w=wall-196035120_4217</t>
  </si>
  <si>
    <t>Ученики 3 школы среди 5х классов приняли участие в мастер - классе по первой помощи от Российского Красного Креста!</t>
  </si>
  <si>
    <t>https://vk.com/mbou_kgo_sosh3?w=wall-196035120_4209</t>
  </si>
  <si>
    <t>28 февраля «День Калевалы».</t>
  </si>
  <si>
    <t>https://vk.com/mbou_kgo_sosh3?w=wall-196035120_4207</t>
  </si>
  <si>
    <t>Юбилей музею</t>
  </si>
  <si>
    <t>https://vk.com/mbou_kgo_sosh3?w=wall-196035120_4204</t>
  </si>
  <si>
    <t>«Заколдованные братья» (по сказке А. Тиллес «Советы матушки Ихуолы») — карельская сказка о братьях Ойво и Тойво, заколдованных русалкой Импи.</t>
  </si>
  <si>
    <t>https://vk.com/mbou_kgo_sosh3?w=wall-196035120_4197</t>
  </si>
  <si>
    <t>Детям участников СВО помогут в выборе будущей профессии и учебного заведения</t>
  </si>
  <si>
    <t>https://vk.com/mbou_kgo_sosh3?w=wall-196035120_4191</t>
  </si>
  <si>
    <t>25 февраля 1986 - День рождения музея</t>
  </si>
  <si>
    <t>https://vk.com/mbou_kgo_sosh3?w=wall-196035120_4190</t>
  </si>
  <si>
    <t>24 февраля дан старт конкурса профессионального мастерства "Педагогический Олимп 2026".</t>
  </si>
  <si>
    <t>https://vk.com/mbou_kgo_sosh3?w=wall-196035120_4182</t>
  </si>
  <si>
    <t>Поздравления с 23 февраля</t>
  </si>
  <si>
    <t>https://vk.com/mbou_kgo_sosh3?w=wall-196035120_4177</t>
  </si>
  <si>
    <t>21 февраля, весь мир отмечает Международный день родного языка!</t>
  </si>
  <si>
    <t>Группа в ВК Мы вместе https://vk.com/wall-160045059_3553</t>
  </si>
  <si>
    <t>О церемонии открытия Года единства народов России в Пушкинской школе.</t>
  </si>
  <si>
    <t>Группа ВК МЫ вместе https://vk.com/wall-160045059_3557</t>
  </si>
  <si>
    <t>О торжественном открытии Года единства народов России в Центральной библиотеке.</t>
  </si>
  <si>
    <t>Группа ВК МЫ вместе https://vk.com/wall-160045059_3560</t>
  </si>
  <si>
    <t>Год единства народов России в Карелии: эстафета Костомукша - Питкярантский район.</t>
  </si>
  <si>
    <t>Группа ВК Мы вместе https://vk.com/wall-160045059_3563</t>
  </si>
  <si>
    <t>Год единства народов России в Карелии: эстафета Костомукша - Сортавальский район район.</t>
  </si>
  <si>
    <t>Группа ВК Мы вместе https://vk.com/wall-160045059_3566</t>
  </si>
  <si>
    <t>О мероприятии "Тропами Элиаса Леннрота" (фотофакт)</t>
  </si>
  <si>
    <t>Группа ВК Мы вместе https://vk.com/wall-3584343_27132</t>
  </si>
  <si>
    <t>О мероприятии "Тропами Элиаса Леннрота (статья)</t>
  </si>
  <si>
    <t>Группа Мы вместе https://vk.com/wall-3584343_27173</t>
  </si>
  <si>
    <t>О мероприятии "Аромат весны: встречаем Навруз"</t>
  </si>
  <si>
    <t>Группа Мы вместеhttps://vk.com/wall-160045059_3574</t>
  </si>
  <si>
    <t>О концерте ансамбля украинской песни "Мрия"</t>
  </si>
  <si>
    <t>Группа ВК Администрация КМО https://vk.com/wall-132604685_58194</t>
  </si>
  <si>
    <t>Группа ВК Газета "Новости Костомукши" https://vk.com/wall-49580205_64105 </t>
  </si>
  <si>
    <t>О фестивале финно-угорских народов "Кантелетар"</t>
  </si>
  <si>
    <t>Группа ВК Газета "Новости Костомукши" https://vk.com/wall-49580205_63852</t>
  </si>
  <si>
    <t>О мероприятиях "Уроки дружбы" от национальных сообществ Костомукши в Питкярантском и Сортавальском районах</t>
  </si>
  <si>
    <t>Группа ВК Газета "Новости Костомукши" https://vk.com/wall-49580205_63830</t>
  </si>
  <si>
    <t>Об открытии Года единства народов в Центре внешкольного развития</t>
  </si>
  <si>
    <t>Группа ВК Газета "Новости Костомукши" https://vk.com/wall-49580205_63706</t>
  </si>
  <si>
    <t>Группа ВК Газета "Новости Костомукши" https://vk.com/wall-49580205_63639</t>
  </si>
  <si>
    <t>https://vk.com/school1_kgo?w=wall-209531132_7764</t>
  </si>
  <si>
    <t>Результаты онлайн-квиза «Память и Мужество»
Поздравляем команду «Связь поколений» с достойным выступлением!</t>
  </si>
  <si>
    <t>https://vk.com/school1_kgo?w=wall-229653725_575</t>
  </si>
  <si>
    <t>29 января в Добро.Центре на традиционный #ДобрыйЧетверг собрались особенные гости: военнослужащие по призыву пограничных органов и юные друзья пограничников 5 б класса МБОУ "СОШ №1 им. Я.В.Ругоева"</t>
  </si>
  <si>
    <t>https://vk.com/school1_kgo?w=wall-209531132_7172</t>
  </si>
  <si>
    <t>27 января - день полного освобождения Ленинграда от фашистской блокады</t>
  </si>
  <si>
    <t>https://vk.com/school1_kgo?w=wall-209531132_7152</t>
  </si>
  <si>
    <t>7 января в Центре «Среда» состоялся кинопоказ, приуроченный 82-й Годовщине полного освобождения Ленинграда от фашистской блокады</t>
  </si>
  <si>
    <t>https://vk.com/school1_kgo?w=wall-209531132_7147</t>
  </si>
  <si>
    <t>«Связь поколений» в историческом онлайн-квизе «Память и Мужество»</t>
  </si>
  <si>
    <t>https://vk.com/school1_kgo?w=wall-215753476_203</t>
  </si>
  <si>
    <t>27 января-день снятия блокады Ленинграда</t>
  </si>
  <si>
    <t>https://vk.com/school1_kgo?w=wall-215753476_204</t>
  </si>
  <si>
    <t>https://vk.com/school1_kgo?w=wall-209531132_7140</t>
  </si>
  <si>
    <t>26 января в МБОУ КМО «СОШ № 1 им. Я. В. Ругоева» состоялась торжественная линейка, посвящённая открытию Года единства народов России.</t>
  </si>
  <si>
    <t>https://vk.com/school1_kgo?w=wall-209531132_7139</t>
  </si>
  <si>
    <t>6 января в рамках недели русского языка в нашей школе состоялась лингвистическая игра среди учащихся 5-6 классов, посвященная 225-летию со дня рождения В. И. Даля, создателя толкового словаря.</t>
  </si>
  <si>
    <t>https://vk.com/school1_kgo?w=wall-220885975_16858</t>
  </si>
  <si>
    <t>Третьяковке  - 170!</t>
  </si>
  <si>
    <t>https://vk.com/school1_kgo?w=wall-209531132_7034</t>
  </si>
  <si>
    <t>16 января в 1В прошло необычное и очень важное занятие. К нам в гости пришел инструктор поисково-спасательного отряда «Лиза Алерт».</t>
  </si>
  <si>
    <t>https://vk.com/school1_kgo?w=wall-209531132_7571</t>
  </si>
  <si>
    <t>Изучаем Север: Музейный клуб «Краевед»</t>
  </si>
  <si>
    <t>https://vk.com/school1_kgo?w=wall-209531132_7565</t>
  </si>
  <si>
    <t>Волшебный день в мире карельских сказок!</t>
  </si>
  <si>
    <t>https://vk.com/school1_kgo?w=wall-220885975_17108</t>
  </si>
  <si>
    <t>28 февраля — день карело-финского национального эпоса «Калевала» (Kalevalan päivä)</t>
  </si>
  <si>
    <t>https://vk.com/school1_kgo?w=wall-209531132_7554</t>
  </si>
  <si>
    <t>27 февраля ученики нашей школы 3Б, 4А, 5Б и 6В классов вместе с классными руководителями сходили в КСЦ «Дружба» на спектакль «Заколдованные братья» по мотивам сказки «Советы матушки Ихуолы», написанной Анной Тиллес.</t>
  </si>
  <si>
    <t>https://vk.com/school1_kgo?w=wall-209531132_7551</t>
  </si>
  <si>
    <t>игра "На земле Калевалы", которую провела сотрудник заповедника Екатерина Федотова.
Ребята ещё раз услышали о карело-финском эпосе "Калевала"</t>
  </si>
  <si>
    <t>https://vk.com/school1_kgo?w=wall-209531132_7879</t>
  </si>
  <si>
    <t>32.03.2026</t>
  </si>
  <si>
    <t>Каникулы с карельским языком</t>
  </si>
  <si>
    <t>https://vk.com/school1_kgo?w=wall-209531132_7821</t>
  </si>
  <si>
    <t>27.003.2026</t>
  </si>
  <si>
    <t>«Слово сквозь века: единство в языке» — итоги познавательной викторины!</t>
  </si>
  <si>
    <t>https://vk.com/school1_kgo?w=wall-209531132_7808</t>
  </si>
  <si>
    <t>20 лет назад на 216-м километре дороги Кочкома — госграница появился памятник строителям Костомукши, погибшим в ДТП</t>
  </si>
  <si>
    <t>https://vk.com/school1_kgo?w=wall-209531132_7729</t>
  </si>
  <si>
    <t>День поэзии</t>
  </si>
  <si>
    <t>https://vk.com/school1_kgo?w=wall-209531132_7700</t>
  </si>
  <si>
    <t>Проект "Живая классика"</t>
  </si>
  <si>
    <t>https://vk.com/school1_kgo?w=wall-209531132_7670</t>
  </si>
  <si>
    <t>Военный комиссар города Костомукша и Калевальского района Александр Владимирович Маршилов пообщался с выпускниками 11 классов.</t>
  </si>
  <si>
    <t>https://vk.com/school1_kgo?w=wall-132604685_58897</t>
  </si>
  <si>
    <t>13 марта представители администрации округа совместно с сотрудниками Росгвардии провели внеплановую проверку школ на соответствие требованиям антитеррористической защищённости. В ходе инспекции были проверены документация и оснащение образовательных учреждений.</t>
  </si>
  <si>
    <t>https://vk.com/school1_kgo?w=wall-209531132_7663</t>
  </si>
  <si>
    <t>креативная сессия «Образ мельницы Сампо»</t>
  </si>
  <si>
    <t>https://vk.com/vienakostamus?w=wall-161037608_8798</t>
  </si>
  <si>
    <t>ИЗ ИСТОРИИ ГОРОДА</t>
  </si>
  <si>
    <t>https://vk.com/vienakostamus?w=wall-183395815_2828</t>
  </si>
  <si>
    <t>28 февраля День эпоса Калевалы</t>
  </si>
  <si>
    <t>https://vk.com/vienakostamus?w=wall-161037608_8790</t>
  </si>
  <si>
    <t>Видео зарисовка</t>
  </si>
  <si>
    <t>https://vk.com/vienakostamus?w=wall-161037608_8787</t>
  </si>
  <si>
    <t>Видеосюжет об истории города</t>
  </si>
  <si>
    <t>https://vk.com/vienakostamus?w=wall-205966816_9427</t>
  </si>
  <si>
    <t>11 февраля ученики 3Б класса совершили увлекательное путешествие в "Карельскую горницу", где их радушно встретили хозяйки общества "Viena".</t>
  </si>
  <si>
    <t>https://vk.com/vienakostamus?w=wall-193962119_2826</t>
  </si>
  <si>
    <t>Ко Дню Защитника Отечества</t>
  </si>
  <si>
    <t>https://vk.com/vienakostamus?w=wall-205987832_1490</t>
  </si>
  <si>
    <t>В ГОСТЯХ В КАРЕЛЬСКОЙ ГОРНИЦЕ</t>
  </si>
  <si>
    <t>https://vk.com/vienakostamus?w=wall-161037608_8763</t>
  </si>
  <si>
    <t>«Кантелетар» 2026</t>
  </si>
  <si>
    <t>https://vk.com/vienakostamus?w=wall-161037608_8762</t>
  </si>
  <si>
    <t>Финно-угорский фестиваль «Кантелетар»</t>
  </si>
  <si>
    <t>https://vk.com/vienakostamus?w=wall-161037608_8739</t>
  </si>
  <si>
    <t>Видеозарисовка о посещении Карельской горницы</t>
  </si>
  <si>
    <t>https://vk.com/vienakostamus?w=wall-161037608_8726</t>
  </si>
  <si>
    <t>https://vk.com/vienakostamus?w=wall-161037608_8724</t>
  </si>
  <si>
    <t>https://vk.com/vienakostamus?w=wall-49057683_103010</t>
  </si>
  <si>
    <t>ВКУС КАРЕЛЬСКОЙ КУЛЬТУРЫ</t>
  </si>
  <si>
    <t>https://vk.com/vienakostamus?w=wall-161037608_8719</t>
  </si>
  <si>
    <t>Национальные сообщества Костомукши продолжают знакомить образовательные учреждения города с культурами разных народов</t>
  </si>
  <si>
    <t>https://vk.com/vienakostamus?w=wall-49580205_63830</t>
  </si>
  <si>
    <t>ПРАЗДНИК НАЦИОНАЛЬНОГО ЕДИНСТВА</t>
  </si>
  <si>
    <t>https://vk.com/vienakostamus?w=wall4593368_16686</t>
  </si>
  <si>
    <t>Главная ценность территории - это люди</t>
  </si>
  <si>
    <t>https://vk.com/vienakostamus?w=wall322549903_3935</t>
  </si>
  <si>
    <t>30.01.2026. в Центре внешкольной работы города Костомукша состоялось торжественное и красочное открытие Года единства народов России</t>
  </si>
  <si>
    <t>https://vk.com/vienakostamus?w=wall322549903_3933</t>
  </si>
  <si>
    <t>Год единства народов Российской Федерации открыт</t>
  </si>
  <si>
    <t>https://vk.com/club81132167?w=wall-236345805_5</t>
  </si>
  <si>
    <t>Прощание с П.П. Плотниковым</t>
  </si>
  <si>
    <t>Билборд (СВО) </t>
  </si>
  <si>
    <t>Рекламный щит при въезде в город</t>
  </si>
  <si>
    <t>плакаты, размещенные    в местах с большой проходимостью (СВО)</t>
  </si>
  <si>
    <t>уличные  электронные  рекламные конструкции, внутри помещений  (МФЦ, другие организации)</t>
  </si>
  <si>
    <t> плакаты, размещенные    в местах с большой проходимостью(СВО)</t>
  </si>
  <si>
    <t>автобусы, учреждения</t>
  </si>
  <si>
    <t> агитационные листовки (буклеты, флаеры  и др.) (СВО)</t>
  </si>
  <si>
    <t>розданны гражданам</t>
  </si>
  <si>
    <t>Консультативный совет по реализации национальной политики и развитию государственно-конфессиональных отношений на территории Костомукшского городского округа</t>
  </si>
  <si>
    <t>1 раз вквартал</t>
  </si>
  <si>
    <t xml:space="preserve"> Вопрос 1. О преступлениях (мошенничествах), совершенных с помощью информационных телекоммуникационных технологий на территории Костомукшского муниципального округа за 2025 год и прошедший период 2026 года;                                                              Вопрос 2. О мерах по предотвращению и пресечению противоправных действий экстремистской и террористической направленности, совершаемых с применением средств массовой информации, в частности интернет-ресурсов и мессенджеров, на территории Костомукшского муниципального округа за 2025 год и прошедший период 2026 года;                                                                  Вопрос 3. Межэтнические и межконфессиональные отношения в отражении СМИ. Роль и влияние социальных сетей на состояние межнациональных и межконфессиональных отношений;                   </t>
  </si>
  <si>
    <t>Соревнования подледной ловли "Куйтин Кала" д. Вокнаколок</t>
  </si>
  <si>
    <t>Ежегодный фестиваль по подледной рыбной ловли в деревне Вокнаволок</t>
  </si>
  <si>
    <t>Святки по-карельски</t>
  </si>
  <si>
    <t>15.01.2026 г. - 25.02.2026 г.</t>
  </si>
  <si>
    <t>Интерактивная программа, рассказывающая школьникам о карельских обычаях</t>
  </si>
  <si>
    <t>Удивительный карельский</t>
  </si>
  <si>
    <t>Интерактивная программа для школьников о карельском языке</t>
  </si>
  <si>
    <t>Кантелетар</t>
  </si>
  <si>
    <t>14.02.2026 г. </t>
  </si>
  <si>
    <t>Фестиваль финно-угорских народов, направленных на сохранение и продвижение карельской культуры</t>
  </si>
  <si>
    <t>КСЦ "Дружба" (при участии МБУ "МА и ЦБ")</t>
  </si>
  <si>
    <t>Многоликая Карелия: народы, язык, культура</t>
  </si>
  <si>
    <t>Интерактивная программа для школьников о карельской кульутре</t>
  </si>
  <si>
    <t>Тропами Элиаса Леннрота</t>
  </si>
  <si>
    <t>Познавательная программа-путешествие рассказывающая об эпосе "Калевала" и рунопевческих деревнях, где были собраны руны для нее</t>
  </si>
  <si>
    <t>Фотовыставка</t>
  </si>
  <si>
    <t>Выставка йфотографий, посвященная творчеству народного фольклорного коллектива "Хете"</t>
  </si>
  <si>
    <t>Костомукшский муниципальный  округ,      г. Костомукша</t>
  </si>
  <si>
    <t>2-4 классы </t>
  </si>
  <si>
    <t>МБОУ КГО "Гимназия"</t>
  </si>
  <si>
    <t>Костомукшский муниципальный округ, д.Вокнаволок </t>
  </si>
  <si>
    <t>35-78</t>
  </si>
  <si>
    <t>МБУ КМО "ЦКР "Среда" </t>
  </si>
  <si>
    <t>18-50+</t>
  </si>
  <si>
    <t>Общество карельской культуры «Виена», КРОО «Фонд Архиппы Перттунена»</t>
  </si>
  <si>
    <t>18 - 50+
 </t>
  </si>
  <si>
    <t>Общество карельской культуры «Виена», КСЦ «Дружба»</t>
  </si>
  <si>
    <t> 6+</t>
  </si>
  <si>
    <t>25 </t>
  </si>
  <si>
    <t>карельский танцевальный коллектив “Tuulitar”</t>
  </si>
  <si>
    <t>6+</t>
  </si>
  <si>
    <t>ИП Давиденко А.В,</t>
  </si>
  <si>
    <t>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t>
  </si>
  <si>
    <t>МБОУ КМО "СОШ №1 им. Я.В.Ругоева" (2-4 классы); МБОУ "СОШ № 3" (1-4к л.); КМБОУ "Гимназия  (курс внерочной деятельности 2-4 классы) ;  МБОУ КМО "СОШ№2 им.А.С.Пушкина"  ( 4А,4Б,4К классах ;МКОУ "ВСОШ" 4</t>
  </si>
  <si>
    <t>275 +305 +330 +87+7</t>
  </si>
  <si>
    <t>МБОУ КМО "СОШ №1 им. Я.В.Ругоева" (5-9 классы); МБОУ КМО "СОШ №3" ( 5-7 классы.); МБОУ КМО "СОШ№2 им.А.С.Пушкина"  ( 5-9 классы )МКОУ "ВСОШ" - 5-9 кл</t>
  </si>
  <si>
    <t>410 +270 +423+8</t>
  </si>
  <si>
    <t>«Хете»</t>
  </si>
  <si>
    <t>взрослые</t>
  </si>
  <si>
    <t>МБУ «МА и ЦБ»</t>
  </si>
  <si>
    <t>«Северное сияние»</t>
  </si>
  <si>
    <t>Этнографический коллектив карельской культуры «VIENA»</t>
  </si>
  <si>
    <t>КСЦ «Дружба», Общество карельской культуры «VIENA»</t>
  </si>
  <si>
    <t>«Отрада»</t>
  </si>
  <si>
    <t>КСЦ «Дружба»</t>
  </si>
  <si>
    <t>«Отрадушка»</t>
  </si>
  <si>
    <t>дети</t>
  </si>
  <si>
    <t>«Катая»</t>
  </si>
  <si>
    <t>МБУ КГО «ЦКР», «Дом Деревни» д.Вокнаволок</t>
  </si>
  <si>
    <t>Карельский танцевальный коллектив "Tuulitar"</t>
  </si>
  <si>
    <t>от 7 до 53 лет</t>
  </si>
  <si>
    <t>самостоятельный коллектив</t>
  </si>
  <si>
    <t>Рождественский праздник </t>
  </si>
  <si>
    <t>Обобщение знаний детей  об  истории и традициях праздника Рождество Христово. Развитие  у детей интереса и желания  участвовать  в подготовке и  реализации праздничных духовно-нравственных мероприятий. Развитие творческих способностей детей.</t>
  </si>
  <si>
    <t> Педагоги воскресной школы церкви Покрова Пресвятой Богородицы г.Костомукши и педагоги МБОУ КМО "СОШ №1 им. Я.В.Ругоева"  </t>
  </si>
  <si>
    <t>Экскурсия в православный храм Покрова Пресвятой Богородицы</t>
  </si>
  <si>
    <t>Настоятель Покровского храма, иеромонах Мануил (Полищук), радушно встретил юных гостей и провел для них познавательную экскурсию. Отец Мануил подробно рассказал об устройстве храма, его внутреннем убранстве, значении икон и чтимых святынь. Ребята с большим интересом слушали рассказ, активно задавая вопросы. Их интересовало буквально все: зачем в храме иконы, как правильно молиться, почему мужчины снимают головной убор, а женщины нет, для чего ставят свечи и многое другое. Отец Мануил с терпением и доброжелательностью отвечал на все вопросы, делая свой рассказ доступным и понятным для детей.    Перед уходом ребятам была предоставлена возможность самим поставить свечи за здоровье своих близких, что стало для них особенным моментом. Экскурсия получилась очень живой, интересной и познавательной, оставив у детей самые теплые воспоминания. </t>
  </si>
  <si>
    <t>Клубное формирование "Воскресная школа"</t>
  </si>
  <si>
    <t>Еженедельно</t>
  </si>
  <si>
    <t>Уже более 8 лет воскресная школа Костомукшской епархии собирается для  образователоьных и творческих проектов </t>
  </si>
  <si>
    <t>4-е классы</t>
  </si>
  <si>
    <t>МБОУ КМО СОШ № 3 с углубленным изучением математики</t>
  </si>
  <si>
    <t>МБОУ КМО "Гимназия"</t>
  </si>
  <si>
    <t>МБОУ КМО "СОШ№2 им.А.С.Пушкина"</t>
  </si>
  <si>
    <t>4А,4Б,4К классы</t>
  </si>
  <si>
    <t>д. Вокнаволок МКОУ "ВСОШ"</t>
  </si>
  <si>
    <t>Религиозная организация «Костомукшская Епархия Русской Православной церкви» (Московский Патриархат)</t>
  </si>
  <si>
    <t>О размещение православной часовни на территории земельного участка ГБУЗ "Межрайонная больница № 1"</t>
  </si>
  <si>
    <t>Отказ, так как земельный участток находится в государственной собственности Российской Федерации</t>
  </si>
  <si>
    <t xml:space="preserve"> не выдавались</t>
  </si>
  <si>
    <t>Автономная некоммерческая организация Этнокультурный центр «Северия» (АНО "Этнокультурный центр "Северия")</t>
  </si>
  <si>
    <t>8 921 622 68 70 severia.ano@mail.ru</t>
  </si>
  <si>
    <t>Развитие культурных и этнокультурных инициатив</t>
  </si>
  <si>
    <t xml:space="preserve">совместиное мероприятие "Куйтин кала" реализация проекта, </t>
  </si>
  <si>
    <t>Филиал госкдарственного фонда поддержки участников Специальной военной операции "Защитники отечества" по Республике Карелия</t>
  </si>
  <si>
    <t>Денисова Екатерина Александровна</t>
  </si>
  <si>
    <t>г. Костомукша, проспект Горняков, д. 2В, помещение 1., тел.: +7 921 461-25-41.</t>
  </si>
  <si>
    <t>Предоставлениепрочих финансовых услуг, кроме услуг по страхованию и пенсионному обеспечению, не включенных в другие групировки ( (64.99)</t>
  </si>
  <si>
    <t>Партнорство в акциях и мероприятиях, проектах</t>
  </si>
  <si>
    <t>РДДМ «Движение Первых» Республики Карелия в Костомукшском городском округе.</t>
  </si>
  <si>
    <t>Ремшу Ольга Владимировна Хованская Алина Михайловна</t>
  </si>
  <si>
    <t>8-921-522-37-12 vk.com/mypervie10_kostomykshskiy</t>
  </si>
  <si>
    <t>Содействие всестороннему развитию детей и молодежи в соответствии с целями Движения. Объединение усилий и координация деятельности организаций,
  занимающихся воспитанием детей и молодежи или содействующих
  формированию личности.
  Содействие в сохранении, популяризации, распространении
  знаний в области воспитания детей и молодежи, с применением современных
  информационных и инновационных технологий.</t>
  </si>
  <si>
    <t>Партнорство в акциях и мероприятиях</t>
  </si>
  <si>
    <t>Карельская автономная некоммерческая организация благотоворительной, социальной, культурной деятельности "Прялка" (АНО "Прялка )</t>
  </si>
  <si>
    <t>86931, Республика Карелия, город Костомукша, пр-кт Горняков, д. 2а</t>
  </si>
  <si>
    <t>Автономная некоммерческая организация «Этноцентр карельской культуры Виена (Беломорская Карелия)» (АНО "Виена" )</t>
  </si>
  <si>
    <t>186942, Республика Карелия, д Вокнаволок, Набережная ул, д. 17а, кв. 1</t>
  </si>
  <si>
    <t>Хуторское казачье общество "Костомукшское" отдельского Казачьего общества Республики Карелия</t>
  </si>
  <si>
    <t>Г. Костомукша, пос.Заречный, ул.Геологов, 5
  892152788853</t>
  </si>
  <si>
    <t>Деятельность в области работы с детьми и молодежью. Развитие межнационального сотрудничества, сохранение и защита самобытности, культуры, языков и традиций народов Российской Федерации Содействие духовному развитию личности</t>
  </si>
  <si>
    <t>Станичное казачье общество "Станица Покровская" Юртового казачьего общества "Георгиевское" Отдельского казачьего общества Республики Карелия</t>
  </si>
  <si>
    <t>Карельская региональная общественная организация «Фонд Архиппы Перттунена» (КРОО "Фонд Архиппы Перттунен)</t>
  </si>
  <si>
    <t>Лехтинен Ольга Суловна</t>
  </si>
  <si>
    <t>186931, Республика Карелия, город Костомукша, Моховая ул., д. 22</t>
  </si>
  <si>
    <t>Фонд "Доброта севера"</t>
  </si>
  <si>
    <t>Тополева-Солдунова Елена Андреевна (Генеральный Директор)</t>
  </si>
  <si>
    <t>Ленинградский просп.,37А, корп. 4, Москва</t>
  </si>
  <si>
    <t>Культурное взаимодействие</t>
  </si>
  <si>
    <t>Соместное проведение стратегических сессий для развития культурного пространства города</t>
  </si>
  <si>
    <t>Муниципальная программа «Развитие культуры на территории муниципального образования «Костомукшский городской округ»  (мероприятия проводятся в рамках работы учреждений культуры)</t>
  </si>
  <si>
    <t xml:space="preserve">1. Мероприятие «Организация
деятельности клубных формирований и формирований самодеятельного народного творчества»                                                                       2. Меропритие «Организация и проведение культурно-массовых мероприятий»;                                               </t>
  </si>
  <si>
    <t>Финансирование заложено в основную деятельность учреждений, подведомственных администрации Костомукшского городского округа</t>
  </si>
  <si>
    <t xml:space="preserve">Муниципальная программа  «Развитие физической
культуры, спорта и повышение эффективности  реализации
молодежной политики на территории муниципального образования
«Костомукшский городской округ»
</t>
  </si>
  <si>
    <t>Постановление
  администрации Костомукшского гмуниципального округа от 16.01.2026 г. №5</t>
  </si>
  <si>
    <t>Комплекспроцессных мероприятий  «Реализациямероприятий физической культуры, спорта и молодежной политики</t>
  </si>
  <si>
    <t>предоставление помещений НКО:
  - в аренду на льготных условиях;
  - безвозмездно;
  - для проведения разовых мероприятий</t>
  </si>
  <si>
    <t>2 Предоставление помещений:
  МБУ КГО «ЦКР» - предоставление арт – пространства «Чердак» (180 м2) 
  - АНО «Северия» для проведения мероприятий;
  МБУ МА и ЦБ: 
  предоставление помещений Центра межнационального сотрудничества (54 кв.м) 
  - Автономная некоммерческая организация «Прялка»</t>
  </si>
  <si>
    <t>Координационный совет общественных ветеранских организаций Костомукшского городского округа Утвержден - Протокол № 1 от 19.10.2018 г.</t>
  </si>
  <si>
    <t>Координационный совет ветеранских организаций Костомукшского городского округа является совещательным и консультативным органом, образованным для подготовки и рассмотрения предложений по вопросам поддержки и улучшения экономических и социальных прав ветеранов всех категорий, состоящих на учете общественных ветеранских организаций Костомукшского муниципального округа</t>
  </si>
  <si>
    <t>Кашеваров Борис Николаевич - председатель Координационного совета</t>
  </si>
  <si>
    <t>Общественный совет при ОМВД России по г. Костомукша</t>
  </si>
  <si>
    <t>образуются в целях обеспечения согласования общественно значимых интересов граждан, органов государственной власти, органов местного самоуправления, общественных объединений, правозащитных, религиозных и иных организаций, в том числе профессиональных объединений предпринимателей для решения наиболее важных вопросов</t>
  </si>
  <si>
    <t>Шлемов Виктор Александрович - председатель Совета</t>
  </si>
  <si>
    <t>https://www.kostomuksha-city.ru/obshchestvennyj-sovet-pri-mo-mvd-rf-kostomukshskij</t>
  </si>
  <si>
    <t>Совет по делам инвалидов при главе Костомукшского муниципальногоокруга</t>
  </si>
  <si>
    <t>обеспечение взаимодействия Главы Костомукшского муниципального округа, органов местного самоуправления, органов государственной власти, организаций с представителями общественных объединений инвалидов, осуществляющих свою деятельность на территории Костомукшского муниципального округа, научных и образовательных организаций, занимающихся проблемами инвалидов, представителей и организаций работодателей</t>
  </si>
  <si>
    <t>Дмитриев Александр Николаевич - глава Костомукшского муниципального округа, председатель Совета;Волкова Елена Петровна – главный специалист по здравоохранению и социальной политике администрации КМО, ответственный секретарь</t>
  </si>
  <si>
    <t xml:space="preserve"> -</t>
  </si>
  <si>
    <t>Консультативный совет по реализации национальной политики и развитию государственно – конфессиональных отношений на территории Костомукшского муниципального  округа</t>
  </si>
  <si>
    <t>Консультативный совет создаётся для достижения следующих целей:
1. Обеспечение условий для защиты прав и интересов всех групп населения независимо от национальности и вероисповедания;
2. Обеспечение условий для мирного сосуществования граждан на территории Костомукшского городского округа;
3. Профилактика межнациональных конфликтов и разрешение возникших межнациональных проблем;</t>
  </si>
  <si>
    <t>Дмитриев Александр Николаевич - глава Костомукшского городского округа, председатель Совета ;Ванюкова Ирина Валентиновна – главный специалист по культуре администрации КМО, ответственный секретарьПостановление Главы Костомукшского муниципального округа от 19.12.2025г.                     </t>
  </si>
  <si>
    <t>Вопрос 1. О преступлениях (мошенничествах), совершенных с помощью информационных телекоммуникационных технологий на территории Костомукшского муниципального округа за 2025 год и прошедший период 2026 года;                                                              Вопрос 2. О мерах по предотвращению и пресечению противоправных действий экстремистской и террористической направленности, совершаемых с применением средств массовой информации, в частности интернет-ресурсов и мессенджеров, на территории Костомукшского муниципального округа за 2025 год и прошедший период 2026 года;                                                                  Вопрос 3. Межэтнические и межконфессиональные отношения в отражении СМИ. Роль и влияние социальных сетей на состояние межнациональных и межконфессиональных отношений;</t>
  </si>
  <si>
    <t>https://www.kostomuksha-city.ru/administrativnye-komissii/28-organy-mestnogo-samoupravleniya/administratsiya/7249-konsultativnyj-sovet</t>
  </si>
  <si>
    <t>Общественный совет по проведению независимой оценки качества условий оказания услуг муниципальными учреждениями культуры Костомукшского городского округа</t>
  </si>
  <si>
    <t>Основной целью деятельности Общественного Совета являются:
- осуществление общественного контроля и предоставление гражданам и организациям информации о качестве условий оказания услуг муниципальными учреждениями культуры Костомукшского городского округа, а также повышение качества условий их деятельности.</t>
  </si>
  <si>
    <t>- Яцевич В. Н. – депутат Костомукшского муниципального
округа, председатель:
- Добродеева Т.В., руководитель Карельской автономной
некоммерческой организации развития благотворительной, социальной, культурной
деятельности «Прялка»; 
- Хованская А.М., специалист по организации работы
Российского движения детей и молодежи «Движение Первых» Республики Карелия в
Костомукшском муниципальном  округе;
- Иерей Андрей Приезжев – Благочинный Костомукшского муниципального округа;
- Филиппова Ю.М. - 
руководитель автономной некоммерческой организации «Этноцентр карельской
культуры Виена (Беломорская Карелия)»; 
- Нафигина И.Н. – руководитель татаро-башкирского общества «Фирюза»;                                                    Распоряжение администрации Костомукшского гмуниципального округа "О формировании
Общественного совета по проведению независимой оценки качества условий оказания
услуг муниципальными учреждениями культуры Костомукшского муниципального округа от 03.03.2026 г. № 8142</t>
  </si>
  <si>
    <t>Встреча состоялась 12.03.2026</t>
  </si>
  <si>
    <t>https://www.kostomuksha-city.ru/kultura/nezavisimaya-otsenka-kachestva-okazaniya-uslug-organizatsiyami-kultury</t>
  </si>
  <si>
    <t>Местная религиозная организация православный приход храма пророка Илии г.Лахденпохья Петрозаводской и Карельской епархии русской православной церкви (Московский патриархат)</t>
  </si>
  <si>
    <t>Бабалык Василий Дмитриевич</t>
  </si>
  <si>
    <t xml:space="preserve">                                                                                                                                                                                                                                                                                                                                                                                                                                                             186730,   Республика Карелия, Лахденпохский р-н, г Лахденпохья, ул Ленина, д. 33а
  </t>
  </si>
  <si>
    <t>удовл.</t>
  </si>
  <si>
    <t xml:space="preserve">Местная  религиозная организация Лахденпохская церковь Христиан Веры Евангельской «Источник жизни»Местная
  </t>
  </si>
  <si>
    <t>Цалиев Игорь Валерьевич</t>
  </si>
  <si>
    <t>186730, Респ Карелия, Лахденпохский р-н, г Лахденпохья, ул. Каменистая, д 26</t>
  </si>
  <si>
    <t>Местная религиозная организация «Лахденпохский приход» централизованной религиозной организации Карельской евангелическо-лютеранской церкви</t>
  </si>
  <si>
    <t>Зайцев Анатолий Иванович</t>
  </si>
  <si>
    <t>186730, Республика Карелия, Лахденпохский район, г. Лахденпохья, ул. Фанерная, д. 2</t>
  </si>
  <si>
    <t>Местная Религиозная Организация "Евангелическо-Лютеранский Приход Святого Иакова (Яккима) в Городе Лахденпохья"</t>
  </si>
  <si>
    <t>Антонов Андрей Иванович</t>
  </si>
  <si>
    <t>186730, Республика Карелия, Лахденпохский р-н, г Лахденпохья, ул
  Ленина, д. 5б, помещ. 8</t>
  </si>
  <si>
    <t>Хуторское казачье общество «Никольское»</t>
  </si>
  <si>
    <t>Межинский Олег Юрьевич</t>
  </si>
  <si>
    <t>186734, Республика Карелия, Лахденпохский район, п. Терву,  д. 3</t>
  </si>
  <si>
    <t>Отдел культуры и социальной работы Администрации</t>
  </si>
  <si>
    <t>Корьят Жанна Леонидовна, заместитель Главы АЛМО по социальной политике</t>
  </si>
  <si>
    <t>г. Лахденпохья, ул. Советская д.7 А</t>
  </si>
  <si>
    <t>театрализовано-игровая программа «Рождественские гулянья»</t>
  </si>
  <si>
    <t>https://vk.com/wall-73801117_3244</t>
  </si>
  <si>
    <t>Хийтольская с/б и МКУ "ХКДЦ"</t>
  </si>
  <si>
    <t>игровая программа «Рождественские забавы»</t>
  </si>
  <si>
    <t>в Мийнала около ёлки Мийнальская сельская библиотека с ИКДЦ для детей провели игровую программу «Рождественские забавы»</t>
  </si>
  <si>
    <t>Мийнальская с/б и МКУ "ИКДЦ"</t>
  </si>
  <si>
    <t>театрализованное представление «Приключение новогоднего мешка».</t>
  </si>
  <si>
    <t>https://vk.com/wall-38182227_7691</t>
  </si>
  <si>
    <t>МБУ ДО "ЛЦДТ"</t>
  </si>
  <si>
    <t>Информационно развлекательная программа " Святочные вечера"</t>
  </si>
  <si>
    <t>рассказали о народных традициях и приметах  в период от Рождества до Крещения</t>
  </si>
  <si>
    <t>МБУ "ЦБС ЛМО"</t>
  </si>
  <si>
    <t>мероприятие в рамках Года единства народов России «Слова, как узоры: сказки земли русской»</t>
  </si>
  <si>
    <t>17-27.01.2026</t>
  </si>
  <si>
    <t>https://vk.com/wall-38182227_7741</t>
  </si>
  <si>
    <t>вокально-хоровой фестиваль «Зимняя сказка»</t>
  </si>
  <si>
    <t>https://vk.com/wall-186226207_2843</t>
  </si>
  <si>
    <t>МБУ ДО "ДШИ"</t>
  </si>
  <si>
    <t>квест «Блокада Ленинграда. Письмо на фронт» </t>
  </si>
  <si>
    <t>https://vk.com/wall-38182227_7730</t>
  </si>
  <si>
    <t>Всероссийская массовая лыжная гонка «Лыжня России-2026»</t>
  </si>
  <si>
    <t>https://vk.com/wall-98067393_26302</t>
  </si>
  <si>
    <t>МБУ ДО "ЛСШ"</t>
  </si>
  <si>
    <t>муниципальная стратегическая сессия «Навигаторы детства: сила в Единстве»</t>
  </si>
  <si>
    <t>https://vk.com/wall-98067393_26344</t>
  </si>
  <si>
    <t>муниципальный координатор советников по воспитанию</t>
  </si>
  <si>
    <t>Масленичные гулянья</t>
  </si>
  <si>
    <t>https://vk.com/wall-162352970_5875</t>
  </si>
  <si>
    <t>МОУ "Райваттальская СОШ"</t>
  </si>
  <si>
    <t>Широкая масленица</t>
  </si>
  <si>
    <t>https://vk.com/wall-98067393_26374</t>
  </si>
  <si>
    <t>эстафета лыжников, посвящённая Тойво Антикайнену, под названием «Лыжня Антикайнена</t>
  </si>
  <si>
    <t>https://vk.com/wall-98067393_26383</t>
  </si>
  <si>
    <t xml:space="preserve">Широкая Масленица </t>
  </si>
  <si>
    <t>https://vk.com/wall-187822382_2405</t>
  </si>
  <si>
    <t>МКУ "ЭКДЦ"</t>
  </si>
  <si>
    <t>масленичное гуляние «Проводы Русской Зимы»</t>
  </si>
  <si>
    <t>https://vk.com/wall-73801117_3278</t>
  </si>
  <si>
    <t>МКУ "ХКДЦ"</t>
  </si>
  <si>
    <t>Масленичный разгуляй 2026 год</t>
  </si>
  <si>
    <t>https://vk.com/wall-135326474_1811</t>
  </si>
  <si>
    <t>МКУ "КДЦ"</t>
  </si>
  <si>
    <t>конкурс-выставка «Широкая масленица»</t>
  </si>
  <si>
    <t>https://vk.com/wall-38182227_7841</t>
  </si>
  <si>
    <t>онлайн-концерт, мужской хор Карельской государственной филармонии.</t>
  </si>
  <si>
    <t>https://vk.com/wall-186226207_2877</t>
  </si>
  <si>
    <t>Праздничный концерт "Праздник весны, цветы и любви"</t>
  </si>
  <si>
    <t>https://vk.com/wall-38182227_7864</t>
  </si>
  <si>
    <t>праздничный концерт, посвящённый Международному женскому дню</t>
  </si>
  <si>
    <t>https://vk.com/wall-98067393_26540</t>
  </si>
  <si>
    <t>муниципальный фестиваль детской эстрадной песни "Маленькие звездочки"</t>
  </si>
  <si>
    <t>https://vk.com/wall-38182227_7906</t>
  </si>
  <si>
    <t>Праздничный концерт, посв. открытию Года единства народов России</t>
  </si>
  <si>
    <t>Репертуар был самый разнообразный: песни, танцы, литературно-музыкальные композиции, стихи. Все номера были объединены общей идеей: мир, дружба, взаимопонимание между народами нашей страны</t>
  </si>
  <si>
    <t>МКОУ "Лахденпохская СОШ"</t>
  </si>
  <si>
    <t>познавательно-игровая программа под названием «В тесноте, да не в обиде».</t>
  </si>
  <si>
    <t>20-26.03</t>
  </si>
  <si>
    <t>https://vk.com/wall-38182227_7921</t>
  </si>
  <si>
    <t>творческая мастерская «Символ Рождества»</t>
  </si>
  <si>
    <t>https://vk.com/wall-73801117_3237</t>
  </si>
  <si>
    <t>творческая мастерская «Рождественский пряник»</t>
  </si>
  <si>
    <t>https://vk.com/wall-73801117_3242</t>
  </si>
  <si>
    <t>Поэтическая среда</t>
  </si>
  <si>
    <t>https://lahd-lib.ru/news/anonsItem/1781</t>
  </si>
  <si>
    <t>занятие «Мозаика зимних чудес: новогодние традиции народов России»!</t>
  </si>
  <si>
    <t>https://vk.com/wall-202605202_4683</t>
  </si>
  <si>
    <t>МКОУ "Ихальская СОШ"</t>
  </si>
  <si>
    <t>занятие, посвященное татарским сказкам</t>
  </si>
  <si>
    <t>https://lahd-lib.ru/news/anonsItem/1791</t>
  </si>
  <si>
    <t>десятый ежегодный конкурс «Педагоги читают детям»</t>
  </si>
  <si>
    <t>Учителя начальных классов и воспитатели дошкольных учреждений города и района продемонстрировали свои навыки и умения.</t>
  </si>
  <si>
    <t>МУ "РУО и ДМ"</t>
  </si>
  <si>
    <t>обзор книг «Что читать детям о Карелии»</t>
  </si>
  <si>
    <t>https://lahd-lib.ru/news/anonsItem/1789</t>
  </si>
  <si>
    <t>200 лет со дня рождения великого русского писателя-сатирика Михаила Евграфовича Салтыкова-Щедрина</t>
  </si>
  <si>
    <t>https://lahd-lib.ru/news/anonsItem/1824</t>
  </si>
  <si>
    <t>День памяти А. С. Пушкина: путешествие в мир сказок</t>
  </si>
  <si>
    <t>https://vk.com/wall-202605202_4825</t>
  </si>
  <si>
    <t>литературный час «Веселая карусель»</t>
  </si>
  <si>
    <t>https://lahd-lib.ru/news/anonsItem/1828</t>
  </si>
  <si>
    <t>Куркиекская с/б</t>
  </si>
  <si>
    <t>Квест "Путешествие по hjlyjve языку"</t>
  </si>
  <si>
    <t>https://lahd-lib.ru/news/anonsItem/1827</t>
  </si>
  <si>
    <t>литературный час «Премудрые сказки Салтыкова-Щедрина»</t>
  </si>
  <si>
    <t>https://lahd-lib.ru/news/anonsItem/1840</t>
  </si>
  <si>
    <t>Ихальская с/б</t>
  </si>
  <si>
    <t>Фестиваль-конкурс «Верный друг»</t>
  </si>
  <si>
    <t>https://vk.com/wall-202605202_4876</t>
  </si>
  <si>
    <t>Обзор литературы Карелии</t>
  </si>
  <si>
    <t>https://lahd-lib.ru/news/anonsItem/1854</t>
  </si>
  <si>
    <t>https://vk.com/wall-98067393_26704</t>
  </si>
  <si>
    <t>Международный день родного языка</t>
  </si>
  <si>
    <t>https://lahd-lib.ru/news/anonsItem/1858</t>
  </si>
  <si>
    <t>Настольная игра «Лингвистический шторм»</t>
  </si>
  <si>
    <t>https://vk.com/wall-162352970_5872</t>
  </si>
  <si>
    <t>https://vk.com/wall-165651428_4680</t>
  </si>
  <si>
    <t>МБОУ "Куркиекская СОШ"</t>
  </si>
  <si>
    <t>Информационный час "Масленница"</t>
  </si>
  <si>
    <t>https://lahd-lib.ru/news/anonsItem/1862</t>
  </si>
  <si>
    <t>мероприятие «Любимый мой язык».</t>
  </si>
  <si>
    <t>https://vk.com/wall-167454871_2904</t>
  </si>
  <si>
    <t>МКОУ "МИйнальская ООШ"</t>
  </si>
  <si>
    <t>познавательная игра «Великих слов чудесный мир»</t>
  </si>
  <si>
    <t>https://lahd-lib.ru/news/anonsItem/1866</t>
  </si>
  <si>
    <t>Мийальская с/б</t>
  </si>
  <si>
    <t>Международный день родного языка: интеллектуальная битва</t>
  </si>
  <si>
    <t>https://vk.com/wall-173303727_8272</t>
  </si>
  <si>
    <t xml:space="preserve">квиз по русскому языку </t>
  </si>
  <si>
    <t>https://vk.com/wall-202605202_5025</t>
  </si>
  <si>
    <t>игра по станциям на основе сказки Татьяны Дудиновой "Ладожский нерпёнок Монтя"</t>
  </si>
  <si>
    <t>https://lahd-lib.ru/news/anonsItem/1900</t>
  </si>
  <si>
    <t>муниципальный этап Всероссийского конкурса чтецов «Живая классика»</t>
  </si>
  <si>
    <t>Участники представили отрывки из своих любимых книг, демонстрируя мастерство и любовь к чтению.</t>
  </si>
  <si>
    <t>МУ "УО и ДМ"</t>
  </si>
  <si>
    <t xml:space="preserve">Поэтическое приключение </t>
  </si>
  <si>
    <t>https://vk.com/wall-202605202_5037</t>
  </si>
  <si>
    <t>Онлайн-акция «Читаем стихи карельских поэтов»</t>
  </si>
  <si>
    <t>https://vk.com/wall-162352970_5941</t>
  </si>
  <si>
    <t>интерактивная игра, посвященна русским поэтам и писателям.</t>
  </si>
  <si>
    <t>https://vk.com/wall-167454871_2989</t>
  </si>
  <si>
    <t>https://vk.com/wall-173303727_8509</t>
  </si>
  <si>
    <t>библиографический обзор книг карельских писателей: Н. Васильевой, В. Линьковой, В. Потиевского </t>
  </si>
  <si>
    <t>https://lahd-lib.ru/news/anonsItem/1932</t>
  </si>
  <si>
    <t>Встреча с автором книги «Онежская Оранта»</t>
  </si>
  <si>
    <t>https://vk.com/wall-98067393_26808</t>
  </si>
  <si>
    <t>МБУ "Центральная библиотечная система ЛМО"</t>
  </si>
  <si>
    <t>"Семейное чтение с музыкальными иллюстрациями по книге А.М. Мара " Ручей из Тюрингии"</t>
  </si>
  <si>
    <t>https://vk.com/wall-186226207_2916</t>
  </si>
  <si>
    <t>Сказочная викторина для дошколят по русским сказкам</t>
  </si>
  <si>
    <t>https://vk.com/wall-165651428_4797</t>
  </si>
  <si>
    <t>"Разговоры о важном" - кибербезопасность</t>
  </si>
  <si>
    <t>https://vk.com/wall-173303727_8355</t>
  </si>
  <si>
    <t>Профилактическая беседа "Стоп! Это мошенники!"</t>
  </si>
  <si>
    <t>https://vk.com/wall-173303727_8277</t>
  </si>
  <si>
    <t>«Цифровой щит. Основные правила безопасности в сети Интернет».</t>
  </si>
  <si>
    <t>https://vk.com/wall-162352970_5896</t>
  </si>
  <si>
    <t>https://vk.com/wall-167454871_2933</t>
  </si>
  <si>
    <t>МКОУ "Мийнальская ООШ"</t>
  </si>
  <si>
    <t>Просмотр документального фильма Андрея Медведева "Предательство"</t>
  </si>
  <si>
    <t>Фильм о молодых гражданах страны, осужденных за террористическую и экстремистскую деятельность.</t>
  </si>
  <si>
    <t>профилактическая акция по безопасности</t>
  </si>
  <si>
    <t>https://vk.com/wall-173303727_8588</t>
  </si>
  <si>
    <t>Беседа - Безопасность превыше всего!</t>
  </si>
  <si>
    <t>https://vk.com/wall-131820781_2335</t>
  </si>
  <si>
    <t>МКОУ "Элисенваарская СОШ"</t>
  </si>
  <si>
    <t>Патриотическая акция: вместе мы можем многое!</t>
  </si>
  <si>
    <t>https://vk.com/wall-202605202_4670</t>
  </si>
  <si>
    <t xml:space="preserve">"Мозаика зимних чудес:Новогодние традиции народов России" </t>
  </si>
  <si>
    <t>https://vk.com/wall-167454871_2821</t>
  </si>
  <si>
    <t>тематическая беседа «Символы блокадного Ленинграда» и творческая мастерская «Блокадная ласточкаv</t>
  </si>
  <si>
    <t>https://lahd-lib.ru/news/anonsItem/1797</t>
  </si>
  <si>
    <t>памятная акция «Цветок жизни»</t>
  </si>
  <si>
    <t>20-27.01</t>
  </si>
  <si>
    <t>https://vk.com/wall-38182227_7703</t>
  </si>
  <si>
    <t>памятная акция у Братской могилы г. Лахденпохья</t>
  </si>
  <si>
    <t>https://vk.com/wall-98067393_26366</t>
  </si>
  <si>
    <t>Администрация ЛМО</t>
  </si>
  <si>
    <t>Познакомительные беседы на тему «Блокада Ленинграда».</t>
  </si>
  <si>
    <t>https://lahd-lib.ru/news/anonsItem/1799</t>
  </si>
  <si>
    <t>сетеая акция «Читаем о блокаде»</t>
  </si>
  <si>
    <t>https://lahd-lib.ru/news/anonsItem/1802</t>
  </si>
  <si>
    <t>Мийнальская с/б</t>
  </si>
  <si>
    <t>памятное мероприятие, посвящённое Дню памяти жертв Холокоста</t>
  </si>
  <si>
    <t>https://vk.com/wall-202605202_4768</t>
  </si>
  <si>
    <t xml:space="preserve">Интеллектуальный квиз “Блокадный Ленинград” </t>
  </si>
  <si>
    <t>https://vk.com/wall-167454871_2850</t>
  </si>
  <si>
    <t>информационный час День памяти жертв Холокоста</t>
  </si>
  <si>
    <t>https://vk.com/wall-167454871_2851</t>
  </si>
  <si>
    <t>исторический час «900 дней мужества»</t>
  </si>
  <si>
    <t>https://lahd-lib.ru/news/anonsItem/1811</t>
  </si>
  <si>
    <t>Беседа "Искусство в блокаду"</t>
  </si>
  <si>
    <t>https://lahd-lib.ru/news/anonsItem/1807</t>
  </si>
  <si>
    <t>библиотека</t>
  </si>
  <si>
    <t>патриотическая акция «Блокадная ласточка»</t>
  </si>
  <si>
    <t>https://vk.com/wall-187822382_2387</t>
  </si>
  <si>
    <t>https://vk.com/wall-202605202_4772</t>
  </si>
  <si>
    <t>видеолекторий, посвященный символам блокадного Ленинграда</t>
  </si>
  <si>
    <t>https://vk.com/wall-73801117_3255</t>
  </si>
  <si>
    <t>Кинолекторий - День полного освобождения Ленинграда от фашистской блокады</t>
  </si>
  <si>
    <t>https://vk.com/wall-173303727_8059</t>
  </si>
  <si>
    <t>памятная Линейка, посвященная событиям блокадного Ленинграда и памяти жертв Холокоста</t>
  </si>
  <si>
    <t>https://vk.com/wall-131820781_2270</t>
  </si>
  <si>
    <t>исторический час «Вертикальный фронт. Маскировка Ленинграда»</t>
  </si>
  <si>
    <t>https://lahd-lib.ru/news/anonsItem/1812</t>
  </si>
  <si>
    <t>Кинолекторий «Сталинград»</t>
  </si>
  <si>
    <t>https://vk.com/wall-162352970_5816</t>
  </si>
  <si>
    <t>фотовыставка «Защитник моей семьи и Отечества»</t>
  </si>
  <si>
    <t>https://vk.com/wall-98067393_26369</t>
  </si>
  <si>
    <t>памятные мероприятия, посвящённые Дню Сталинградской битвы</t>
  </si>
  <si>
    <t>https://vk.com/wall-202605202_4806</t>
  </si>
  <si>
    <t>Киноуроки - день памяти Сталинградской битвы</t>
  </si>
  <si>
    <t>https://vk.com/wall-173303727_8089</t>
  </si>
  <si>
    <t>библиотечный час, посвящённый Сталинградской битве.</t>
  </si>
  <si>
    <t>https://lahd-lib.ru/news/anonsItem/182524</t>
  </si>
  <si>
    <t>https://vk.com/wall-173303727_8144</t>
  </si>
  <si>
    <t>начальная школа</t>
  </si>
  <si>
    <t>День памяти юного героя - антифашиста</t>
  </si>
  <si>
    <t>https://lahd-lib.ru/news/anonsItem/1832</t>
  </si>
  <si>
    <t>День памяти юного героя-антифашиста</t>
  </si>
  <si>
    <t>https://vk.com/wall-167454871_2880</t>
  </si>
  <si>
    <t>Акция "Красный тюльпан"</t>
  </si>
  <si>
    <t>https://vk.com/wall-202605202_4847</t>
  </si>
  <si>
    <t>Акция "ПОсылка солдату"</t>
  </si>
  <si>
    <t>https://vk.com/wall-173303727_8193</t>
  </si>
  <si>
    <t>Акция "Внуки по переписке"</t>
  </si>
  <si>
    <t>https://vk.com/wall-202605202_4854</t>
  </si>
  <si>
    <t>Митинг "Живая память" , посвященный 37-й годовщине вывода советских войск из Афганистана в пос. Элисенваара</t>
  </si>
  <si>
    <t>https://vk.com/wall-187822382_2394</t>
  </si>
  <si>
    <t>час живой памяти "Мы не в праве забывать Афганистан".</t>
  </si>
  <si>
    <t>https://lahd-lib.ru/news/anonsItem/1847</t>
  </si>
  <si>
    <t>творческая мастерская «Письмо Герою»</t>
  </si>
  <si>
    <t>https://vk.com/wall-162352970_5859</t>
  </si>
  <si>
    <t>«Час живой памяти- "Мы не вправе забывать Афганистан"</t>
  </si>
  <si>
    <t>https://vk.com/wall-167454871_2889</t>
  </si>
  <si>
    <t>урок мужества "Равнение на подвиг"</t>
  </si>
  <si>
    <t>https://vk.com/wall-165651428_4664</t>
  </si>
  <si>
    <t>Городской митинг "Памяти Афганистана.."</t>
  </si>
  <si>
    <t>Он был посвящен очень важной дате — памяти о россиянах, которые с честью исполнили свой служебный долг за пределами нашей Родины.</t>
  </si>
  <si>
    <t>Совет ветеранов</t>
  </si>
  <si>
    <t>Урок мужества к Дню защитника Отечества</t>
  </si>
  <si>
    <t>https://vk.com/wall-173303727_8238</t>
  </si>
  <si>
    <t>мастер-класс по традиционному плетению из берёзовой бересты</t>
  </si>
  <si>
    <t>https://vk.com/wall-38182227_7786</t>
  </si>
  <si>
    <t>https://vk.com/wall-173303727_8251</t>
  </si>
  <si>
    <t>школьный этап военно-патриотической игры «Зарница 2.0»</t>
  </si>
  <si>
    <t>https://vk.com/wall-162352970_5879</t>
  </si>
  <si>
    <t>строя и песни среди учащихся 4-11 классов</t>
  </si>
  <si>
    <t>https://vk.com/wall-162352970_5880</t>
  </si>
  <si>
    <t>торжественный митинг «Честь и слава защитникам Отечества»</t>
  </si>
  <si>
    <t>https://vk.com/wall-98067393_26370</t>
  </si>
  <si>
    <t>возложении цветов к Могиле Неизвестного солдата</t>
  </si>
  <si>
    <t>https://vk.com/wall-173303727_8269</t>
  </si>
  <si>
    <t>уборка на территории братской могилы в пос. Куркиеки</t>
  </si>
  <si>
    <t>https://vk.com/wall-165651428_4679</t>
  </si>
  <si>
    <t>Один день в армии: спортивное мероприятие ко Дню защитника Отечества</t>
  </si>
  <si>
    <t>https://vk.com/wall-202605202_4892</t>
  </si>
  <si>
    <t>«Смотр строя и песни» среди учащихся 2-4 классов</t>
  </si>
  <si>
    <t>https://vk.com/wall-173303727_8265</t>
  </si>
  <si>
    <t>Конкурс «Смотр строя и песни-2026»</t>
  </si>
  <si>
    <t>https://vk.com/wall-165651428_4688</t>
  </si>
  <si>
    <t>игровая программа «Аты-баты»</t>
  </si>
  <si>
    <t>https://vk.com/wall-98067393_26378</t>
  </si>
  <si>
    <t>игровая программа для мальчиков "Солдатские будни"</t>
  </si>
  <si>
    <t>https://vk.com/wall-173303727_8301</t>
  </si>
  <si>
    <t>https://vk.com/wall-173303727_8305</t>
  </si>
  <si>
    <t>Митинг посвященный Дню Защитника Отечества.</t>
  </si>
  <si>
    <t>https://vk.com/wall-135326474_1812</t>
  </si>
  <si>
    <t>Всероссийская военно‑патриотическая игра «Зарница 2.0</t>
  </si>
  <si>
    <t>https://vk.com/wall-202605202_4897</t>
  </si>
  <si>
    <t>деловая игра «Выборы»</t>
  </si>
  <si>
    <t>https://vk.com/wall-98067393_26407</t>
  </si>
  <si>
    <t>ТИК Лахденпохского округа</t>
  </si>
  <si>
    <t>День молодого избирателя. познавательно-развлекательная программа под названием «Точно в цель»</t>
  </si>
  <si>
    <t>https://vk.com/wall-165651428_4693</t>
  </si>
  <si>
    <t>конкурсно-игровая программа "Будущие солдаты. Во славу Отечества"</t>
  </si>
  <si>
    <t>https://vk.com/wall-135326474_1819</t>
  </si>
  <si>
    <t>Игра "Семейная карусель"</t>
  </si>
  <si>
    <t>https://vk.com/wall-173303727_8371</t>
  </si>
  <si>
    <t>патриотический урок «Герои на защите Родины»</t>
  </si>
  <si>
    <t>https://vk.com/wall-202605202_4976</t>
  </si>
  <si>
    <t>Интерактивное занятие «Герои на защите Родины»: память, гордость, патриотизм.</t>
  </si>
  <si>
    <t>https://vk.com/wall-165651428_4718</t>
  </si>
  <si>
    <t>МБОУ "Куркиекская СОШ</t>
  </si>
  <si>
    <t>https://vk.com/wall-167454871_2947</t>
  </si>
  <si>
    <t>концерт для волонтеров «Сети Победы»</t>
  </si>
  <si>
    <t>https://vk.com/wall-73801117_3325</t>
  </si>
  <si>
    <t>Интерактивная викторина ко Дню воссоединения Крыма с Россией</t>
  </si>
  <si>
    <t>https://vk.com/wall-165651428_4751</t>
  </si>
  <si>
    <t>Всероссийская акция "Одна страна - одна история"</t>
  </si>
  <si>
    <t>https://vk.com/wall-162352970_5931</t>
  </si>
  <si>
    <t>кинолекторий, посвященный истории Крыма и викторина</t>
  </si>
  <si>
    <t>https://vk.com/wall-173303727_8458</t>
  </si>
  <si>
    <t>тематическое мероприятие, посвящённое Дню воссоединения Крыма с Россией.</t>
  </si>
  <si>
    <t>https://vk.com/wall-202605202_5036</t>
  </si>
  <si>
    <t>мастер-класс «Крым наш»</t>
  </si>
  <si>
    <t>https://vk.com/wall-167454871_2973</t>
  </si>
  <si>
    <t>Исторический вираж "Вернулись мы домой, к Отчизне"</t>
  </si>
  <si>
    <t>https://lahd-lib.ru/news/anonsItem/1914</t>
  </si>
  <si>
    <t>познавательная викторина "История Крыма".</t>
  </si>
  <si>
    <t>https://vk.com/wall-73801117_3316</t>
  </si>
  <si>
    <t>мероприятие, посвященное Дню воссоединения Крыма с Россией</t>
  </si>
  <si>
    <t>https://vk.com/wall-187822382_2457</t>
  </si>
  <si>
    <t>экскурсия в музее военной истории Гора Филина</t>
  </si>
  <si>
    <t>https://vk.com/wall-186226207_2895</t>
  </si>
  <si>
    <t>деловая игра «Выборы предмета»</t>
  </si>
  <si>
    <t>https://vk.com/wall-167454871_2984</t>
  </si>
  <si>
    <t>викторина "Наш Крым", музыкальные перемены, акция "Крым в наших сердцах".</t>
  </si>
  <si>
    <t>https://vk.com/wall-131820781_2323</t>
  </si>
  <si>
    <t>экологический праздник День Земли</t>
  </si>
  <si>
    <t>https://vk.com/wall-165651428_4775</t>
  </si>
  <si>
    <t>https://vk.com/wall-173303727_8565</t>
  </si>
  <si>
    <t>40 лет со дня Чернобыльской катастрофы</t>
  </si>
  <si>
    <t>https://vk.com/wall-165651428_4786</t>
  </si>
  <si>
    <t>МКОУ "Куркиекская СОШ"</t>
  </si>
  <si>
    <t>Уроки памяти в преддверии 40 ой - годовщины трагедии на Чернобыльской АЭС</t>
  </si>
  <si>
    <t>https://vk.com/wall-167454871_3007</t>
  </si>
  <si>
    <t xml:space="preserve"> акция по сбору гуманитарной помощи нашим военнослужащим</t>
  </si>
  <si>
    <t>https://vk.com/wall-167454871_2836</t>
  </si>
  <si>
    <t>Акция "Сети Победы"</t>
  </si>
  <si>
    <t>https://vk.com/wall-73801117_3251</t>
  </si>
  <si>
    <t>плетение нашлемников для СВО</t>
  </si>
  <si>
    <t>https://lahd-lib.ru/news/anonsItem/1833</t>
  </si>
  <si>
    <t>Сети Победы</t>
  </si>
  <si>
    <t>https://lahd-lib.ru/news/anonsItem/1872</t>
  </si>
  <si>
    <t>https://vk.com/wall-162352970_5844</t>
  </si>
  <si>
    <t>Мастер класс поплетению сете Победы</t>
  </si>
  <si>
    <t>https://vk.com/wall-73801117_3269</t>
  </si>
  <si>
    <t>Встреча с семьёй участника СВО</t>
  </si>
  <si>
    <t>https://vk.com/wall-98067393_26398</t>
  </si>
  <si>
    <t>прием семьи участника СВО</t>
  </si>
  <si>
    <t>Обсуждали главное — получение земельного участка. Галина Ивановна лично выслушала все вопросы, дала поручение специалистам проработать ситуацию и помочь семье с оформлением.</t>
  </si>
  <si>
    <t>Приёмы семей участников СВО</t>
  </si>
  <si>
    <t>к территориальному управляющему обратилась семья участника специальной военной операции. Основной вопрос — составление акта на получение дров. Наталья Николаевна подробно разъяснила порядок действий, помогла оформить необходимые документы и взяла ситуацию под личный контроль.</t>
  </si>
  <si>
    <t>встреча для защитников и их семей в п. Куркиёки</t>
  </si>
  <si>
    <t>прокурор Лахденпохского района Долгов Валерий Александрович совместно с социальным координатором филиала государственного фонда «Защитники Отечества» по Республике Карелия Марией Анатольевной Казымовой проведёт совместный приём по личным вопросам.</t>
  </si>
  <si>
    <t>фонд "Защитники Отечества"</t>
  </si>
  <si>
    <t>На личном приёме обсудили несколько важных вопросов: заготовку дров, строительство дровника и ремонт аварийного жилья.</t>
  </si>
  <si>
    <t>встреча с семьёй Кухтиных - семьёй участника специальной военной операции</t>
  </si>
  <si>
    <t>В торжественной обстановке родным бойца была вручена медаль. Также в ходе встречи обсуждались меры поддержки семей защитников, вопросы, требующие внимания со стороны администрации и военного комиссариата.</t>
  </si>
  <si>
    <t>художественная выставка Жанны Орозовой "Образ места"</t>
  </si>
  <si>
    <t>06.01, выставочный зал библиотеки</t>
  </si>
  <si>
    <t>https://vk.com/wall-214391604_1176</t>
  </si>
  <si>
    <t>Выставкуадекоративно-прикладного искусства Анны Изергиной "Между нитей"</t>
  </si>
  <si>
    <t>07.02, выставочный зал библиотеки</t>
  </si>
  <si>
    <t>https://vk.com/wall-214391604_1220</t>
  </si>
  <si>
    <t>Калевала в живописи</t>
  </si>
  <si>
    <t>27.02, выставочный зал библиотеки</t>
  </si>
  <si>
    <t>https://vk.com/wall-214391604_1256</t>
  </si>
  <si>
    <t>открытие выставки Юлии Рубцовой "Вокруг Ладоги"</t>
  </si>
  <si>
    <t>07.03, выставочный зал бибилиотеки</t>
  </si>
  <si>
    <t>https://vk.com/wall-214391604_1274</t>
  </si>
  <si>
    <t>https://vk.com/wall-165651428_4607</t>
  </si>
  <si>
    <t>Дню полного освобождения Ленинграда от долгой и жестокой фашистской блокады</t>
  </si>
  <si>
    <t xml:space="preserve">https://vk.com/wall-165651428_4610 </t>
  </si>
  <si>
    <t>Старшеклассники познакомились с профессией судьи.</t>
  </si>
  <si>
    <t>https://vk.com/wall-165651428_4625</t>
  </si>
  <si>
    <t>Урок мужества памяти Сталинградской битвы.</t>
  </si>
  <si>
    <t>https://vk.com/wall-173303727_8021</t>
  </si>
  <si>
    <t>Профориентационное занятие для обучающихся 11 класса</t>
  </si>
  <si>
    <t>https://vk.com/wall-173303727_8051</t>
  </si>
  <si>
    <t>День студента "Онежский десант"</t>
  </si>
  <si>
    <t>https://vk.com/wall-173303727_8055</t>
  </si>
  <si>
    <t>День снятия Блокады Ленинграда</t>
  </si>
  <si>
    <t>День полного освобождения Ленинграда от фашистской блокады.</t>
  </si>
  <si>
    <t>день памяти Сталинградской битвы</t>
  </si>
  <si>
    <t>https://vk.com/wall-173303727_8205</t>
  </si>
  <si>
    <t>Россия - мои горизонты</t>
  </si>
  <si>
    <t>https://vk.com/wall-173303727_8318</t>
  </si>
  <si>
    <t>День молодого избирателя</t>
  </si>
  <si>
    <t>https://vk.com/wall-173303727_8321</t>
  </si>
  <si>
    <t>школьный этап Всероссийского конкурса юных чтецов "Живая классика"</t>
  </si>
  <si>
    <t>https://vk.com/wall-173303727_8327</t>
  </si>
  <si>
    <t>https://vk.com/wall-173303727_8445</t>
  </si>
  <si>
    <t>«Разговоры о важном».Тема — «Заводы России: от традиций к технологиям будущего».</t>
  </si>
  <si>
    <t>12-ая годовщина воссоединения Крыма</t>
  </si>
  <si>
    <t>https://vk.com/wall-173303727_8525</t>
  </si>
  <si>
    <t>РАЗГОВОР О ВАЖНОМ: Большому театру и 150 лет Союзу театральных деятелей России</t>
  </si>
  <si>
    <t>https://vk.com/wall-165651428_4550</t>
  </si>
  <si>
    <t>Организована совместная акция учащихся школы и родителей по очистке прилегающей территории</t>
  </si>
  <si>
    <t>https://vk.com/wall-165651428_4558</t>
  </si>
  <si>
    <t>Декада спорта и здоровья -2026</t>
  </si>
  <si>
    <t>https://vk.com/wall-165651428_4566</t>
  </si>
  <si>
    <t>Волонтеры приняли участие во Всероссийской просветительской акции «Делай добро»</t>
  </si>
  <si>
    <t>https://vk.com/wall-165651428_4600</t>
  </si>
  <si>
    <t>Активисты волонтерского отряда («Движение Первых») провели торжественную линейку, посвященную Дню полного освобождения Ленинграда от блокады.</t>
  </si>
  <si>
    <t xml:space="preserve"> уборку на территории братской могилы, отдавая дань уважения тем, кто отдал жизни за Родину.</t>
  </si>
  <si>
    <t>Международный день родного языка — праздник, который напоминает нам о ценности и богатстве языков народов мира.</t>
  </si>
  <si>
    <t>https://vk.com/wall-165651428_4689</t>
  </si>
  <si>
    <t xml:space="preserve">В преддверии этой даты советник директора </t>
  </si>
  <si>
    <t xml:space="preserve">День молодого избирателя </t>
  </si>
  <si>
    <t>https://vk.com/wall-165651428_4701</t>
  </si>
  <si>
    <t>Участвуем в Занятии "Калейдоскоп народов России</t>
  </si>
  <si>
    <t>https://vk.com/wall-165651428_4743</t>
  </si>
  <si>
    <t>Викторина "Знатоки экономики"</t>
  </si>
  <si>
    <t xml:space="preserve"> 16.03.26</t>
  </si>
  <si>
    <t xml:space="preserve">ко Дню воссоединения Крыма с Россией, </t>
  </si>
  <si>
    <t>https://vk.com/wall-165651428_4761</t>
  </si>
  <si>
    <t>мероприятие для учеников 8-го класса нашей школы "Крым и Россия едины»</t>
  </si>
  <si>
    <t>https://vk.com/wall-165651428_4769</t>
  </si>
  <si>
    <t>Активисты волонтёрского отряда организовали экоурок для учеников 6 класса.</t>
  </si>
  <si>
    <t>https://vk.com/wall-165651428_4774</t>
  </si>
  <si>
    <t>школьный этап Всероссийских спортивных игр "Президентские спортивные игры - 2026" среди учащихся 5-11 классов</t>
  </si>
  <si>
    <t>https://vk.com/wall-165651428_4784</t>
  </si>
  <si>
    <t>Профориентационная встреча для школьников 8–9-х классов.</t>
  </si>
  <si>
    <t>https://vk.com/wall-165651428_4785</t>
  </si>
  <si>
    <t>Мастер-класс по оказанию первой помощи в рамках "Зарницы 2.0"</t>
  </si>
  <si>
    <t>40 лет со дня Чернобыльской катастрофы.</t>
  </si>
  <si>
    <t>https://vk.com/wall-165651428_4791</t>
  </si>
  <si>
    <t xml:space="preserve">Чернобыльская трагедия </t>
  </si>
  <si>
    <t>https://vk.com/wall-165651428_4795</t>
  </si>
  <si>
    <t>деловую игру «Железная дорога будущего: конструктор идей» для старшеклассников</t>
  </si>
  <si>
    <t>https://vk.com/wall-167454871_3005</t>
  </si>
  <si>
    <t>на общешкольной линейке прошла защита проектов « Территория перезагрузки» и «Школьная палитра медиа»</t>
  </si>
  <si>
    <t>https://vk.com/wall-167454871_3000</t>
  </si>
  <si>
    <t>5,7 классы посетила лесничий Яккимского лесничества Димитриева Ольга Сергеевна.</t>
  </si>
  <si>
    <t>https://vk.com/wall-167454871_2998</t>
  </si>
  <si>
    <t>Разговоры о важном</t>
  </si>
  <si>
    <t>Всемирный день поэзии!</t>
  </si>
  <si>
    <t>Крымская весна: день, который вошёл в историю</t>
  </si>
  <si>
    <t>https://vk.com/wall-167454871_2972</t>
  </si>
  <si>
    <t>Зарница 2.0 . Девчонки и мальчишки,а также их наставники.</t>
  </si>
  <si>
    <t>https://vk.com/wall-167454871_2971</t>
  </si>
  <si>
    <t>юные таланты , первичного отделения движения первых, покорили сцену конкурса "Живая классика"</t>
  </si>
  <si>
    <t>https://vk.com/wall-167454871_2970</t>
  </si>
  <si>
    <t>на «Разговорах о важном» школьники познакомились с «Заводами России».</t>
  </si>
  <si>
    <t>Сегодня состоялось незабываемое событие — Российское общество «Знание» организовало патриотический урок «Герои на защите Родины».</t>
  </si>
  <si>
    <t xml:space="preserve"> «Разговоры о важном» - «Цифровой щит. Основные правила безопасности в интернете»</t>
  </si>
  <si>
    <t>https://vk.com/wall-167454871_2927</t>
  </si>
  <si>
    <t>в Лахденпохской школе состоялась районная научно-исследовательская конференция «Первые шаги».</t>
  </si>
  <si>
    <t>https://vk.com/wall-167454871_2920</t>
  </si>
  <si>
    <t>День Калевалы – праздник, посвященный одному из величайших народных эпосов мира</t>
  </si>
  <si>
    <t>https://vk.com/wall-167454871_2906</t>
  </si>
  <si>
    <t>Каждый год мы проводим лыжный  поход и посвящаем это мероприятие Дню защитника Отечества</t>
  </si>
  <si>
    <t>https://vk.com/wall-167454871_2901</t>
  </si>
  <si>
    <t>В Лахденпохском районе дан старт Году единства народов России</t>
  </si>
  <si>
    <t>https://vk.com/wall-167454871_2898</t>
  </si>
  <si>
    <t xml:space="preserve"> В нашей Первичке: Отборочный тур команды Золотник</t>
  </si>
  <si>
    <t>Начиная с 2011 года 15 февраля в России отмечается важная памятная дата – День памяти о россиянах, исполнявших служебный долг за пределами Отечества.</t>
  </si>
  <si>
    <t>https://vk.com/wall-167454871_2888</t>
  </si>
  <si>
    <t>Презентация любимых книг всероссийская акция "Открывая Книгу"</t>
  </si>
  <si>
    <t>День памяти юного героя-антифашиста отмечается 8 февраля</t>
  </si>
  <si>
    <t xml:space="preserve"> День российской науки в нашей школе!</t>
  </si>
  <si>
    <t>https://vk.com/wall-167454871_2867</t>
  </si>
  <si>
    <t>2 февраля, в День Воинской Славы, ученики 7 класса выступили с информационной справкой о Сталинградской битве</t>
  </si>
  <si>
    <t>День памяти жертв Холокоста.</t>
  </si>
  <si>
    <t>https://vk.com/wall-167454871_2846</t>
  </si>
  <si>
    <t>День полного освобождения Ленинграда от фашистской блокады</t>
  </si>
  <si>
    <t>https://vk.com/wall-167454871_2842</t>
  </si>
  <si>
    <t>День российского студенчества.</t>
  </si>
  <si>
    <t>акция по сбору гуманитарной помощи нашим военнослужащим.</t>
  </si>
  <si>
    <t>https://vk.com/wall-167454871_2834</t>
  </si>
  <si>
    <t xml:space="preserve">Мастер-класс по оказанию ПЕРВОЙ ПОМОЩИ прошёл в первичном отделении МКОУ Мийнальская ООШ </t>
  </si>
  <si>
    <t>Традиционно понедельник начинается с общешкольной линейки, выноса флага РФ и "Разговоров о важном"</t>
  </si>
  <si>
    <t>Традиционно понедельник начинается с общешкольной линейки, выноса флага РФ и &amp;quot;Разговоров о важном&amp;quot;</t>
  </si>
  <si>
    <t>Мозаика зимних чудес:Новогодние традиции народов России"</t>
  </si>
  <si>
    <t>https://vk.com/wall-167454871_2813</t>
  </si>
  <si>
    <t>День зимующих птиц в России. Это всероссийский экологический праздник, направленный на заботу о птицах, остающихся зимовать.</t>
  </si>
  <si>
    <t>https://vk.com/wall-202605202_5052</t>
  </si>
  <si>
    <t>Учебный день начался с торжественной церемонии выноса Государственного флага Российской Федерации, исполнения гимна и традиционных «Разговоров о важном»</t>
  </si>
  <si>
    <t>https://vk.com/wall-202605202_5042</t>
  </si>
  <si>
    <t>учениками шестого класса МКОУ "Ихальская СОШ" проведено совместное профилактические беседы с населением п. Ихала о соблюдении требований пожарной безопасности.</t>
  </si>
  <si>
    <t>В преддверии Всемирного дня поэзии советник по воспитанию устроила для ребят настоящую литературную игру</t>
  </si>
  <si>
    <t>Сегодня в нашей школе прошло тематическое мероприятие, посвящённое Дню воссоединения Крыма с Россией.</t>
  </si>
  <si>
    <t>Сегодня в нашей школе прошёл квиз по русскому языку — и это было по‑настоящему захватывающе!</t>
  </si>
  <si>
    <t>https://vk.com/wall-202605202_5020</t>
  </si>
  <si>
    <t>мероприятие для 7‑классников — «Крым и Россия — вместе навсегда»!</t>
  </si>
  <si>
    <t>https://vk.com/wall-202605202_5009</t>
  </si>
  <si>
    <t>Орлятский урок «Азбука здоровья» в 3‑м классе</t>
  </si>
  <si>
    <t>Сегодня состоялась встреча от Российского общества «Знание»: советник провела патриотический урок «Герои на защите Родины».</t>
  </si>
  <si>
    <t>https://vk.com/wall-202605202_4974</t>
  </si>
  <si>
    <t xml:space="preserve"> участие в акции «Внуки по переписке».</t>
  </si>
  <si>
    <t>https://vk.com/wall-202605202_4936</t>
  </si>
  <si>
    <t>прошла профилактическая беседа по правилам дорожного движения для учащихся 1–4 классов</t>
  </si>
  <si>
    <t>https://vk.com/wall-202605202_4913</t>
  </si>
  <si>
    <t xml:space="preserve">Братская могила в посёлке Ихала: память, которая живёт </t>
  </si>
  <si>
    <t>https://vk.com/wall-202605202_4907</t>
  </si>
  <si>
    <t>тематическое мероприятие ко дню «Калевалы»</t>
  </si>
  <si>
    <t>Зарница 2.0 в нашей школе: испытание на прочность и сплочённость!</t>
  </si>
  <si>
    <t>https://vk.com/wall-202605202_4893</t>
  </si>
  <si>
    <t>военно‑спортивная игра «Зарница — по доброй традиции, в преддверии Дня защитника Отечества!</t>
  </si>
  <si>
    <t>https://vk.com/wall-202605202_4879</t>
  </si>
  <si>
    <t xml:space="preserve">Педагогический совет: «Патриотическое воспитание. </t>
  </si>
  <si>
    <t>https://vk.com/wall-202605202_4873</t>
  </si>
  <si>
    <t>«Герой из соседнего двора. Региональное занятие ко Дню защитника Отечества».</t>
  </si>
  <si>
    <t>мероприятие, посвящённое событиям Афганской войны</t>
  </si>
  <si>
    <t>Память о подвиге: мероприятия ко Дню Сталинградской битвы</t>
  </si>
  <si>
    <t>https://vk.com/wall-202605202_4774</t>
  </si>
  <si>
    <t>Уроки памяти в библиотеке: «Вертикальный фронт»</t>
  </si>
  <si>
    <t>https://vk.com/wall-202605202_4773</t>
  </si>
  <si>
    <t>к нам приехал «Онежский десант»! Волонтёры зарядили всех энергией и провели для ребят незабываемые мероприятия</t>
  </si>
  <si>
    <t>Акция «Блокадный хлеб»: память, которую важно хранить</t>
  </si>
  <si>
    <t>https://vk.com/wall-202605202_4645</t>
  </si>
  <si>
    <t>беседа и кинолекторий, посвящённые 40‑летней годовщине катастрофы на Чернобыльской АЭС</t>
  </si>
  <si>
    <t>https://vk.com/wall-202605202_4631</t>
  </si>
  <si>
    <t>Участники отряда ЮИД "10 регион", участники конкурса "Безопасное Колесо-2025</t>
  </si>
  <si>
    <t>II Форум классных руководителей в Республике Карелия.</t>
  </si>
  <si>
    <t>https://vk.com/wall-171091023_2237</t>
  </si>
  <si>
    <t>классный час, посвящённый Дню воссоединения Крыма с Россией.</t>
  </si>
  <si>
    <t>https://vk.com/wall-171091023_2221</t>
  </si>
  <si>
    <t>конкурсная программа, посвящённая 8 Марта.</t>
  </si>
  <si>
    <t>https://vk.com/wall-171091023_2213</t>
  </si>
  <si>
    <t>«Разговоры о важном» на тему «Цифровой щит: основные правила безопасности в сети Интернет».</t>
  </si>
  <si>
    <t>https://vk.com/wall-171091023_2205</t>
  </si>
  <si>
    <t>28 февраля 2026 года на базе МКОУ «Лахденпохская СОШ» прошла научно-исследовательская конференция для обучающихся 3-4 классов</t>
  </si>
  <si>
    <t>https://vk.com/wall-171091023_2191</t>
  </si>
  <si>
    <t>В преддверии Дня защитника Отечества в нашей школе прошли увлекательные конкурсы</t>
  </si>
  <si>
    <t>https://vk.com/wall-171091023_2186</t>
  </si>
  <si>
    <t xml:space="preserve">Разговоры о важном», посвященный теме «Герой из соседнего двора». </t>
  </si>
  <si>
    <t>https://vk.com/wall-171091023_2181</t>
  </si>
  <si>
    <t>Международный день книгодарения.</t>
  </si>
  <si>
    <t>https://vk.com/wall-171091023_2178</t>
  </si>
  <si>
    <t>итоги творческого районного конкурса "Для любимых мам"</t>
  </si>
  <si>
    <t>https://vk.com/wall-171091023_2163</t>
  </si>
  <si>
    <t>XVII Республиканский общественно-педагогический форум «Ключ к успеху»</t>
  </si>
  <si>
    <t>https://vk.com/wall-171091023_2160</t>
  </si>
  <si>
    <t>школе прошел классный час, посвящённый годовщине этого знаменательного события, направленный на воспитание патриотизма и памяти о подвиге народа.</t>
  </si>
  <si>
    <t>https://vk.com/wall-171091023_2159</t>
  </si>
  <si>
    <t>Блокадная ласточка.</t>
  </si>
  <si>
    <t>https://vk.com/wall-171091023_2150</t>
  </si>
  <si>
    <t>Разговоры о важном» — 170 лет Третьяковской галерее</t>
  </si>
  <si>
    <t>https://vk.com/wall-162352970_5940</t>
  </si>
  <si>
    <t>https://vk.com/wall-162352970_5932</t>
  </si>
  <si>
    <t>ТЕЛЕМОСТ "ОДНА СТРАНА -ОДНА ИСТОРИЯ"</t>
  </si>
  <si>
    <t>https://vk.com/wall-162352970_5912</t>
  </si>
  <si>
    <t>Мастер-классы "Тепло и забота: Создаем открытки на 8 марта"</t>
  </si>
  <si>
    <t>https://vk.com/wall-162352970_5909</t>
  </si>
  <si>
    <t>В рамках Дня молодого избирателя десятиклассники нашей школы побывали с экскурсией в Территориальной избирательной комиссии Лахденпохского муниципального округа.</t>
  </si>
  <si>
    <t>«Разговоры о важном» на тему «Цифровой щит. Основные правила безопасности в сети Интернет»</t>
  </si>
  <si>
    <t xml:space="preserve">  </t>
  </si>
  <si>
    <t>https://vk.com/wall-162352970_5889</t>
  </si>
  <si>
    <t>28 февраля отмечается День Калевалы – праздник, посвященный одному из величайших народных эпосов мира.</t>
  </si>
  <si>
    <t>https://vk.com/wall-162352970_5881</t>
  </si>
  <si>
    <t>В преддверии Дня защитника Отечества наши самые юные патриоты - ученики 4 класса "Орлята России" решили доказать, что забота о Родине начинается с малых лет.</t>
  </si>
  <si>
    <t>Смотр строя и песни в преддверии 23 февраля</t>
  </si>
  <si>
    <t>ЗАРНИЦА 2.0 - Школьный этап</t>
  </si>
  <si>
    <t>https://vk.com/wall-162352970_5878</t>
  </si>
  <si>
    <t>Настольная игра «Защитник»</t>
  </si>
  <si>
    <t>https://vk.com/wall-162352970_5870</t>
  </si>
  <si>
    <t>День защитника Отечества</t>
  </si>
  <si>
    <t>https://vk.com/wall-162352970_5840</t>
  </si>
  <si>
    <t>8 февраля - День российской науки</t>
  </si>
  <si>
    <t>https://vk.com/wall-162352970_5823</t>
  </si>
  <si>
    <t xml:space="preserve"> «Разговоры о важном», посвящённое теме «Есть ли у знания границы?», приуроченное ко Дню науки.</t>
  </si>
  <si>
    <t>2 февраля — День воинской славы России</t>
  </si>
  <si>
    <t>https://vk.com/wall-162352970_5813</t>
  </si>
  <si>
    <t>Международным днем памяти жертв Холокоста</t>
  </si>
  <si>
    <t>https://vk.com/wall-162352970_5811</t>
  </si>
  <si>
    <t>https://vk.com/wall-162352970_5809</t>
  </si>
  <si>
    <t>Всероссийская акция «Свеча памяти у Невы», посвященная Дню освобождения Ленинграда от фашистской блокады,</t>
  </si>
  <si>
    <t>https://vk.com/wall-162352970_5792</t>
  </si>
  <si>
    <t>Праздник Рождества Христова</t>
  </si>
  <si>
    <t>18 марта - День воссоединения Крыма с Россией</t>
  </si>
  <si>
    <t>https://vk.com/wall-131820781_2272</t>
  </si>
  <si>
    <t xml:space="preserve"> ребята 5–7 классов приняли участие в увлекательной патриотической викторине, посвящённой событиям Великой Отечественной войны и героизму советского народа</t>
  </si>
  <si>
    <t>https://vk.com/wall-131820781_2260</t>
  </si>
  <si>
    <t>пропаганда ЗОЖ и зимнего спорта у младших школьников.</t>
  </si>
  <si>
    <t>https://vk.com/wall-38182227_7935</t>
  </si>
  <si>
    <t>мастер -класс по лепке из глины.</t>
  </si>
  <si>
    <t>в Лахденпохском Центре детского творчества, в стенах музея «Город мастеров» прошла познавательно-игровая программа под названием «В тесноте, да не в обиде».</t>
  </si>
  <si>
    <t>https://vk.com/wall-38182227_7887</t>
  </si>
  <si>
    <t>Праздничный концерт «Букет прекрасных поздравлений», посвященный Международному женскому дню</t>
  </si>
  <si>
    <t>https://vk.com/wall-38182227_7846</t>
  </si>
  <si>
    <t>Подведены итоги Международного патриотического многожанрового конкурса «Гордость страны 2026»</t>
  </si>
  <si>
    <t>https://vk.com/wall-38182227_7823</t>
  </si>
  <si>
    <t>21 февраля Лахденпохский Центр детского творчества наполнился звонким смехом и праздничной суетой – здесь прошли шумные «Масленичные забавы»</t>
  </si>
  <si>
    <t>https://vk.com/wall-38182227_7748</t>
  </si>
  <si>
    <t>редседатель Федерации Шахбокса Карелии провел уникальный мастер-класс в Лахденпохья</t>
  </si>
  <si>
    <t>Память о подвиге: квест «Блокада Ленинграда. Письмо на фронт» </t>
  </si>
  <si>
    <t>https://vk.com/wall-38182227_7719</t>
  </si>
  <si>
    <t>Зимняя забота о пернатых: в Лахденпохском ЦДТ прошла акция в поддержку птиц</t>
  </si>
  <si>
    <t>https://vk.com/wall-38182227_7707</t>
  </si>
  <si>
    <t xml:space="preserve"> в Лахденпохском Центре детского творчества, в стенах музея «Город мастеров» в рамках Года единства народов России прошло мероприятие под названием «Слова, как узоры: сказки земли русской»</t>
  </si>
  <si>
    <t>Акция «Цветок жизни»: помним и чтим подвиг детей блокадного Ленинграда</t>
  </si>
  <si>
    <t>https://vk.com/wall-38182227_7685</t>
  </si>
  <si>
    <t xml:space="preserve"> Лахденпохском Центре детского творчества царила атмосфера творчества! Ребята с удовольствием погрузились в мир рукоделия на увлекательных мастер-классах. </t>
  </si>
  <si>
    <t>https://vk.com/wall-38182227_7669</t>
  </si>
  <si>
    <t xml:space="preserve">Новогоднее театрализованное представление для обучающихся </t>
  </si>
  <si>
    <t>https://vk.com/wall-186226207_2918</t>
  </si>
  <si>
    <t>ВООП проведёт VI Байкальский экологический диктант в очном формате</t>
  </si>
  <si>
    <t>https://vk.com/wall-186226207_2915</t>
  </si>
  <si>
    <t>26 марта 2026 года в Сортавальском колледже отделение в Лахденпохья обучающиеся прикоснулись к миру музыки. «Музыка нас связала»</t>
  </si>
  <si>
    <t>https://vk.com/wall-186226207_2914</t>
  </si>
  <si>
    <t>26 марта на открытии Семейного многофункционального центра музыканты МБУ ДО "Детская школа искусств" г. Лахденпохья порадовали своими выступлениями вс</t>
  </si>
  <si>
    <t>https://vk.com/wall-186226207_2910</t>
  </si>
  <si>
    <t xml:space="preserve"> в концертно-выставочном зале Детской школы искусств состоялся весенний традиционный концерт-зачет этюдов "Школа фортепианного мастерства".</t>
  </si>
  <si>
    <t>https://vk.com/wall-186226207_2897</t>
  </si>
  <si>
    <t>Подведены итоги конкурса ЗАЩИТНИКИ ОТЕЧЕСТВА: ВЗГЛЯД ИЗ «ГОРЫ ФИЛИНА», который проводил воено -исторический музей.</t>
  </si>
  <si>
    <t>https://vk.com/wall-186226207_2885</t>
  </si>
  <si>
    <t>в преддверии Международного женского дня 8 марта прошел Праздничный концерт "Приглашение к счастью",</t>
  </si>
  <si>
    <t xml:space="preserve">                                                                                                                                                                          </t>
  </si>
  <si>
    <t>82 года назад в результате проведения Ленинградско-Новгородской стратегической наступательной операции был полностью освобожден Ленинград</t>
  </si>
  <si>
    <t>https://vk.com/wall-186226207_2815</t>
  </si>
  <si>
    <t>учащиеся нашей школы приняли участие в Рождественском празднике Прихода храма пророка Илии.</t>
  </si>
  <si>
    <t>https://vk.com/wall-50723540_5099</t>
  </si>
  <si>
    <t>состоялись внутришкольные соревнования по лыжным гонкам, посвящённые Всемирному дню здоровья!</t>
  </si>
  <si>
    <t>https://vk.com/wall-50723540_5093</t>
  </si>
  <si>
    <t>Фестиваль Всероссийского физкультурно‑спортивного комплекса «Готов к труду и обороне» среди семейных команд «Папа, мама, я — спортивная семья»</t>
  </si>
  <si>
    <t>https://vk.com/wall-50723540_5085</t>
  </si>
  <si>
    <t>Юные лыжники Карелии на Всероссийских соревнованиях «Пионерская правда»!</t>
  </si>
  <si>
    <t>https://vk.com/wall-50723540_5046</t>
  </si>
  <si>
    <t>лыжники приняли участие в лыжной эстафете, посвящённой памяти тренера Татьяны Захаровой, г.Питкяранта.</t>
  </si>
  <si>
    <t>https://vk.com/wall-50723540_5043</t>
  </si>
  <si>
    <t>зимний фестиваль ГТО по лыжным гонкам, и это было круто!</t>
  </si>
  <si>
    <t>https://vk.com/wall-50723540_5006</t>
  </si>
  <si>
    <t>состоялся четвёртый тур Кубка Приладожья по футболу</t>
  </si>
  <si>
    <t>https://vk.com/wall-50723540_5000</t>
  </si>
  <si>
    <t>состоялась традиционная «Лыжня Антикайнена»</t>
  </si>
  <si>
    <t>https://vk.com/wall-50723540_4995</t>
  </si>
  <si>
    <t xml:space="preserve">оккейный драйв в честь Дня защитника Отечества </t>
  </si>
  <si>
    <t>https://vk.com/wall-50723540_4970</t>
  </si>
  <si>
    <t>Муниципальный этап Всероссийской массовой лыжной гонки «Лыжня России – 2026»</t>
  </si>
  <si>
    <t>https://vk.com/wall-50723540_4953</t>
  </si>
  <si>
    <t>муниципальный этап Всероссийской акции «Отцовский патруль. Мы ГоТОвы»</t>
  </si>
  <si>
    <t>https://vk.com/wall-50723540_4942</t>
  </si>
  <si>
    <t>внутришкольные соревнования по лыжным гонкам " Юный лыжник- 2026</t>
  </si>
  <si>
    <t>https://vk.com/wall-50723540_4897</t>
  </si>
  <si>
    <t>соревнования, посвященные открытию лыжного спортивного сезона</t>
  </si>
  <si>
    <t>день воссоединения Крыма с Россией</t>
  </si>
  <si>
    <t>https://vk.com/wall-187822382_2427</t>
  </si>
  <si>
    <t>8 марта состоялся праздничный концерт, посвящённый Международному женскому дню.</t>
  </si>
  <si>
    <t>https://vk.com/wall-187822382_2424</t>
  </si>
  <si>
    <t>В преддверии Международного женского дня в "ЭКДЦ" прошёл мастер-класс «Подарок для любимой мамы»</t>
  </si>
  <si>
    <t>https://vk.com/wall-187822382_2408</t>
  </si>
  <si>
    <t>День Защитника Отечества</t>
  </si>
  <si>
    <t>Масленица — это весёлый, шумный и любимый всеми праздник!</t>
  </si>
  <si>
    <t>https://vk.com/wall-187822382_2402</t>
  </si>
  <si>
    <t>Митинг "Честь и слава защитникам Отечества".</t>
  </si>
  <si>
    <t>Состоялся Митинг "Живая память" , посвященный 37-й годовщине вывода советских войск из Афганистана.</t>
  </si>
  <si>
    <t>Всероссийская акция «Блокадная ласточка»</t>
  </si>
  <si>
    <t>https://vk.com/wall-187822382_2380</t>
  </si>
  <si>
    <t>Мастер класс, посвященный старинному способу печати по ткани вручную - верховая набойка от Марии.</t>
  </si>
  <si>
    <t>https://vk.com/wall-162230287_3824</t>
  </si>
  <si>
    <t>27,03.26</t>
  </si>
  <si>
    <t>Сегодня в школе прошло мероприятие от первички — встреча по благоустройству подшефной территории школьного сквера!</t>
  </si>
  <si>
    <t>https://vk.com/wall-162230287_3800</t>
  </si>
  <si>
    <t xml:space="preserve"> короткометражный воспитательный фильм «Навсегда», посвящённый 12-летию воссоединения Крыма с Россией.</t>
  </si>
  <si>
    <t>в стенах нашего Куркиекского КДЦ для ребят 1-2 классов прошла конкурсно-игровая программа "Будущие солдаты. Во славу Отечества", приуроченная прошедшему празднику-Дню Защитника Отечества</t>
  </si>
  <si>
    <t>https://vk.com/wall-135326474_1804</t>
  </si>
  <si>
    <t>28 января сотрудники Куркиекского досугового центра провели информационно- познавательное мероприятие для учеников 5 класса Куркиекской СОШ, посвященное снятию блокады Ленинграда.</t>
  </si>
  <si>
    <t>Консультативного совета при
Главе Администрации Лахденпохского муниципального округа по межнациональным
отношениям</t>
  </si>
  <si>
    <t>1 раз в п/г</t>
  </si>
  <si>
    <t>Мастер класс "Карельские калитки"</t>
  </si>
  <si>
    <t>https://lahd-lib.ru/news/anonsItem/1863</t>
  </si>
  <si>
    <t>книжная выставка-беседа "День эпоса Калевала"</t>
  </si>
  <si>
    <t>https://lahd-lib.ru/news/anonsItem/1876</t>
  </si>
  <si>
    <t>Хийтольская с/б</t>
  </si>
  <si>
    <t>Квиз "Калевала - День Единства"</t>
  </si>
  <si>
    <t>26, 27.02</t>
  </si>
  <si>
    <t>https://lahd-lib.ru/news/anonsItem/1883</t>
  </si>
  <si>
    <t>Куркиёкская с/б</t>
  </si>
  <si>
    <t>Интерактивное изучение истории родного края школьниками</t>
  </si>
  <si>
    <t>https://vk.com/wall-165651428_4770</t>
  </si>
  <si>
    <t>МБУК "ККЦ"</t>
  </si>
  <si>
    <t>игра «По страницам эпоса „Калевала“»</t>
  </si>
  <si>
    <t>В преддверии этого праздника советник директора по воспитанию рассказала ученикам начальных классов о том как создавался этот уникальный эпос: ребята узнали о собирателе рун Элиасе Лённроте, о рунопевце Архиппе Перттунен. Ольга Владимировна познакомила ребят с главными героями эпоса-</t>
  </si>
  <si>
    <t>День «Калевалы» в библиотеке Алвара Аалто</t>
  </si>
  <si>
    <t>https://vk.com/wall-98067393_26444</t>
  </si>
  <si>
    <t>фольклорный коллектив "Морошка"</t>
  </si>
  <si>
    <t>День поэтического Карело-финского эпоса "Калевала"</t>
  </si>
  <si>
    <t>https://lahd-lib.ru/news/anonsItem/1885</t>
  </si>
  <si>
    <t>Карельский день</t>
  </si>
  <si>
    <t>https://vk.com/wall-98067393_26692</t>
  </si>
  <si>
    <t>игровая программа «Карельские игры»</t>
  </si>
  <si>
    <t>https://vk.com/wall-73801117_3318</t>
  </si>
  <si>
    <t>"Калевала для самых маленьких" Мастер - класс "Карельские калитки"</t>
  </si>
  <si>
    <t>https://lahd-lib.ru/news/anonsItem/1929</t>
  </si>
  <si>
    <t>Интерактивная игра «По страницам „Калевалы“</t>
  </si>
  <si>
    <t>https://vk.com/wall-167454871_3009</t>
  </si>
  <si>
    <t>г. Лахденпохья</t>
  </si>
  <si>
    <t>40-60</t>
  </si>
  <si>
    <t>МБУ "Центральная бибилиотечная система ЛМО"</t>
  </si>
  <si>
    <t>во всех семи ОО в контексте учебных предметов или внеурочной деятельност</t>
  </si>
  <si>
    <t>МКОУ"Лахденпохская СОШ", МКОУ "Ихальская СОШ", МКОУ "Мийнальская ООШ",  МКОУ "Элисенваарская СОШ", МБОУ "Куркиёкская СОШ"</t>
  </si>
  <si>
    <t>Фольклорный вокально-танцевальный коллектив "Морошка"</t>
  </si>
  <si>
    <t>45-65</t>
  </si>
  <si>
    <t>самзанятый</t>
  </si>
  <si>
    <t>г. Лахденпохья МКОУ "ЛСОШ"</t>
  </si>
  <si>
    <t>пос. Мийнала, МКОУ "МООШ"</t>
  </si>
  <si>
    <t>пос. Элисенваара, МКОУ "Элисенваарская СОШ"</t>
  </si>
  <si>
    <t>пос. Ихала, МКОУ "Ихальская СОШ"</t>
  </si>
  <si>
    <t>пос. Куркиёки, МБОУ "КСОШ"</t>
  </si>
  <si>
    <t>пос. Хийтола, МОУ "Райваттальская СОШ"</t>
  </si>
  <si>
    <t>пос. Тоунан, МКОУ "ТНОШ"</t>
  </si>
  <si>
    <t>Районный совет ветеранов</t>
  </si>
  <si>
    <t>Андреева Елена Борисовна</t>
  </si>
  <si>
    <t>Лахденпохьяя, Пушкина 4</t>
  </si>
  <si>
    <t>совместные
  мероприятия, акции, использование помещения</t>
  </si>
  <si>
    <t>ЖОО "Лада"</t>
  </si>
  <si>
    <t>Белозерцева Любовь Васильевна</t>
  </si>
  <si>
    <t>совместные мероприятия, акции, использование помещения</t>
  </si>
  <si>
    <t>СА МСК "Витязь" им. генерал-лейтенанта В.М. Чуйкина</t>
  </si>
  <si>
    <t>Краснов Александр Александрович</t>
  </si>
  <si>
    <t xml:space="preserve">  г. Лахденпохья, Ленинг.шоссе, 8 А</t>
  </si>
  <si>
    <t>Деятельность прочих общественных организаций и некоммерческих организаций, кроме религиозных и политических организаций</t>
  </si>
  <si>
    <t>МОО "Родной берег"</t>
  </si>
  <si>
    <t>Каява Ирина Владимировна</t>
  </si>
  <si>
    <t xml:space="preserve"> Лахденпохья, Малиновского, 2 Г</t>
  </si>
  <si>
    <t>совместные мероприятия</t>
  </si>
  <si>
    <t>предоставление
  помещений НКО:
    - в аренду на льготных условиях;
    - безвозмездно;
    - для проведения разовых мероприятий</t>
  </si>
  <si>
    <t xml:space="preserve">Предоставлено
  посещения в аренду:                           
    1. МОО Лахденпохского района «Когорта молодых».
    2. СА МСК «Витязь» 
    3. ЖОО «Лада»
    4. Районный совет ветеранов
    Предоставлено помещение безвозмездно:
    1. КРОО спортивный клуб «Ладога-спорт»
    Для проведения мероприятий:  МСК "Витязь", Районый совет  ветеранов
    </t>
  </si>
  <si>
    <t>Открытый мунципальный турнир «Афган» по спортивной борьбе</t>
  </si>
  <si>
    <t>https://vk.com/wall-9723799_6013</t>
  </si>
  <si>
    <t>СА МСК «Витязь» им.генерал-лейтенанта ФСБ В.М.Чуйкина</t>
  </si>
  <si>
    <t>Митинг, посвященный  выводу советских войск из Афганистана и воинам-интернационалистам в Лахденпохья и пос. Элисенваара</t>
  </si>
  <si>
    <t>https://vk.com/wall-150294602_2487</t>
  </si>
  <si>
    <t>памятная акция у Братской могилы советских воинов, погибших во время Великой Отечественной войны</t>
  </si>
  <si>
    <t>https://vk.com/wall-150294602_2494</t>
  </si>
  <si>
    <t>Совет ветеранов, МОП "Единая РОссия"</t>
  </si>
  <si>
    <t>КРОО "Виенан Вирта"</t>
  </si>
  <si>
    <t>Власова А. И.</t>
  </si>
  <si>
    <t>anni.v@onego.ru</t>
  </si>
  <si>
    <t>Организация Христиан Веры Евангельской</t>
  </si>
  <si>
    <t>Ростков С. Б.</t>
  </si>
  <si>
    <t>пгт. Лоухи ул. Советская, 16</t>
  </si>
  <si>
    <t>Православный храм Преподобного Серафима</t>
  </si>
  <si>
    <t>Отец Юлиан</t>
  </si>
  <si>
    <t>пгт. Лоухи ул. Советская,5</t>
  </si>
  <si>
    <t>...</t>
  </si>
  <si>
    <t>Администрация  Лоухского муниципального района</t>
  </si>
  <si>
    <t xml:space="preserve">Финский Е. А. Заместитель Главы администрации Лоухского муниципального района </t>
  </si>
  <si>
    <t>louhiadm@yandex.ru 8 (814 39)51-922</t>
  </si>
  <si>
    <t>Чистякова О. В. Начальник отдела по социальным вопросам и государственной регистрации актов гражданского состояния Лоухского муниципального района</t>
  </si>
  <si>
    <t>louhi.social-2026@yandex.ru 8 (814 39)51-094</t>
  </si>
  <si>
    <t xml:space="preserve">Муниципальная программа "...", </t>
  </si>
  <si>
    <t>Постановление администрации …</t>
  </si>
  <si>
    <t xml:space="preserve">«В единстве наша сила» 12+ Патриотический час, посвященный началу Года единства народов России                     </t>
  </si>
  <si>
    <r>
      <rPr>
        <b/>
        <sz val="10"/>
        <rFont val="Times New Roman"/>
        <charset val="1"/>
      </rPr>
      <t>13.02.2026 г.</t>
    </r>
    <r>
      <rPr>
        <sz val="10"/>
        <rFont val="Times New Roman"/>
        <charset val="1"/>
      </rPr>
      <t xml:space="preserve"> МБУК «Кристалл»п. Малиновая Варакка                </t>
    </r>
  </si>
  <si>
    <t>Гости встречи вспомнили основные исторические события, в честь которых в 2004 году был организован День народного единства, вспомнили имена важных исторических персон и героев Смутного времени. Присутствующие обсудили важные вопросы, касающиеся мира, терпимости и толерантности, необходимых для жизни в такой многонациональной и многокультурной стране, как РФ. В завершении небольшого исторического экскурса состоялась викторина «В единстве - сила и судьба».</t>
  </si>
  <si>
    <t>Директор И.П. Куцакова</t>
  </si>
  <si>
    <t>«Тур по полуострову Крым» 18+ Виртуальная экскурсия                                   </t>
  </si>
  <si>
    <r>
      <rPr>
        <b/>
        <sz val="10"/>
        <rFont val="Times New Roman"/>
        <charset val="1"/>
      </rPr>
      <t>16.03.2026 г.</t>
    </r>
    <r>
      <rPr>
        <sz val="10"/>
        <rFont val="Times New Roman"/>
        <charset val="1"/>
      </rPr>
      <t> МБУК «Кристалл»п. Малиновая Варакка                 </t>
    </r>
  </si>
  <si>
    <t xml:space="preserve">В рамках мероприятия участники отправились в виртуальное путешествие по самым известным местам Крыма, где их ждали удивительные открытия. Присутствующие познакомились с основными историческими событиями, получили много интересной и полезной информации об уникальном и неповторимом уголке планеты Земля — полуострове Крым. Гости мероприятия посмотрели видеоролик об историческом прошлом полуострова и его знаменитых памятных местах, познакомились с такими достопримечательностями, как Крымский мост, Ласточкино гнездо, Севастопольская башня ветров, памятник затопленным кораблям и Туманный колокол.узнали о том, что именно в Крыму Кирилл и Мефодий работали над созданием славянской письменности, а также был издан манифест Екатерины II о присоединении Крыма к России.В завершении участники мероприятия согласились со значимостью исторического события, в результате которого Крым и Севастополь возвратились в Россию.                </t>
  </si>
  <si>
    <t>«В единстве народа — вся сила России» 12+ Исторический час в рамках открытия Года единства народов                                 </t>
  </si>
  <si>
    <r>
      <rPr>
        <b/>
        <sz val="10"/>
        <rFont val="Times New Roman"/>
        <charset val="1"/>
      </rPr>
      <t xml:space="preserve">24.03.2026 г.  </t>
    </r>
    <r>
      <rPr>
        <sz val="10"/>
        <rFont val="Times New Roman"/>
        <charset val="1"/>
      </rPr>
      <t> МБУК «Кристалл»п. Малиновая Варакка                 </t>
    </r>
  </si>
  <si>
    <t>Участники мероприятия обсудили, как изучение истории помогает объединить народы России и почему важно знать</t>
  </si>
  <si>
    <t>Торжественное мероприятие, посвященное началу Года единства народов России «Мы едины!»</t>
  </si>
  <si>
    <t>Торжество открыла директор школы, которая рассказала участникам мероприятия о многонациональности и культурном богатстве нашей страны, особое внимание уделила народам, проживающим на территории нашей республики.
Следующим этапом мероприятия стала командная игра, состоящая из четырёх раундов.</t>
  </si>
  <si>
    <t>8-8143936577МБОУ Кестеньгская СОШ</t>
  </si>
  <si>
    <t>«Крым и Россия: прошлое и настоящее» 18+ Информационный час, приуроченный ко дню воссоединения России и Республики Крым                  </t>
  </si>
  <si>
    <r>
      <rPr>
        <b/>
        <sz val="10"/>
        <rFont val="Times New Roman"/>
        <charset val="1"/>
      </rPr>
      <t>24.03.2026 г.</t>
    </r>
    <r>
      <rPr>
        <sz val="10"/>
        <rFont val="Times New Roman"/>
        <charset val="1"/>
      </rPr>
      <t> КДЦ п. Тэдино</t>
    </r>
  </si>
  <si>
    <t>Присутствующие познакомились с историей воссоединения России и Республики Крым, углубили знания об истории и культуре России.  </t>
  </si>
  <si>
    <t>КульторганизаторА.Н. Худякова</t>
  </si>
  <si>
    <t>Торжественная линейка «День воссоединения Крыма с Россией»</t>
  </si>
  <si>
    <t>В рамках линейки школьники познакомились  с историей этого важного события, символами, связанными с Крымом, прочитали стихи, отражающие патриотические чувства и гордость за историческое событие</t>
  </si>
  <si>
    <t>Классный час «Крымское путешествие»</t>
  </si>
  <si>
    <t xml:space="preserve">Классный час для учеников 2-го и 4-го классов  в форме виртуальной экскурсии «Крымское путешествие».
Путешествуя по городам и достопримечательностям, ученики смогли познакомиться с уникальными местами полуострова, такими как Севастополь, Керчь, Симферополь, Бахчисарай, Ялта. Страница «Бахчисарай» была посвящена Всемирному дню поэзии. Здесь ребята услышали стихи известных русских поэтов, воспевших красоту Крыма.
</t>
  </si>
  <si>
    <t>День полного снятия блокады Ленинграда и день памяти жертв Холокоста.</t>
  </si>
  <si>
    <t>Памяти этих событий посвящена тематическая неделя в нашей школе. В рамках Недели в классах прошли уроки памяти, акции. https://vk.com/wall-198612732_7213</t>
  </si>
  <si>
    <t>Зам.директора по ВР, Советник директора, Классные руководители 1-11 кл.</t>
  </si>
  <si>
    <t>"Подвигу твоему, Ленинград..."</t>
  </si>
  <si>
    <t>В Пяозерском Доме Культуры для учащихся Пяозерской школы было проведено мероприятие "Подвигу твоему, Ленинград..."., https://vk.com/wall-87868748_4839</t>
  </si>
  <si>
    <t>ДК пгт. Пяозерский, зам.директора по ВР</t>
  </si>
  <si>
    <t>Акция «День памяти»</t>
  </si>
  <si>
    <t>Расчистка от снега, уборка на Братском захоронении и прилегающей территории</t>
  </si>
  <si>
    <t>МБУК «СДК» «Очаг»»,Администрация Амбарнского сельского поселения</t>
  </si>
  <si>
    <t>«Блокадная ласточка»</t>
  </si>
  <si>
    <t>26,27.01.26</t>
  </si>
  <si>
    <t>История появления символа «Блокадная ласточка». Цель акции — сохранить память о подвиге жителей блокадного Ленинграда и популяризировать героические события Великой Отечественной войны.
 Ученики 2 и 4 классов стали участниками Акции «Блокадная ласточка».https://vk.com/wall-198612732_7216</t>
  </si>
  <si>
    <t>День Калевалы Развлекательная познавательная программа для детей и взрослых</t>
  </si>
  <si>
    <t>01.03.2026 13-00</t>
  </si>
  <si>
    <t>Знакомство с историей праздника карело-финской культуры;
игра "Палитра народов Карелии";
чай в приятной компании.</t>
  </si>
  <si>
    <t>МБУ «Пяозерский ДК» совместно с карельским обществом</t>
  </si>
  <si>
    <t>Эпос Калевала и карельские сказки</t>
  </si>
  <si>
    <t>с 25.02.2026</t>
  </si>
  <si>
    <t>Выставка, посвященная эпосу Калевала и карельским сказкам</t>
  </si>
  <si>
    <t>МБУ «Пяозерский ДК»</t>
  </si>
  <si>
    <t>Квиз «Палитра народов Карелии»</t>
  </si>
  <si>
    <t>            Участники в игровой форме совершили путешествие по Республике Карелия, во время которого узнали об истории, культуре и быте народов, проживающих на территории республики.</t>
  </si>
  <si>
    <t>Лоухская межпоселенческая центральная библиотека</t>
  </si>
  <si>
    <t xml:space="preserve">Квиз «Палитра народов Карелии»Библиотека </t>
  </si>
  <si>
    <t>В ходе игры присутствующие, отвечая на вопросы, смогли поделиться своими знаниями о карельской истории и культуре, а также узнали новые интересные факты о традиционном своеобразии народов Карелии.</t>
  </si>
  <si>
    <t>Кестеньгская сельская библиотека</t>
  </si>
  <si>
    <t>«Для подвига забвенья нет!» 6+Историческое досье в рамках открытия Года единства народов  </t>
  </si>
  <si>
    <t>18.02.2026 г.   </t>
  </si>
  <si>
    <t>Участники мероприятия вспомнили основные исторические события, в честь которых в 2004 году был организован День народного единства,</t>
  </si>
  <si>
    <t>Малиновараккская сельская библиотека</t>
  </si>
  <si>
    <t>Познавательный час «Коренные народы Севера России»  </t>
  </si>
  <si>
    <t>Мероприятие началось с обсуждения народов Арктики: Презентация показала их культуру, численность, традиционные занятия, предметы быта, национальную одежду, жилище, украшения и искусство. Участники обсудили пословицы, загадки, сказки.Прошла викторина «Что вы знаете о народах Арктики». В конце участники поделились впечатлениями. Ведущий подчеркнул важность уважения к культуре народов, живущих в гармонии с природой, и завершил мероприятие под этническую музыку.</t>
  </si>
  <si>
    <t>Плотинская сельская библиотека</t>
  </si>
  <si>
    <t>     Знакомство с народами Карелии, отвечая на вопросы викторины</t>
  </si>
  <si>
    <t>Тунгозерская сельская библиотека</t>
  </si>
  <si>
    <t>Внеклассное мероприятие «В поисках Сампо»</t>
  </si>
  <si>
    <t>Мероприятие проводилось для учеников 5-7 классов, посвященное Дню карело-финского эпоса ,,Калевала".
 В ходе мероприятия школьники познакомились с историей создания эпоса и его главными героями.
 Ребятам представилась уникальная возможность услышать руны эпоса на карельском языке. С большим интересом ребята поучаствовали в викторине  «В поисках Сампо».</t>
  </si>
  <si>
    <t>Выставка рисунков «Сказки народов России»</t>
  </si>
  <si>
    <t>На выставке представлены иллюстрации к народным сказкам народов России (русские, карельские, чувашские, мордовские)</t>
  </si>
  <si>
    <t>Внеклассное мероприятие «По страницам Калевалы»</t>
  </si>
  <si>
    <r>
      <rPr>
        <sz val="12"/>
        <rFont val="Times New Roman"/>
        <charset val="1"/>
      </rPr>
      <t xml:space="preserve">Мероприятие проводилось </t>
    </r>
    <r>
      <rPr>
        <sz val="12"/>
        <color rgb="FF000000"/>
        <rFont val="Times New Roman"/>
        <charset val="1"/>
      </rPr>
      <t> для обучающихся начальных классов . В ходе путешествия по страницам эпоса ребята узнали историю создания "Калевалы": как собирались и записывались руны, кто был их автором.
Познакомились с музыкальным инструментом кантеле: услышали его уникальное звучание. Открыли для себя главных героев эпоса: Вяйнямёйнена, Илмаринена, Лемминкяйнена и других, узнали об их характерах и приключениях.
Приняли активное участие в интерактивной игре, выполняя различные задания, подготовленные от лица героев "Калевалы".</t>
    </r>
  </si>
  <si>
    <t>Конкурс чтецов «Разных народов большая семья»</t>
  </si>
  <si>
    <t>В начале мероприятия директор школы представила сборник стихотворений нашего земляка, выпускника Кестеньгской школы Сергея Тойвовича Яковлева "Зовет меня Родина".
В исполнении Екатерины Вербицкой, ученицы 8 класса, прозвучало одно их стихотворений Сергея Яковлева на карельском языке. В основной части мероприятия 16 участников с 1 по 9 классы читали стихотворения классиков и современных авторов разных народов России.</t>
  </si>
  <si>
    <t>Открытый урок музыки «Музыкальная мозаика моей страны»</t>
  </si>
  <si>
    <t>Урок проводился для учеников 5 и 6 Учитель музыки  организовала виртуальное путешествие по музыкальным традициям народов России. Школьники познакомились с национальными жанрами, послушали народные песни и узнали, как разнообразна и богата культура нашей страны.</t>
  </si>
  <si>
    <t xml:space="preserve">Школьный проектный фестиваль «Единый народ – единая страна».
</t>
  </si>
  <si>
    <r>
      <rPr>
        <sz val="12"/>
        <color rgb="FF000000"/>
        <rFont val="Times New Roman"/>
        <charset val="1"/>
      </rPr>
      <t>Участники - обучающиеся 5-10 классов. Каждый класс представил проект об одном из народов, проживающих на территории России, познакомил участников фестиваля с национальными традициями, обычаями, выдающимися деятелями культуры, науки, спорта</t>
    </r>
    <r>
      <rPr>
        <sz val="10"/>
        <color rgb="FF000000"/>
        <rFont val="Roboto"/>
        <charset val="1"/>
      </rPr>
      <t>.</t>
    </r>
  </si>
  <si>
    <t>Праздник «Карельская горница»</t>
  </si>
  <si>
    <t>Программа познакомила участников с  историей карелов, преданиями о  приметах и обычаях, участники с отгадывали загадки, связанные с предметами быта.
Особую атмосферу мероприятию придало участие Общества карельской культуры и вокальной группы «Aalto», которые талантливо и ярко представили самобытную культуру и обычаи карелов: народные костюмы, песни на родном языке, карельские игры и хороводы.</t>
  </si>
  <si>
    <t>Фестиваль саамских сказок</t>
  </si>
  <si>
    <t>Фестиваль саамских сказок «Сказки Северного сияния», ученики совместно с классными руководителями представили свои мультфильмы и диафильмы по мотивам саамских сказок, оцифровали их и представили вниманию зрителей.https://vk.com/wall-198612732_7323</t>
  </si>
  <si>
    <t>МБОУ Пяозерская СОШ8(814)3948242</t>
  </si>
  <si>
    <t xml:space="preserve">«Саамские игры» </t>
  </si>
  <si>
    <t>«Саамские игры» для учеников 1-4 классов.https://vk.com/wall-198612732_7321</t>
  </si>
  <si>
    <t>НП «Паанаярви», МБОУ Пяозерская СОШ8(814)3948242</t>
  </si>
  <si>
    <t>День рождения карело-финского эпоса «Калевала»</t>
  </si>
  <si>
    <t>Двадцатый раз ученики и педагоги Пяозерской средней школы собираются вместе, чтобы торжественно отметить это событие.
 Сегодня пришедшие сюда – участники творческой мастерской по созданию своей газеты об эпосе, его героях и создателях.https://vk.com/wall-198612732_7325</t>
  </si>
  <si>
    <t>Участие в районном фольклорном фестивале "Сияние Севера"</t>
  </si>
  <si>
    <t>01.03.2026 14-00</t>
  </si>
  <si>
    <t>Районный фольклорный фестиваль</t>
  </si>
  <si>
    <t>МБУ «Лоухский ДК»</t>
  </si>
  <si>
    <t>Урок-знакомство «Путешествие в страну Калевала»</t>
  </si>
  <si>
    <t>Ребята познакомились с карело-финским эпосом «Калевала», который состоит из 50 рун, обработанных финским языковедом и врачом ЭлиасомЛеннротом. А также изучили главных героев этого произведения.</t>
  </si>
  <si>
    <t>Своя игра «Что? Где? Когда? Калевала»</t>
  </si>
  <si>
    <t>                Игра разработана Национальной библиотекой Республики Карелия и посвящена теме карельской культуры и карело-финскому эпосу «Калевала». </t>
  </si>
  <si>
    <t>Лоухская межпоселенческая центральная  библиотека</t>
  </si>
  <si>
    <t>Литературно-краеведческий час «Тамара Юфа: иллюстратор Калевалы» </t>
  </si>
  <si>
    <t>26.02.2026 </t>
  </si>
  <si>
    <t>28 февраля в Карелии - это день карело-финского эпоса "Калевала".  </t>
  </si>
  <si>
    <t>Лоухская детская библиотека</t>
  </si>
  <si>
    <t>«Карельский язык – наше общее наследство» Краеведческий час – беседа   </t>
  </si>
  <si>
    <t>10.02.2026 г.   </t>
  </si>
  <si>
    <t xml:space="preserve">Собравшиеся кратко познакомились с историей возникновения праздника Дня родного языка, </t>
  </si>
  <si>
    <t>Настольная игра « Добро пожаловать в Карелию» </t>
  </si>
  <si>
    <t>01, 03,04 февраля 2026г.</t>
  </si>
  <si>
    <t>Игра знакомит с Карелией, с природой, традициями.</t>
  </si>
  <si>
    <t>Софпорогская сельская библиотека</t>
  </si>
  <si>
    <t>-Краеведческий турнир    «Я родом из Карелии».</t>
  </si>
  <si>
    <t xml:space="preserve">13.02.2026 </t>
  </si>
  <si>
    <t>Игры с мячом из далёкого детства.Приезд ребят из Пяозеро</t>
  </si>
  <si>
    <t>15 </t>
  </si>
  <si>
    <t xml:space="preserve">-Работа в экспозиции     « Руны бессмертные – наше наследие»  Тематическое мероприятие « Илмаринен в путь собрался» </t>
  </si>
  <si>
    <t>Работа с эпосом « Калевала»Приезд ребят из Пяозера.</t>
  </si>
  <si>
    <t>Работа в экспозиции« Руны бессмертные –наше наследие»Тематическая программа « Илмаринен в путь собрался» </t>
  </si>
  <si>
    <t>27.02.2026 </t>
  </si>
  <si>
    <t>Продолжаем знакомить с сюжетами из эпоса «Калевала» Чтение рун на русском и карельском языке.    </t>
  </si>
  <si>
    <t>    24   </t>
  </si>
  <si>
    <t>Краеведческии час «Рода нашего напевы» </t>
  </si>
  <si>
    <t>01.03.2026г. </t>
  </si>
  <si>
    <t>Работа с карело-финским эпосом «Калевала»</t>
  </si>
  <si>
    <t>«Холокост – боль человечества» 18+ Час памяти</t>
  </si>
  <si>
    <r>
      <rPr>
        <b/>
        <sz val="10"/>
        <rFont val="Times New Roman"/>
        <charset val="1"/>
      </rPr>
      <t>27.01.2026 г.</t>
    </r>
    <r>
      <rPr>
        <sz val="10"/>
        <rFont val="Times New Roman"/>
        <charset val="1"/>
      </rPr>
      <t> КДЦ п. Тэдино</t>
    </r>
  </si>
  <si>
    <t>Час памяти направлен на воспитание патриотизма, любви и уважения к Отечеству, уважительного и доброжелательного отношения к другому человеку, его мнению, мировоззрению, культуре, языку, вере, гражданской позиции, к истории, культуре, религии, традициям; готовности и способности вести диалог с другими людьми и достигать в нем взаимопонимания. Участники мероприятия пришли к выводу, что память о Холокосте необходима, чтобы подобное не повторилось, и осознают важность сохранения мира.</t>
  </si>
  <si>
    <t>«Холокост. Трагедия народа» 18+ Исторический час</t>
  </si>
  <si>
    <r>
      <rPr>
        <b/>
        <sz val="10"/>
        <color rgb="FF000000"/>
        <rFont val="Times New Roman"/>
        <charset val="1"/>
      </rPr>
      <t>30.01.2026 г.</t>
    </r>
    <r>
      <rPr>
        <sz val="10"/>
        <color rgb="FF000000"/>
        <rFont val="Times New Roman"/>
        <charset val="1"/>
      </rPr>
      <t> МБУК Кристалл</t>
    </r>
    <r>
      <rPr>
        <sz val="10"/>
        <rFont val="Times New Roman"/>
        <charset val="1"/>
      </rPr>
      <t xml:space="preserve"> п. Малиновая Варакка               </t>
    </r>
    <r>
      <rPr>
        <sz val="10"/>
        <color rgb="FF000000"/>
        <rFont val="Times New Roman"/>
        <charset val="1"/>
      </rPr>
      <t> </t>
    </r>
  </si>
  <si>
    <t>Присутствующие вспомнили о трагедии Холокоста с осознанием важности сохранения памяти к жертвам Холокоста, а также важности противостояния национализму, идеям геноцида.Участники встречи выразили свое отношение к трагедии, обсуждая важность мира и недопустимость нацизма.</t>
  </si>
  <si>
    <t>«Антитеррор. Правила поведения и личная безопасность» 18+  Тематическая беседа – предупреждение </t>
  </si>
  <si>
    <r>
      <rPr>
        <b/>
        <sz val="10"/>
        <rFont val="Times New Roman"/>
        <charset val="1"/>
      </rPr>
      <t>17.02.2026 г.</t>
    </r>
    <r>
      <rPr>
        <sz val="10"/>
        <rFont val="Times New Roman"/>
        <charset val="1"/>
      </rPr>
      <t> МБУК «Кристалл»п. Малиновая Варакка                </t>
    </r>
    <r>
      <rPr>
        <u/>
        <sz val="10"/>
        <rFont val="Times New Roman"/>
        <charset val="1"/>
      </rPr>
      <t>совместно с Малиновараккской сельской библиотекой</t>
    </r>
  </si>
  <si>
    <t xml:space="preserve">В целях информирования о правилах поведения и личной безопасности в случае возникновения угрозы терроризма МБУК Кристалл совместно с библиотекой провели беседу с жителями п. Малиновая Варакка по антитеррористической безопасности. Были разобраны понятие и представление о терроризме и его проявлениях, сделан акцент на необходимости постоянного выполнения мер предосторожности, уменьшающих вероятность стать жертвой террористов.                                                                                                                    В ходе беседы ведущие напомнили присутствующим о правилах поведения в различных ситуациях, таких как угроза террористического акта, угроза по телефону и мошенничество в сети интернет. Участники мероприятия познакомились с общими правилами антитеррористической безопасности, узнали, куда звонить при обнаружении подозрительных предметов, как при этом правильно обеспечить свою личную безопасность и безопасность других граждан до приезда оперативных служб.               </t>
  </si>
  <si>
    <t>Классный час «Как уберечь себя от вовлечение в преступление»</t>
  </si>
  <si>
    <r>
      <rPr>
        <sz val="10"/>
        <rFont val="Symbol"/>
        <charset val="1"/>
      </rPr>
      <t xml:space="preserve">·         </t>
    </r>
    <r>
      <rPr>
        <sz val="12"/>
        <rFont val="Times New Roman"/>
        <charset val="1"/>
      </rPr>
      <t>Классный час проводился в 9 классе с целью формирования у обучающихся негативного отношения к экстремизму и терроризму.</t>
    </r>
    <r>
      <rPr>
        <sz val="10"/>
        <rFont val="Symbol"/>
        <charset val="1"/>
      </rPr>
      <t xml:space="preserve">·         </t>
    </r>
    <r>
      <rPr>
        <sz val="12"/>
        <rFont val="Times New Roman"/>
        <charset val="1"/>
      </rPr>
      <t>Были обсуждены вопросы:  способы вовлечения молодёжи в преступную деятельность, развитие навыков критического мышления и безопасного поведения в интернете и реальной жизни.</t>
    </r>
    <r>
      <rPr>
        <sz val="10"/>
        <rFont val="Symbol"/>
        <charset val="1"/>
      </rPr>
      <t xml:space="preserve">         </t>
    </r>
    <r>
      <rPr>
        <sz val="12"/>
        <rFont val="Times New Roman"/>
        <charset val="1"/>
      </rPr>
      <t> </t>
    </r>
  </si>
  <si>
    <t>Классные часы, профилактические беседы по противодействию экстремизма: «Мир без конфронтаций. Учимся решать конфликты»; «Учимся жить в многоликом мире»</t>
  </si>
  <si>
    <t>В течении учебного года</t>
  </si>
  <si>
    <t>Данные мероприятия направлены на формирование навыков мирного взаимодействия и воспитание уважительного отношения к чужим традициям, другим национальностям. Эти темы связаны с проблемой экстремизма, который проявляется в нетерпимости и неуважении к другому человеку.</t>
  </si>
  <si>
    <r>
      <rPr>
        <sz val="12"/>
        <color rgb="FF000000"/>
        <rFont val="Times New Roman"/>
        <charset val="1"/>
      </rPr>
      <t>Проведение инструктажей с учащимися по противодействию экстремизма и терроризма.  </t>
    </r>
    <r>
      <rPr>
        <sz val="12"/>
        <rFont val="Times New Roman"/>
        <charset val="1"/>
      </rPr>
      <t> </t>
    </r>
  </si>
  <si>
    <t xml:space="preserve">16-20 марта 2026 </t>
  </si>
  <si>
    <t>Проведены инструктажи перед выходом обучающихся на весенние каникулы «Весна прекрасна-когда безопасна</t>
  </si>
  <si>
    <t>Тренировочные занятия «Безопасность и защита человека в чрезвычайных ситуациях»</t>
  </si>
  <si>
    <t>Отработка действий обучающихся и педагогов в случае нападения на школу или проникновение посторонних людей в здание школы</t>
  </si>
  <si>
    <t>МБОУ ПяозерскаяСОШ8(814)3948242</t>
  </si>
  <si>
    <t>Акция для ребят детского сада по антитеррору "Опасные предметы"</t>
  </si>
  <si>
    <t xml:space="preserve">10.02.2026 </t>
  </si>
  <si>
    <t>Беседа с ребятами д/с на тему опасные предметы и как опасно подходить к незнакомым предметам и как вести себя с незнакомыми людьми, были выданы красочные брошюры для закрепления знаний с родителями</t>
  </si>
  <si>
    <r>
      <rPr>
        <sz val="12"/>
        <rFont val="Times New Roman"/>
        <charset val="1"/>
      </rPr>
      <t xml:space="preserve">            </t>
    </r>
    <r>
      <rPr>
        <sz val="10"/>
        <rFont val="Times New Roman"/>
        <charset val="1"/>
      </rPr>
      <t>Тематическая беседа – предупреждение «Антитеррор. Правила поведения и личная безопасность»  </t>
    </r>
    <r>
      <rPr>
        <sz val="12"/>
        <rFont val="Times New Roman"/>
        <charset val="1"/>
      </rPr>
      <t> </t>
    </r>
  </si>
  <si>
    <r>
      <rPr>
        <sz val="10"/>
        <rFont val="Times New Roman"/>
        <charset val="1"/>
      </rPr>
      <t>17.02.2026 г.</t>
    </r>
    <r>
      <rPr>
        <sz val="12"/>
        <rFont val="Times New Roman"/>
        <charset val="1"/>
      </rPr>
      <t> </t>
    </r>
  </si>
  <si>
    <t xml:space="preserve">В целях информирования о правилах поведения и личной безопасности в случае возникновения угрозы терроризма, </t>
  </si>
  <si>
    <t>«Я говорю с тобой из Ленинграда» 18+ поэтический хронограф(стихи О. Берггольц)         </t>
  </si>
  <si>
    <r>
      <rPr>
        <b/>
        <sz val="10"/>
        <rFont val="Times New Roman"/>
        <charset val="1"/>
      </rPr>
      <t>27.01.2026 г.</t>
    </r>
    <r>
      <rPr>
        <sz val="10"/>
        <rFont val="Times New Roman"/>
        <charset val="1"/>
      </rPr>
      <t> МБУК «Кристалл»п. Малиновая Варакка                </t>
    </r>
  </si>
  <si>
    <t xml:space="preserve">Мероприятие было построено как хронологическое повествование о 900 днях блокады через призму поэзии. Чтение стихотворений О. Берггольц («Февральский дневник», «Я говорю с тобой под свист снарядов...»), отражающих страдания и стойкость ленинградцев. Завершила поэтический хронограф минута молчания,  прозвучали знаменитые строки, высеченные на Пискарёвском мемориале: «Никто не забыт, и ничто не забыто».                 </t>
  </si>
  <si>
    <t>«И выстоял бессмертный Сталинград» 18+ Тематическая викторина</t>
  </si>
  <si>
    <r>
      <rPr>
        <b/>
        <sz val="10"/>
        <rFont val="Times New Roman"/>
        <charset val="1"/>
      </rPr>
      <t>02.02.2026 г.</t>
    </r>
    <r>
      <rPr>
        <sz val="10"/>
        <rFont val="Times New Roman"/>
        <charset val="1"/>
      </rPr>
      <t xml:space="preserve"> МБУК «Кристалл»п. Малиновая Варакка               </t>
    </r>
    <r>
      <rPr>
        <b/>
        <sz val="10"/>
        <color rgb="FFFF0000"/>
        <rFont val="Times New Roman"/>
        <charset val="1"/>
      </rPr>
      <t> </t>
    </r>
  </si>
  <si>
    <t>Отвечая на тематические вопросы, участники мероприятия вспомнили ключевые события Сталинградской битвы. Викторина направлена на укрепление духовного потенциала и воспитание уважения к подвигу советских солдат, а также на углубление знаний о ходе и значении этой переломной битвы.</t>
  </si>
  <si>
    <t>«Святые земли русской: Ксения Петербургская» 18+ час нравственности                                 </t>
  </si>
  <si>
    <r>
      <rPr>
        <b/>
        <sz val="10"/>
        <rFont val="Times New Roman"/>
        <charset val="1"/>
      </rPr>
      <t>06.02.2026 г</t>
    </r>
    <r>
      <rPr>
        <sz val="10"/>
        <rFont val="Times New Roman"/>
        <charset val="1"/>
      </rPr>
      <t> КДЦ п. Тэдино</t>
    </r>
  </si>
  <si>
    <t>Участники мероприятия ознакомились с житием святой блаженной Ксении Петербургской, вместе раскрыли понятие «юродство ради Христа», поговорили на тему воспитания чувства сострадания, милосердия, любви к ближнему и уважения к духовным традициям России.</t>
  </si>
  <si>
    <t>«Блинное царство» 18+ Фольклорная страничка    </t>
  </si>
  <si>
    <r>
      <rPr>
        <b/>
        <sz val="10"/>
        <rFont val="Times New Roman"/>
        <charset val="1"/>
      </rPr>
      <t>22.02.2026 г.</t>
    </r>
    <r>
      <rPr>
        <sz val="10"/>
        <rFont val="Times New Roman"/>
        <charset val="1"/>
      </rPr>
      <t> МБУК «Кристалл»п. Малиновая Варакка                </t>
    </r>
    <r>
      <rPr>
        <u/>
        <sz val="10"/>
        <rFont val="Times New Roman"/>
        <charset val="1"/>
      </rPr>
      <t>совместно с Малиновараккской сельской библиотекой</t>
    </r>
  </si>
  <si>
    <t>Присутствующие познакомились с русской народной культурой, обычаями и последовательностью масленичной недели, а также приняли активное участие в веселых масленичных забавах, хороводах и конкурсах. Гости праздника с задором отвечали на вопросы викторины по традициям празднования Масленицы, народным обычаям и приметам, вспомнили русские народные песни, поделились рецептами блинов.Встреча была полна тёплых поздравлений, лирических стихов, народных песен и частушек. Самые весёлые и оригинальные победители награждены памятными сувенирами. Уверены, чтонародно-христианский комплекс традиций, который был представлен в ходе мероприятия, сформировал у участников (особенно детей и молодежи) ценностное отношение к культуре и истории своего народа.</t>
  </si>
  <si>
    <t>«Защитникам Отечества посвящается…» 18+ Акция-поздравление</t>
  </si>
  <si>
    <r>
      <rPr>
        <b/>
        <sz val="10"/>
        <rFont val="Times New Roman"/>
        <charset val="1"/>
      </rPr>
      <t>23.02.2026 г.</t>
    </r>
    <r>
      <rPr>
        <sz val="10"/>
        <rFont val="Times New Roman"/>
        <charset val="1"/>
      </rPr>
      <t> КДЦ п. Тэдино</t>
    </r>
  </si>
  <si>
    <t xml:space="preserve">Цель Акции — поддержка защитников Отечества, укрепление связи поколений и формирование чувства общенационального единства, патриотизма и сохранения исторической памяти.  </t>
  </si>
  <si>
    <t>Уличная акция «Праздник мужества, доблести, отваги» 18+</t>
  </si>
  <si>
    <r>
      <rPr>
        <b/>
        <sz val="10"/>
        <rFont val="Times New Roman"/>
        <charset val="1"/>
      </rPr>
      <t>23.02.2026 г.</t>
    </r>
    <r>
      <rPr>
        <sz val="10"/>
        <rFont val="Times New Roman"/>
        <charset val="1"/>
      </rPr>
      <t xml:space="preserve"> МБУК «Кристалл»п. Малиновая Варакка               </t>
    </r>
    <r>
      <rPr>
        <sz val="10"/>
        <color rgb="FFFF0000"/>
        <rFont val="Times New Roman"/>
        <charset val="1"/>
      </rPr>
      <t> </t>
    </r>
  </si>
  <si>
    <t xml:space="preserve">В нашей стране День защитника Отечества является Днём воинской славы, праздником настоящих мужчин, Защитников в самом широком смысле этого слова, готовых в любой момент встать на защиту Родины. Он имеет столетнюю историю, прочно вошёл в нашу жизнь как олицетворение патриотизма, мужества, благородства и отваги. Организатор акции на улицах поселка тепло поздравил представителей сильного пола с праздником, вручив памятные открытки. </t>
  </si>
  <si>
    <t>Урок памяти «Освобождение Ленинграда от блокады»</t>
  </si>
  <si>
    <t>Уроки памяти прошли в 5-10 классах и 1-4 классах. В ходе мероприятий обучающиеся узнали о хронологии событий блокады, её символах, военных операциях по освобождению города. Была показана театрализованная постановка "Мы тоже хотели жить", в которой ребята из 4 класса рассказали историю детей блокадного Ленинграда, чья жизнь была наполнена страданиями, голодом и лишениями, но, несмотря ни на что, сохранила свет надежды и веру в Победу.</t>
  </si>
  <si>
    <t>Акция «Внуки по переписке»</t>
  </si>
  <si>
    <t>Ежегодная благотворительная Акция, направленной на поддержку пожилых людей, проживающих в специализированных учреждениях нашей страны. Ребята подготовили праздничные открытки, наполненные теплом и заботой, специально для одиноких людей, чтобы подарить им радость и внимание.</t>
  </si>
  <si>
    <t> Торжественная линейка «День памяти о россиянах, исполнявших служебный долг за пределами Отечества». </t>
  </si>
  <si>
    <r>
      <rPr>
        <sz val="11"/>
        <color rgb="FF000000"/>
        <rFont val="Roboto"/>
        <charset val="1"/>
      </rPr>
      <t>торжественная линейка, посвященная мужеству и героизму наших соотечественников, исполнявших служебный долг за пределами Отечества. На линейке прозвучали стихи и рассказы о подвигах героев Афганской войны. Участники линейки почтили Минутой молчания в память о погибших воинах-интернационалистах.</t>
    </r>
    <r>
      <rPr>
        <sz val="12"/>
        <color rgb="FF000000"/>
        <rFont val="Times New Roman"/>
        <charset val="1"/>
      </rPr>
      <t> </t>
    </r>
  </si>
  <si>
    <t>Тематический урок памяти «Молодежный кубок Антикайнена» </t>
  </si>
  <si>
    <t>Школьникам 6-10 классов была представлена история о легендарном лыжном маршруте длиной в 1100 км, проделанном курсантами и молодыми бойцами Красной Армии под руководством Тойво Антикайнена. Этот поход привел к разгрому гарнизона иностранных интервентов в 1922 году. Ребята с большим интересом слушали рассказ о том, как бойцы из отряда Тойво Антикайнена, преодолевая различные испытания, без потерь личного состава, смогли выполнить поставленную боевую задачу.</t>
  </si>
  <si>
    <t>День защитника Отечества в школе. </t>
  </si>
  <si>
    <t>В нашей школе накануне праздника прошли спортивные мероприятия среди учеников разных возрастов: для обучающихся 2-4 классов,  «,Веселые старты»,  для 5-10 классов спортивный марафон «Личный зачет»</t>
  </si>
  <si>
    <t>Урок памяти «105 лет со дня рождения Героя Советского Союза Федора Афанасьевича Лузана».</t>
  </si>
  <si>
    <t>Ф.А. Лузан захоронен в братском воинской могиле в п. Кестеньга, школа располагается на улице, носящей имя героя. На мероприятии  школьникам были представлены Альбомы памяти, в которых хранятся фотографии, статьи из газет, биографические справки о Федоре Лузане. Обучающиеся узнали много интересных фактов из биографии и истории боевого пути Ф.Лузана.</t>
  </si>
  <si>
    <t>Общешкольном концерте в честь Дня Защитника Отечества – «Девчонки – Мальчишкам».</t>
  </si>
  <si>
    <t xml:space="preserve">Девчонки 1-11 классов чествовали мальчишек, поздравляли будущих Защитников Отечества </t>
  </si>
  <si>
    <t>МБОУ Пяозерская СОШ 8(814)3948242</t>
  </si>
  <si>
    <t>«Крымская весна»</t>
  </si>
  <si>
    <t>Всероссийской акции «Одна страна - одна история», участие в онлайн-квесте«Крымский детектив», начали трек «Орлёнок-хранитель исторической памяти» изучением данного события. Сделали открытки.https://vk.com/wall-198612732_7421https://vk.com/wall-198612732_7448https://vk.com/wall-198612732_7478https://vk.com/wall-198612732_7477</t>
  </si>
  <si>
    <t>65-летию первого полёта человека в космос</t>
  </si>
  <si>
    <t>Март-апрель 2026г</t>
  </si>
  <si>
    <t>Старт циклов классных часов:ученики 8 и 9 классов совершили настоящее путешествие в космос, пусть и мысленное, благодаря лекции
 «О звёздах и не только».https://vk.com/wall-198612732_7456</t>
  </si>
  <si>
    <t>МБОУПяозерская СОШ 8(814)3948242</t>
  </si>
  <si>
    <t>«Избирательный квиз»</t>
  </si>
  <si>
    <t>интеллектуально-развлекательная игра «Избирательный квиз»Вопросы затрагивали многие аспекты проведения и истории выборов, ребята решали разнообразные задания.https://vk.com/wall-198612732_7349</t>
  </si>
  <si>
    <t>Спортивно-интеллектуальная эстафета, посвящённая Дню Защитника Отечества, «Военная Комиссия».</t>
  </si>
  <si>
    <t>Спортивно-интеллектуальная эстафете, посвящённая Дню Защитника Отечества - «Военная Комиссия». Ученики 9 классаВ ходе эстафеты соревновались в скорости, ловкости, меткости и даже громкости, парни заняли 1 место.https://vk.com/wall-198612732_7307</t>
  </si>
  <si>
    <t>ДК пгт. Пяозерский</t>
  </si>
  <si>
    <t>Март 2026</t>
  </si>
  <si>
    <t>Участие обучающихся и педагогов школы в литературномфлешмобе читаем стихи любимых поэтовhttps://vk.com/wall-198612732_7480https://vk.com/wall-198612732_7458https://vk.com/wall-198612732_7436https://vk.com/wall-198612732_7433https://vk.com/wall-198612732_7430https://vk.com/wall-198612732_7395 </t>
  </si>
  <si>
    <t xml:space="preserve">МБОУ Пяозерская СОШ8(814)3948242 </t>
  </si>
  <si>
    <t>«Встреча-подарок» - встречи в школьном музее</t>
  </si>
  <si>
    <t>Участники школьного музея с увлечением рассказали о филателистических сокровищах – марках с изображениями спортсменов и о великих земляках-чемпионах.
 Особое внимание на занятии было уделено лыжному спорту. Настоящим подарком для юных орлят стала встреча с чемпионом Карелии по двоеборью Борисом Николаевичем Липкиным. Многие годы он был нашим учителем физкультуры, воспитав не одно поколение спортсменов.Борис Николаевич поделился своей историей успеха: как начинался его спортивный путь, какие преграды он преодолевал и какие победы одержал благодаря упорству и труду. Его жизненный пример показал, как вера в себя и дисциплина помогают достигать самых высоких целей.https://vk.com/wall-198612732_7376 </t>
  </si>
  <si>
    <r>
      <rPr>
        <sz val="12"/>
        <rFont val="Times New Roman"/>
        <charset val="1"/>
      </rPr>
      <t xml:space="preserve">МБОУ Пяозерская СОШ8(814)3948242 </t>
    </r>
    <r>
      <rPr>
        <sz val="12"/>
        <color rgb="FF000000"/>
        <rFont val="Times New Roman"/>
        <charset val="1"/>
      </rPr>
      <t xml:space="preserve">
</t>
    </r>
  </si>
  <si>
    <t>«Лыжня Антикайнена! - информационные классные часы</t>
  </si>
  <si>
    <t>16-20.02.2026</t>
  </si>
  <si>
    <t>«Лыжня Антикайнена» — легендарный маршрут стратегического лыжного похода красногвардейцев, ставшего одним из переломных событий в ходе Второй советско-финской войны.«ЛыжняАнтикайнена-это было целое патриотическое движение. Во всех школах был свой маршрут. В нашей школе в память о легендарном рейде проводилась торжественная линейка. Участники рейда со своими вожатыми -призводственниками отправлялись на лыжах в поход в сторону Кушеванды в урочище Кимасозера. Там на захоронении погибших воинов школьники проводили митинг и возвращались уже на автобусе. Последними участниками похода «Лыжня Антикайнена» были выпускники 1990 года, соревнования в спортивных видах, сборка туристической палатки, оказание Первой помощи, оказание помощи в складывании дров и многое другое проходило на базе Кестеньгской школы. Такие события школьной жизни надолго остаются в памяти учеников, замечательное было время!!!https://vk.com/wall-198612732_7283</t>
  </si>
  <si>
    <t xml:space="preserve">МБОУ Пяозерская СОШ8(814)3948242  </t>
  </si>
  <si>
    <t>Региональный урок «Герой из соседнего двора»</t>
  </si>
  <si>
    <t>Руководитель школьного музея Липкина Татьяна Сергеевна донесла до ребят весточку с фронта, Дмитрий Огурцов, выпускник нашей школы и его боевые товарищи, прислали ученикам видеоприветствие и «Спасибо» за открытки и письма, которые писали нашиhttps://vk.com/wall-198612732_7282</t>
  </si>
  <si>
    <t>День воинской славы России. День полного освобождения Ленинграда от немецко-фашистской блокады. Программа для школьников и для взрослого населения</t>
  </si>
  <si>
    <t>26.01.2026        08-30;     27.01.26 13-00</t>
  </si>
  <si>
    <t>Мероприятие "Подвигу твоему, Ленинград..." с просмотром короткометражного фильма «Думать тишину»</t>
  </si>
  <si>
    <t>МБУ «Пяозерский ДК» с участием учеников 8 класса Пяозерской СОШ</t>
  </si>
  <si>
    <r>
      <rPr>
        <sz val="12"/>
        <rFont val="Times New Roman"/>
        <charset val="1"/>
      </rPr>
      <t xml:space="preserve">Выставка </t>
    </r>
    <r>
      <rPr>
        <sz val="10"/>
        <color rgb="FF000000"/>
        <rFont val="Times New Roman"/>
        <charset val="1"/>
      </rPr>
      <t>"Из дневников блокадного Ленинграда", содержащая выдержки из записей детей и взрослых осажденного города.</t>
    </r>
  </si>
  <si>
    <t>с 25.01.2026</t>
  </si>
  <si>
    <t>содержащая выдержки из записей детей и взрослых осажденного города.</t>
  </si>
  <si>
    <t>Игровая программа к Дню защитника Отечества Военная комиссия"</t>
  </si>
  <si>
    <t>В ходе эстафеты команды соревновались в скорости, ловкости, меткости и даже громкости. Что только ни происходило с нашими участниками, но все вместе собрали волю в кулак, прошли минное поле, подготовили технику, наладили связь, как положено - строевую песню исполнили.</t>
  </si>
  <si>
    <t>2 -    День воинской славы России. День разгрома советскими войсками немецко фашистских войск в Сталинградской битве (1943) </t>
  </si>
  <si>
    <t>с 01.02.2026 </t>
  </si>
  <si>
    <t>Выставка в библиотеке</t>
  </si>
  <si>
    <t>Выставка детского рисунка "Слава армии родной"</t>
  </si>
  <si>
    <t>с 19.02.26</t>
  </si>
  <si>
    <t>Акция «Мы вместе»</t>
  </si>
  <si>
    <t>На протяжении квартала</t>
  </si>
  <si>
    <t>Сбор гуманитарной помощи, изготовление окопных свечей</t>
  </si>
  <si>
    <t>МБУК «СДК» «»Очаг»», Администрация Амбарнского сельского поселения</t>
  </si>
  <si>
    <t>Урок Славы «Страницы блокадного Ленинграда» </t>
  </si>
  <si>
    <t xml:space="preserve">23.01.26  </t>
  </si>
  <si>
    <r>
      <rPr>
        <sz val="12"/>
        <color rgb="FF1A1A1A"/>
        <rFont val="Times New Roman"/>
        <charset val="1"/>
      </rPr>
      <t>27 января 2026 года исполняется 82 года со дня полного освобождения Ленинграда от фашистской блокады. </t>
    </r>
    <r>
      <rPr>
        <sz val="12"/>
        <color rgb="FF1A1A1A"/>
        <rFont val="Arial"/>
        <charset val="1"/>
      </rPr>
      <t> </t>
    </r>
  </si>
  <si>
    <t>Всероссийская акция памяти «Блокадный хлеб» </t>
  </si>
  <si>
    <t xml:space="preserve">Сотрудники библиотеки напомнили жителям поселка о мужестве и стойкости блокадного города и предложили ответить на некоторые вопросы, </t>
  </si>
  <si>
    <t>Патриотический час «Память о тех, кто не сдался»   </t>
  </si>
  <si>
    <r>
      <rPr>
        <sz val="12"/>
        <color rgb="FF000000"/>
        <rFont val="Times New Roman"/>
        <charset val="1"/>
      </rPr>
      <t>29.01.2026</t>
    </r>
    <r>
      <rPr>
        <sz val="12"/>
        <rFont val="Times New Roman"/>
        <charset val="1"/>
      </rPr>
      <t> </t>
    </r>
  </si>
  <si>
    <t>27 января – особая дата в истории нашей страны. В этот день 1944 года была прорвана блокада Ленинграда,  </t>
  </si>
  <si>
    <t>Час памяти «Город русской славы»   </t>
  </si>
  <si>
    <r>
      <rPr>
        <sz val="12"/>
        <color rgb="FF000000"/>
        <rFont val="Times New Roman"/>
        <charset val="1"/>
      </rPr>
      <t>03.02.2026</t>
    </r>
    <r>
      <rPr>
        <sz val="12"/>
        <rFont val="Times New Roman"/>
        <charset val="1"/>
      </rPr>
      <t> </t>
    </r>
  </si>
  <si>
    <t>Сталинградская битва — одно из ключевых сражений Великой Отечественной войны,  </t>
  </si>
  <si>
    <t>Час истории «Зина Портнова: подвиг ценою в жизнь» </t>
  </si>
  <si>
    <r>
      <rPr>
        <sz val="12"/>
        <color rgb="FF000000"/>
        <rFont val="Times New Roman"/>
        <charset val="1"/>
      </rPr>
      <t>11.02.2026 12.02.2026</t>
    </r>
    <r>
      <rPr>
        <sz val="12"/>
        <rFont val="Times New Roman"/>
        <charset val="1"/>
      </rPr>
      <t> </t>
    </r>
  </si>
  <si>
    <t>Мероприятие было приурочено к 100-летию со дня рождения юной партизанки,.
 </t>
  </si>
  <si>
    <t> «Открытка для защитника» мастер-класс </t>
  </si>
  <si>
    <r>
      <rPr>
        <sz val="12"/>
        <color rgb="FF000000"/>
        <rFont val="Times New Roman"/>
        <charset val="1"/>
      </rPr>
      <t>17.02.2026 18.02.2026 19.02.2026 20.02.2026</t>
    </r>
    <r>
      <rPr>
        <sz val="12"/>
        <rFont val="Times New Roman"/>
        <charset val="1"/>
      </rPr>
      <t> </t>
    </r>
  </si>
  <si>
    <t>В преддверии дня защитника Отечества для обучающихся Лоухской СОШ и воспитанников Лоухского детского сада прошел мастер-класс — «Открытка для защитника».  </t>
  </si>
  <si>
    <t xml:space="preserve">«Помни о Сталинграде» Тематическая викторина  </t>
  </si>
  <si>
    <t>02.02.2026 г.   </t>
  </si>
  <si>
    <t>Читатели Малиновараккской сельской библиотеки стали участниками тематической викторины «Помни о Сталинграде»,  </t>
  </si>
  <si>
    <t>Час памяти «Блокада Ленинграда. Суровые факты»библиотека  </t>
  </si>
  <si>
    <r>
      <rPr>
        <sz val="12"/>
        <rFont val="Times New Roman"/>
        <charset val="1"/>
      </rPr>
      <t xml:space="preserve">Просмотр документального фильма «Блокада Ленинграда» 
</t>
    </r>
    <r>
      <rPr>
        <sz val="12"/>
        <color rgb="FF000000"/>
        <rFont val="Times New Roman"/>
        <charset val="1"/>
      </rPr>
      <t> </t>
    </r>
  </si>
  <si>
    <t>«Вспомним Ленинград»Час памяти</t>
  </si>
  <si>
    <t> 27.01.26  </t>
  </si>
  <si>
    <t>Вспомнили знаменательную дату-День полного снятия блокады,(стихи)почтили минутой молчания, зажгли свечу памяти.</t>
  </si>
  <si>
    <t>Энгозерская сельская библиотека</t>
  </si>
  <si>
    <t>Письма для российских солдат, находящихся в зоне специальной военной операции.</t>
  </si>
  <si>
    <t xml:space="preserve">В преддверии праздника 23 февраля школьники написали теплые поздравления с искренними словами поддержки и благодарности </t>
  </si>
  <si>
    <t>Классный час «Время героев» об участниках СВО</t>
  </si>
  <si>
    <t> Школьники 5-10 классов узнали много интересного о настоящих героях нашего времени. Особый интерес вызвали новеллы из сборника Российского общества «Знание» о Героях России.   Классные часы позволили учащимся глубже осознать значимость подвига каждого участника СВО и важность сохранения исторической памяти.</t>
  </si>
  <si>
    <t>«Письмо солдату»</t>
  </si>
  <si>
    <t>В течении уч.года</t>
  </si>
  <si>
    <t>Ребята, обучающиеся школы пишут письма солдатам, отправляют открытки, посылки  к Новому году, к 23 февраля и другим праздникам. Очень приятно получать ответные видео с мест СВОhttps://vk.com/wall-198612732_7499 </t>
  </si>
  <si>
    <t>Руководитель школьного музея Липкина Татьяна Сергеевна донесла до ребят весточку с фронта, Дмитрий Огурцов, выпускник нашей школы и его боевые товарищи, прислали ученикам видеоприветствие и «Спасибо» за открытки и письма, которые писали наши ученикиhttps://vk.com/wall-198612732_7282 </t>
  </si>
  <si>
    <t>Вечер отдыха для волонтёров «Серебряный возраст» «Старый новый год»</t>
  </si>
  <si>
    <t>14.01.2026 12-00</t>
  </si>
  <si>
    <t>Для наших волонтёров прошло познавательно-развлекательное мероприятие "Старый новый год".Началось все с торжественного и трогательного момента - Фёдоровой Людмиле Борисовне была вручена медаль "Матери участника СВО".</t>
  </si>
  <si>
    <r>
      <rPr>
        <b/>
        <sz val="12"/>
        <rFont val="Times New Roman"/>
        <charset val="1"/>
      </rPr>
      <t>Цикл мастер-классов</t>
    </r>
    <r>
      <rPr>
        <sz val="12"/>
        <rFont val="Times New Roman"/>
        <charset val="1"/>
      </rPr>
      <t xml:space="preserve"> по изготовлению заготовок для Сетей Победы, вязанию вещей для участников специальной военной операции </t>
    </r>
    <r>
      <rPr>
        <b/>
        <sz val="12"/>
        <rFont val="Times New Roman"/>
        <charset val="1"/>
      </rPr>
      <t>«СВОё тепло»</t>
    </r>
    <r>
      <rPr>
        <sz val="12"/>
        <rFont val="Times New Roman"/>
        <charset val="1"/>
      </rPr>
      <t xml:space="preserve"> 12+ </t>
    </r>
  </si>
  <si>
    <r>
      <rPr>
        <sz val="12"/>
        <rFont val="Times New Roman"/>
        <charset val="1"/>
      </rPr>
      <t xml:space="preserve">23.01.2026 г.  </t>
    </r>
    <r>
      <rPr>
        <b/>
        <u/>
        <sz val="12"/>
        <rFont val="Times New Roman"/>
        <charset val="1"/>
      </rPr>
      <t xml:space="preserve">20.02.2026 г.  20.03.2026 г.  </t>
    </r>
    <r>
      <rPr>
        <sz val="12"/>
        <rFont val="Times New Roman"/>
        <charset val="1"/>
      </rPr>
      <t> </t>
    </r>
  </si>
  <si>
    <t xml:space="preserve">Занятие цикла мастер-классов «СВОё тепло», </t>
  </si>
  <si>
    <t>            «Тепло для героя» Благотворительная акция   </t>
  </si>
  <si>
    <r>
      <rPr>
        <b/>
        <u/>
        <sz val="12"/>
        <rFont val="Times New Roman"/>
        <charset val="1"/>
      </rPr>
      <t>01.02.2026 г.-13.02.2026 г.</t>
    </r>
    <r>
      <rPr>
        <sz val="12"/>
        <rFont val="Times New Roman"/>
        <charset val="1"/>
      </rPr>
      <t> </t>
    </r>
  </si>
  <si>
    <t xml:space="preserve">В акции приняли участие все неравнодушные жители поселка Малиновая Варакка, </t>
  </si>
  <si>
    <t>Мероприятия в рамках рабочей программы по социально-гуманитарной направленности «Волонтерское движение. Сети Победы. Карелия»:Мастер-классы по изготовлению маскировочных сетей для нужд СВО.</t>
  </si>
  <si>
    <t>Январь-Февраль-март 2026(34 мероприятия)</t>
  </si>
  <si>
    <t>Плетение маскировочных сетей, вязание теплых вещей, изготовление антидроновых занавесов, сбор гуманитарного груза для участников специальной военной операции на Украине.</t>
  </si>
  <si>
    <t>Консультативный совет по реализации национальной политики и развитию государственно-конфессиональных отношений при Главе Администрации Лоухского муниципального района</t>
  </si>
  <si>
    <t>по мере необходимости</t>
  </si>
  <si>
    <t>п. Кестеньга</t>
  </si>
  <si>
    <t>35+</t>
  </si>
  <si>
    <t>МБОУ Лоухская СОШ, Кестеньгская СОШ, Пяозерская СОШ</t>
  </si>
  <si>
    <t>День поселка Чупа</t>
  </si>
  <si>
    <t>праздничный концерт</t>
  </si>
  <si>
    <t>День поселка Софпорог</t>
  </si>
  <si>
    <t>День поселка Энгозеро</t>
  </si>
  <si>
    <t>Август 2026</t>
  </si>
  <si>
    <t>Возложение цветов, праздничный концерт, награждение активных жителей пос.Энгозер</t>
  </si>
  <si>
    <t>110-летие железной дороги</t>
  </si>
  <si>
    <t>Ноябрь 2026 г.</t>
  </si>
  <si>
    <t>Возложение цветов, праздничный концерт, награждение активных жителей Амбарнского сельского поселения, работников РЖД, работающих на территории Амбарнского сельского поселения</t>
  </si>
  <si>
    <t>Карельское общество г. Медвежьегорска</t>
  </si>
  <si>
    <t>Куйшина Татьяна Ивановна, председатель</t>
  </si>
  <si>
    <t>Общество русской культуры Медвежьегорского района</t>
  </si>
  <si>
    <t>Маганов Валерий Александрович, председатель правления</t>
  </si>
  <si>
    <t>Наименование религиозной организации</t>
  </si>
  <si>
    <t>Религиозная организация "Клименецкий Свято-Троицкий мужской монастырь Петрозаводской и Карельской Епархии Русской Православной Церкви (Московский Патриархат)»"</t>
  </si>
  <si>
    <t>Игумен Александр
 (Марченко Дмитрий Евгеньевич)</t>
  </si>
  <si>
    <t>186314, Республика Карелия, Медвежьегорский район, село Великая Губа</t>
  </si>
  <si>
    <t>Местная религиозная организация православный Приход храма пророка Илии г. Медвежьегорска Петрозаводской и Карельской Епархии Русской Православной Церкви (Московский Патриархат)</t>
  </si>
  <si>
    <t>Протоиерей Георгий
 (Соболев Юрий Александрович)</t>
  </si>
  <si>
    <t>Республика Карелия, 
 г. Медвежьегорск, ул. Заводская, 8
 (8-814-34) 5-90-01</t>
  </si>
  <si>
    <t>Местная религиозная организация православный Приход храма святителя Николая п. Повенец Медвежьегорского района Петрозаводской и Карельской Епархии Русской Православной Церкви (Московский Патриархат)</t>
  </si>
  <si>
    <t>Протоиерей Роман
 (Соболев Роман Юрьевич)</t>
  </si>
  <si>
    <t>186328, Республика Карелия, Медвежьегорский р-н, пгт. Повенец, пер. Никифоровых, д. 1
 (8-814-34) 4-37-57</t>
  </si>
  <si>
    <t>Иерей Андрей
 (Дорошенко Андрей Андреевич)186323, Республика Карелия, Медвежьегорский район, деревня Лумбуши, улица Брюхово
 т. 89535256463</t>
  </si>
  <si>
    <t xml:space="preserve">Иерей Андрей
 (Дорошенко Андрей Андреевич) </t>
  </si>
  <si>
    <t>186323, Республика Карелия, Медвежьегорский район, деревня Лумбуши, улица Брюхово
 т. 89535256463</t>
  </si>
  <si>
    <t>Местная религиозная организация «Выгорецкая обитель» община Древлеправославной (старообрядческой) Поморской церкви</t>
  </si>
  <si>
    <t xml:space="preserve">Председатель общиныЮшко Михаил Евгеньевич Республика </t>
  </si>
  <si>
    <t>Карелия, Медвежьегорский район, п. Повенец, ул. Петрозаводская, д. 28
 +79217450739</t>
  </si>
  <si>
    <t>Церковь Христиан Веры Евангельской г. Медвежьегорска (местная религиозная организация)положительная</t>
  </si>
  <si>
    <t>Пастор
 Рындин Алексей Александрович</t>
  </si>
  <si>
    <t xml:space="preserve">г. Медвежьегорск ул. Артемьева,2
 (8-814-34) 5-73-30 </t>
  </si>
  <si>
    <t>Местная религиозная организация православный Приход храма преподобного Алексия, человека Божия, с. Великая Губа Медвежьегорского района Петрозаводской и Карельской Епархии Русской Православной Церкви (Московский Патриархат)</t>
  </si>
  <si>
    <t>Иерей Владимир
 (Шурупов Владимир Павлович)</t>
  </si>
  <si>
    <t>186314, Республика Карелия, Медвежьегорский район, с. Великая Губа, ул. Школьная, д. 26</t>
  </si>
  <si>
    <t>Местная религиозная организация православный Приход храма Богоявления Господня д. Шуньга Медвежьегорского района Петрозаводской и Карельской Епархии Русской Православной Церкви (Московский Патриархат)</t>
  </si>
  <si>
    <t xml:space="preserve">Настоятель Колов Сергей Владимирович </t>
  </si>
  <si>
    <t>186304, республика Карелия, Медвежьегорский район, деревня Шуньга, Совхозная улица, 16 тел. настоятеля 89216222518</t>
  </si>
  <si>
    <t>Местная религиозная организация православный Приход храма великомученика Георгия Победоносца д. Толвуя Медвежьегорского района Петрозаводской и Карельской Епархии Русской Православной Церкви (Московский Патриархат)</t>
  </si>
  <si>
    <t>Иерей Владимир (Шурупов Владимир Павлович)</t>
  </si>
  <si>
    <t xml:space="preserve">186306, Республика Карелия, Медвежьегорский район, д Толвуя, ул. Школьная,1 Телефон священника о. Владимира +7 921-727-06-04
 Телефон свечницы +7 921-520-48-39 </t>
  </si>
  <si>
    <t>Местная религиозная организация Церковь христиан веры Евангельской «Место Милости» Медвежьегорского района Республики Карелия</t>
  </si>
  <si>
    <t>Старший пастор
 Борматенков Андрей Анатольевич</t>
  </si>
  <si>
    <t>186323, Карелия республика, район Медвежьегорский, поселок городского типа Пиндуши, улица Конституции, +79114106460</t>
  </si>
  <si>
    <t>Церковь христиан веры евангельской «Агапе»</t>
  </si>
  <si>
    <t>Пастор
 Соломенников Валерий Петрович</t>
  </si>
  <si>
    <t>186350, Республика Карелия,
 г. Медвежьегорск, К. Маркса, 40</t>
  </si>
  <si>
    <t>Церковь христиан «Адвентисты седьмого дня»</t>
  </si>
  <si>
    <t>Пастор
 Лукьянчиков Андрей Михайлович</t>
  </si>
  <si>
    <t>186350, Республика Карелия, 
 г. Медвежьегорск, ул. К. Маркса, 48</t>
  </si>
  <si>
    <t xml:space="preserve">1.Хуторское казачье общество «Екатерининское»
Юртового казачьего общества «Георгиевское»
Отдельского казачьего общества Республики Карелия
</t>
  </si>
  <si>
    <t>Крутник Владимир Михайлович</t>
  </si>
  <si>
    <t>Администрация Медвежьегорского муниципального округа</t>
  </si>
  <si>
    <t xml:space="preserve">Никонова Наталья Владимировна, и.о. заместителя Главы администрации </t>
  </si>
  <si>
    <t>1  86352, г. Медвежьегорск, ул. Кирова, 7 
 телефон/ (8-814-34) 5-60-45
 e-mail:natasha-nikonova2010@mail.ru</t>
  </si>
  <si>
    <t xml:space="preserve">Каалма Любовь Алексеевна, ведущий специалист отдела по социальной политике и культуре </t>
  </si>
  <si>
    <t>186352, г. Медвежьегорск, ул. Кирова, 7 
 телефон/ (8-814-34) 5-60-33 
 e-mail: msu.kultura@mail.ru</t>
  </si>
  <si>
    <t>"План мероприятий по реализации Стратегии государственной национальной
политики Российской Федерации до 2036 года в
Медвежьегорском муниципальном округе на 2026 год" (Распоряжение От 02.03.2026 года №110-р)</t>
  </si>
  <si>
    <t>План мероприятий по социальной и культурной адаптации иностранных граждан на территории Медвежьегорского муниципального округа Республики Карелия на 2026-2027 годы  (Постановление от 04.02.2026 года № 203)</t>
  </si>
  <si>
    <t>2.5 Муниципальные программы и непрограммные виды финансирования в сфере межнациональных и межконфессиональных отношений, поддержки коренных народов Республики Карелия (карелы, вепсы, этнолокальные группы коренного русского населения (заонежане, пудожане, поморы)</t>
  </si>
  <si>
    <t>План мероприятий содействия развитию 
этнокультурного потенциала карелов на территории
Медвежьегорского муниципального округа
на 2026 год.</t>
  </si>
  <si>
    <t>Расроряжение администрации от 20.03.2026
года № 152-р</t>
  </si>
  <si>
    <t>2.6 Перечень проведенных на территории муниципального района/муниципального округа/городского округа мероприятий, направленных на укрепление единства российской нации</t>
  </si>
  <si>
    <t>«Замечательные люди России»</t>
  </si>
  <si>
    <t>Час информации с викториной к Году единства народов России для студентов ОСП ГАПОУ РК «Северный колледж».</t>
  </si>
  <si>
    <t>МКУ «МЦГБ им.И.А.Федосовой»Отдел детской литературы</t>
  </si>
  <si>
    <t>«Язык родной, дружи со мной!»</t>
  </si>
  <si>
    <t>Понавательно-игровое мероприятие к Международному дню родного языка и Году единства народов России проводилось для студентов ОСП ГАПОУ РК «Северный колледж».</t>
  </si>
  <si>
    <t>Понавательно-игровое мероприятие к Международному дню родного языка и Году единства народов России для учащихся 8 класса СОШ им.А.Фанягина.</t>
  </si>
  <si>
    <t>«Сокровища родного слова» - викторина</t>
  </si>
  <si>
    <t>17.02. - 26.02.2026</t>
  </si>
  <si>
    <t>Викторина к Международному дню родного языка и Году единства народов России</t>
  </si>
  <si>
    <t>«По страницам словаря Владимира Даля»</t>
  </si>
  <si>
    <t>Библиографическая игра-поиск к 225-летию со дня рождения В.И. Даля для учащихся 5 класса СОШ им.А.Фанягина</t>
  </si>
  <si>
    <t>«Познаём Россию вместе»</t>
  </si>
  <si>
    <t>Интеллектуальный квиз проводился для учащихся 8 класса СОШ им.А.Фанягина. </t>
  </si>
  <si>
    <t>«Россия – дружная семья народов»</t>
  </si>
  <si>
    <t xml:space="preserve">Мероприятие проводилось в стенах библиотеки для детей и родителей групп «Звёздочки» и Пчёлки» Детского сада №2. Семейный выходной. </t>
  </si>
  <si>
    <t>«Крымская весна: хронология событий»</t>
  </si>
  <si>
    <t>Информационный час ко Дню воссоединения Крыма с Россией проводилось для студентов ОСП ГАПОУ РК «Северный колледж».</t>
  </si>
  <si>
    <t>«Россия и Крым: одна страна, один народ»</t>
  </si>
  <si>
    <t>Исторический экскурс ко Дню воссоединения Крыма с Россией проводился для учащихся 7Е класса СОШ им.А.фанягина.</t>
  </si>
  <si>
    <t>Исторический экскурс ко Дню воссоединения Крыма с Россией проводился для учащихся 7Ж класса СОШ им.А.фанягина.</t>
  </si>
  <si>
    <t>Исторический экскурс ко Дню воссоединения Крыма с Россией проводился для учащихся 9 Б класса СОШ им.А.фанягина.</t>
  </si>
  <si>
    <t>Выставка Натальи Овчинниковой "Карелия синеокая, сердцем ясная...".</t>
  </si>
  <si>
    <t>11.02.2026 -02.03.2026</t>
  </si>
  <si>
    <t>На выставке представлены пейзажи нашей республики, преимущественно - виды Заонежья.Наталья Александровна Овчинникова родилась и живёт в Москве. Художественное образование получила в Школе-Студии МХАТ, много работала как театральный художник по свету, занималась художественной росписью по дереву, изготовлением витражей, проектировала и расписывала детскую мебель, занималась дизайном помещений.Писать акварелью начала в 1990-х годах - сначала это было как хобби, но постепенно стало страстью и содержанием жизни.
Наталья Александровна пишет сразу цветом, без предварительного рисунка карандашом – так возникает живое соотношение цветовых плоскостей, акварель перестает быть раскрашенным рисунком, становится полноценной живописью.Пейзаж – одно из её любимых направлений (другие – фреска, книжная иллюстрация, медитативная живопись). Она пишет пейзажи только с натуры, непосредственно связываясь с окружением и оставляя настроение «сегодняшнего дня» на бумаге. </t>
  </si>
  <si>
    <t>Медвежьегорский музей</t>
  </si>
  <si>
    <t>Обзор книг «Валаам- монастырь на цветущей горе»</t>
  </si>
  <si>
    <t>Проводилось для студентов ОСП ГАПОУ РК «Северный колледж». Познавательная беседа о Валааме с обзором книг по теме.</t>
  </si>
  <si>
    <t>МКУ «МЦГБ им.И.А.Федосовой»Библиотечно-социальный отдел</t>
  </si>
  <si>
    <t>«Гармония традиций: фестиваль единства» - «Познаём Россию вместе»- «Национальные традиции гостеприимства народов России»</t>
  </si>
  <si>
    <t xml:space="preserve">IX Этнокультурный фестиваль в рамках духовно-просветительского проекта «Дорога к храму». Интеллектуальный квиз. Конкурс видеосюжетов в рамках фестиваля, работа в составе жюри. </t>
  </si>
  <si>
    <t>Тематический вечер «Рождественские посиделки»</t>
  </si>
  <si>
    <t>Программа вечера была направлена на воспитание уважения и благодарности к старшим, развитие чувства ответственности за свою семью.</t>
  </si>
  <si>
    <t xml:space="preserve">МКУК «Повенецкий БДЦ» </t>
  </si>
  <si>
    <t>Игровая программа к году Единства «Игры народов России»</t>
  </si>
  <si>
    <r>
      <rPr>
        <sz val="11"/>
        <rFont val="Cambria"/>
        <charset val="1"/>
      </rPr>
      <t>Проведение различных игр для детей из пришкольного оздоровительного лагеря Повенецкой СОШ</t>
    </r>
    <r>
      <rPr>
        <sz val="12"/>
        <rFont val="Cambria"/>
        <charset val="1"/>
      </rPr>
      <t> </t>
    </r>
  </si>
  <si>
    <t>МКУК «Повенецкий БДЦ»</t>
  </si>
  <si>
    <t>Виртуальное путешествие «Расцветает крымская весна»</t>
  </si>
  <si>
    <t>Презентация «Воссоединение Крыма с Россией», виртуальная экскурсия «Достопримечательности Крыма», викторина для детей из пришкольного интерната Повенецкой СОШ</t>
  </si>
  <si>
    <t>Концерт к 8 марта «Дарите женщинам цветы»</t>
  </si>
  <si>
    <t>Концертная программа была направлена на укрепление семейных отношений, воспитание ответственности за семью.  На концерте присутствовали 350 человек зрителей разных возрастных категорий.</t>
  </si>
  <si>
    <t>Турнир по хоккею среди мужских команд</t>
  </si>
  <si>
    <t>Состязание хоккейных команд со разных посёлков и городов Карелии и Мурманской области (8 команд). Торжественная церемония награждения победителей, вручение дипломов и кубков.</t>
  </si>
  <si>
    <t>Виртуальное путешествие в Крым</t>
  </si>
  <si>
    <t>День воссоединения Крыма с Россией.  Для обучающихся начального звена были организованы активные перемены, в рамках которых ребята совершили увлекательное путешествие по Крыму в настольной игре. </t>
  </si>
  <si>
    <t>МКОУ «Повенецкая СОШ»</t>
  </si>
  <si>
    <t>Всероссийская акция «Одна страна — одна история». Викторина.</t>
  </si>
  <si>
    <t>Активисты Движения Первых совместно с куратором Смирновой Юлией Андреевной с гордостью присоединились к Всероссийской акции «Одна страна — одна история», посвящённой этому важному дню. Ребята провели познавательную викторину, вспомнили ключевые моменты истории воссоединения, а также своими руками изготовили веточки лаванды — символа праздника. Эти лавандовые веточки были вручены педагогам школы в знак уважения и благодарности.</t>
  </si>
  <si>
    <t>Интерактивная игра и телемост Дружбы</t>
  </si>
  <si>
    <t>В этом году наша страна празднует 12 годовщину важного события новейшей истории – воссоединение полуострова Крым с Россией, в связи с этим событием советник директора по воспитанию Аксёнова Е. В. совместно с учителем ИЗО Никифоровой И. А. организовали и провели для ребят 6 класса интерактивную игру и телемост Дружбы.</t>
  </si>
  <si>
    <t>«Мозаика зимних чудес: новогодние традиции»</t>
  </si>
  <si>
    <t>Мозаика зимних чудес: путешествие по новогодним традициям народов России!15 января для наших «Орлят Шуньги» прошло увлекательное внеурочное занятие — «Мозаика зимних чудес: новогодние традиции», приуроченное к Году единства народов России!</t>
  </si>
  <si>
    <t>МКОУ «Шуньгская ООШ»</t>
  </si>
  <si>
    <t>Праздничный концерт, посвящённый Международному женскому дню и Году единства народов России</t>
  </si>
  <si>
    <r>
      <rPr>
        <sz val="10"/>
        <color rgb="FF000000"/>
        <rFont val="Cambria"/>
        <charset val="1"/>
      </rPr>
      <t>Весенние россыпи России»: как это было </t>
    </r>
    <r>
      <rPr>
        <sz val="11"/>
        <rFont val="Cambria"/>
        <charset val="1"/>
      </rPr>
      <t>6 марта в Шуньгской школе произошло настоящее чудо — наш праздничный концерт, посвящённый Международному женскому дню и Году единства народов России!</t>
    </r>
  </si>
  <si>
    <t>Урок «Код единства»</t>
  </si>
  <si>
    <r>
      <rPr>
        <sz val="10"/>
        <color rgb="FF000000"/>
        <rFont val="Cambria"/>
        <charset val="1"/>
      </rPr>
      <t>Код единства»: как русский язык объединяет народы России 13 марта активисты первичного отделения «Движения Первых» Шуньгской школы стали участниками необычного урока русского языка, посвящённого Году единства народов России!  </t>
    </r>
    <r>
      <rPr>
        <sz val="11"/>
        <rFont val="Cambria"/>
        <charset val="1"/>
      </rPr>
      <t>Активистка первички Журавская Алина вместе с советником по воспитанию Ольгой Владимировной Дроновой провели для двух сборных команд 5–7 классов занятие под названием «Код единства»</t>
    </r>
  </si>
  <si>
    <t>Мастерская «Севастопольская роспись»</t>
  </si>
  <si>
    <r>
      <rPr>
        <sz val="10"/>
        <color rgb="FF000000"/>
        <rFont val="Cambria"/>
        <charset val="1"/>
      </rPr>
      <t xml:space="preserve">Севастопольская роспись: знакомимся с историей через творчество В преддверии Дня воссоединения Крыма и Севастополя с Россией для учащихся 4 класса Шуньгской школы прошло особенное занятие – мастерская «Севастопольская роспись»  Активистка первичного отделения Движения Первых Ярослава Мелеева совместно с советником по воспитанию Ольгой Владимировной Дроновой подготовили и провели настоящий урок ИЗО, на котором ребята:
</t>
    </r>
    <r>
      <rPr>
        <sz val="11"/>
        <rFont val="Cambria"/>
        <charset val="1"/>
      </rPr>
      <t xml:space="preserve">    </t>
    </r>
    <r>
      <rPr>
        <sz val="10"/>
        <color rgb="FF000000"/>
        <rFont val="Cambria"/>
        <charset val="1"/>
      </rPr>
      <t xml:space="preserve">познакомились с уникальными элементами севастопольской росписи
</t>
    </r>
    <r>
      <rPr>
        <sz val="11"/>
        <rFont val="Cambria"/>
        <charset val="1"/>
      </rPr>
      <t xml:space="preserve"> </t>
    </r>
    <r>
      <rPr>
        <sz val="10"/>
        <color rgb="FF000000"/>
        <rFont val="Cambria"/>
        <charset val="1"/>
      </rPr>
      <t xml:space="preserve">узнали историю этого народного промысла
</t>
    </r>
    <r>
      <rPr>
        <sz val="11"/>
        <rFont val="Cambria"/>
        <charset val="1"/>
      </rPr>
      <t xml:space="preserve"> </t>
    </r>
    <r>
      <rPr>
        <sz val="10"/>
        <color rgb="FF000000"/>
        <rFont val="Cambria"/>
        <charset val="1"/>
      </rPr>
      <t>и, конечно, сами попробовали себя в роли художников!</t>
    </r>
  </si>
  <si>
    <t>Познавательная викторина «Одна страна- одна история»</t>
  </si>
  <si>
    <t xml:space="preserve">Крымская весна: важная дата в истории нашей страны18 марта в Шуньгской школе прошло мероприятие, посвящённое знаменательному событию — Дню воссоединения Крыма с Россией. Эта дата навсегда вошла в историю как символ восстановления исторической справедливости и единства нашего народа.Советник директора по воспитанию Ольга Владимировна Дронова организовала для команд 5 и 7 классов познавательную викторину «Одна страна- одна история»! </t>
  </si>
  <si>
    <t>Муниципальный фестиваль «Мы вместе — мы едины!»</t>
  </si>
  <si>
    <t>26 марта в Медвежьегорской школе им. А. Фанягина состоялся яркий и душевный муниципальный фестиваль «Мы вместе — мы едины!», объединивший творческие коллективы школ всего Медвежьегорского округа. Наши юные артисты из театрального коллектива «ТриШа» под руководством воспитателя Светланы Анатольевны Амбаровой достойно представили Шуньгскую школу на большой сцене! Ребята показали трогательную ненецкую сказку «Кукушка» — историю о материнской любви, мудрости и традициях народов Севера. Зрители встретили выступление тёплыми аплодисментами!</t>
  </si>
  <si>
    <t>МКОУ «Медвежьегорская СОШ»</t>
  </si>
  <si>
    <t xml:space="preserve">Конкурсно-игровая программа «К нам приходит Рождество» </t>
  </si>
  <si>
    <t>Праздничная программа для детей, посвящённая одному из самых светлых зимних праздников. Гости приняли участие в весёлых конкурсах, играх и рождественских викторинах. Особое внимание было уделено народным традициям и обычаям празднования Рождества в православии. Мероприятие способствовало укреплению семейных ценностей и созданию праздничного настроения среди населения деревни.</t>
  </si>
  <si>
    <t>МКУК «Чёлмужский БДЦ»</t>
  </si>
  <si>
    <t xml:space="preserve">Выставка к 200-летию М.Е. Салтыкова-Щедрина </t>
  </si>
  <si>
    <t>12.01 – 30.01</t>
  </si>
  <si>
    <t>Книжная выставка была посвящена юбилею выдающегося русского писателя и сатирика Михаила Евграфовича Салтыкова-Щедрина. Посетители смогли познакомиться с его наиболее известными произведениями, хранящимися в библиотечном фонде центра, а также материалами о жизни и творчестве автора. Выставка была организована с целью популяризации классической литературы и развития читательского интереса.</t>
  </si>
  <si>
    <t>Краеведческий час «Сказки народов Карелии»</t>
  </si>
  <si>
    <t xml:space="preserve">Познавательное мероприятие для детей было приурочено к Году единства народов России и познакомило участников с богатым фольклорным наследием народов Карелии. В ходе встречи прозвучали народные сказки, легенды и предания, отражающие культуру и традиции нашего региона. Участники совместно обсудили смысл произведений и их нравственные уроки. </t>
  </si>
  <si>
    <t xml:space="preserve">Открытое Первенство МБУДО «Медвежьегорской спортивной школы имени Ф.М. Терентьева». </t>
  </si>
  <si>
    <t>В нем приняли участие 70 спортсменов отделения дзюдо, а также команды из г. Петрозаводска и г. Костомукши.</t>
  </si>
  <si>
    <t>МБУДО «МСШ имени Ф.М. Терентьева»Отделение дзюдо</t>
  </si>
  <si>
    <t xml:space="preserve">В соревнованиях по настольному теннису </t>
  </si>
  <si>
    <t>Среди мальчиков 2015 г.р. и младше, посвященные Международному женскому дню 8 марта, определились победители и призеры.</t>
  </si>
  <si>
    <t>МБУДО «МСШ имени Ф.М. Терентьева»Отделение настольный теннис</t>
  </si>
  <si>
    <t>Лыжный поход. Получили заряд энергии и положительных эмоций! Спасибо родителям за компанию и помощь!</t>
  </si>
  <si>
    <r>
      <rPr>
        <sz val="11"/>
        <rFont val="Cambria"/>
        <charset val="1"/>
      </rPr>
      <t xml:space="preserve">Обучающиеся лыжного отделения сходили в лыжный поход.Развитие и популяризация туристической работы с учащимися. </t>
    </r>
    <r>
      <rPr>
        <sz val="10"/>
        <rFont val="Cambria"/>
        <charset val="1"/>
      </rPr>
      <t>Ознакомление с природой, историей родного края.</t>
    </r>
  </si>
  <si>
    <t>МБУДО «МСШ имени Ф.М. Терентьева»Отделение лыжные гонки</t>
  </si>
  <si>
    <t xml:space="preserve">Мастер-класс </t>
  </si>
  <si>
    <t xml:space="preserve">Изготовление « Чак-Чак» </t>
  </si>
  <si>
    <t>МКУК «БДЦ «Сегозерье»</t>
  </si>
  <si>
    <t>Игровая программа «Заонежское гостеприимство»</t>
  </si>
  <si>
    <t>Фольклорно-игровая программа для гостей- ребят из студенческого отряда «Оригами», которые безвозмездно помогали на территории Толвуйского Дома культуры. В свою очередь ребята из танцевального коллектива «Заонежская задумка» организовали для них  фольклорную программу «Заонежское гостеприимство». (по изучению  танцевальных традиций Заонежья)</t>
  </si>
  <si>
    <t>МКУК «Толвуйский библиотечно-досуговый центр» </t>
  </si>
  <si>
    <t>XXII Межрегиональный фестиваль пушкинских школ «Всяк сущий в ней язык…», посвященный году единства народов России</t>
  </si>
  <si>
    <t>23-25.03</t>
  </si>
  <si>
    <t>https://vk.com/medsosh2?w=wall-81851666_115054 марта в Петровском Дворце состоялся бал в рамках XXII Межрегионального фестиваля пушкинских школ, который прошёл под девизом «Всяк сущий в ней язык» в честь объявленного в 2026 году «Года единства народов России». В программе бала были представлены танцы различных народов, включая русскую кадриль, английский марш, греческий танец Сиртаки и классические вальсы и польки. Ведущие мероприятия знакомили участников с историческими традициями и культурой России XIX века.Программа бала:Опера: отрывок из оперы А. Бородина «Князь Игорь» (Школа №345, Москва).- Танцы: «Богатыри земли русской» (СОШ №2, Костомукша), полонез (школа им. А. Фанягина, Медвежьегорск), котильон (Кондопога).- Выступления: итальянская тарантелла, венгерский чардаш и русская кадриль от учеников Петрозаводской школы №10.</t>
  </si>
  <si>
    <t xml:space="preserve">МКОУ «Медвежьегорская СОШ им. А.Фанягина»  Н.В. Гаврилюк, зам. директора по ВР. </t>
  </si>
  <si>
    <t>«Марципановая мастерская. Творим и наслаждаемся», «Фестиваль шпрот»,«В гости хомлинам»посвященные 80-летию Калининградской области</t>
  </si>
  <si>
    <t>30.01- 30.03</t>
  </si>
  <si>
    <t>«Марципановая мастерская. Творим и наслаждаемся»В рамках празднования 80-летия Калининградской области в Музее марципана в Калининграде проходят тематические мастер-классы. Участники знакомятся с историей кёнигсбергского марципана, традициями его изготовления и секретами декорирования. Каждый может создать и украсить собственную марципановую фигурку, попробовать свои творения, а также приобрести оригинальные сладкие сувениры. Для гостей работают экскурсии, дегустации и уютное кафе с атмосферой старого Кёнигсберга.https://vk.com/medsosh2?w=wall-85303108_17125«Фестиваль шпрот»Фестиваль посвящён одному из символов Калининградской области — шпротам. Гости могут попробовать различные виды шпрот, узнать секреты их приготовления, поучаствовать в кулинарных мастер-классах и дегустациях. Мероприятие сопровождается развлекательной программой, конкурсами и выступлениями местных коллективов. Фестиваль подчёркивает гастрономические традиции региона и способствует развитию туризма.https://vk.com/medsosh2?w=wall-85303108_16401«В гости хомлинам»Это интерактивная программа для детей и взрослых, посвящённая знаменитым хомлинам — сказочным существам, ставшим символами Калининграда. Участники отправляются в путешествие по знаковым местам города, где «живут» хомлины, знакомятся с их историями, участвуют в творческих мастер-классах и квестах. Мероприятие развивает интерес к истории и культуре региона, а также способствует семейному досугу[1][2].Все три события — часть большой программы к юбилею Калининградской области, направленной на сохранение традиций, развитие творчества и привлечение туристов.https://vk.com/medsosh2?w=wall-85303108_17209</t>
  </si>
  <si>
    <t>МКОУ «Медвежьегорская СОШ им. А.Фанягина»  В.А. Савельева, педагог-организаторЕ.В. Яляева, учитель географии  МКОУ «Медвежьегорская СОШ им. А.Фанягина» Т.В. Циглевкина, учитель географии</t>
  </si>
  <si>
    <t>Российская школьная весна</t>
  </si>
  <si>
    <t>В Петрозаводске состоялся региональный этап фестиваля «Российская школьная весна» — крупнейшего творческого проекта для школьников, организованного Движением Первых и Союзом Молодёжи. В фестивале приняли участие ребята из разных районов Карелии, представив свои работы в направлениях: медиа, театр, вокал, танец и другие.Особое внимание уделялось медиа-направлению: школьники создавали видеоблоги, подкасты и публикации, а также посетили редакцию телеканала «Сампо ТВ 360», где познакомились с работой журналистов и попробовали себя в роли телеведущих. Для многих это стало первым шагом к будущей профессии. Победители и активные участники отметили, что фестиваль вдохновляет на дальнейшее творческое развитие и помогает раскрыть таланты.Проект «Российская школьная весна» реализуется в рамках Национального проекта «Молодёжь и дети» и поддерживается Министерством просвещения РФ. Фестиваль стал площадкой для поддержки юных талантов и формирования новой творческой элиты России.https://vk.com/medsosh2?w=wall-221692730_7650</t>
  </si>
  <si>
    <t>МКОУ «Медвежьегорская СОШ им. А.Фанягина»  А.П. Исакова,м муниципальный председатель Движения первых</t>
  </si>
  <si>
    <t>Урок-путешествие «Россия и Крым — вместе навсегда»</t>
  </si>
  <si>
    <t>14-20.03</t>
  </si>
  <si>
    <t xml:space="preserve">Познавательное занятие в интерактивной форме, посвящённое истории воссоединения Крыма с Россией. В ходе урока участники:
•	знакомятся с ключевыми историческими вехами отношений России и Крыма (от древности до 2014 года);
•	обсуждают культурную и экономическую связь регионов;
•	смотрят тематические видеофрагменты и презентации;
•	участвуют в мини дискуссии о значении Крыма для России;
•	закрепляют материал с помощью коротких викторин или карточек с вопросами.
Цель: сформировать целостное представление о единстве России и Крыма, воспитать чувство патриотизма и исторической памяти.
https://vk.com/medsosh2?w=wall-85303108_17020
</t>
  </si>
  <si>
    <t>МКОУ «Медвежьегорская СОШ им. А.Фанягина»  В.А. Савельева, педагог-организаторЕ.А. Якас, руководитель волонтёрского отряда «Альтаир»М.В. Кузьмина, педагог-организатор</t>
  </si>
  <si>
    <t>Фестиваль «Рождественские встречи», в рамках духовно-просветительского проекта «Дорога к храму»</t>
  </si>
  <si>
    <t> «Рождественские встречи» — шестнадцатая встреча в рамках муниципального духовно‑просветительского проекта «Дорога к Храму» (кураторы О. Н. Савельева, В. В. Пахомова).С приветственным словом выступил куратор проекта — протоиерей Храма Святителя Николая посёлка Повенец отец Роман. Среди почётных гостей были представители районной администрации, управления образованием и администрация школы во главе с директором Н. А. Степановой.В программе праздника:·         инсценировка истории о Простоквашино от театрального коллектива «Тайны Закулисья» (рук. В. В. Пахомова) с участием Деда Мороза и Снегурочки;·         выступление воспитанников Детского сада № 2 (рук. Н. П. Никулина, С. С. Понягина);·         музыкальные номера от старшего хора «Мелодия» школы искусств (рук. А. В. Шикова);·         танцевальные номера от коллективов 3В (рук. Л. А. Куревина), 5Б (рук. А. С. Веролайнен) и 7Ж (рук. Е. В. Личман) классов;·         выставка «Волшебное Рождество» от библиотекарей отдела детской литературы.В завершение отец Роман и председатель Родительского комитета К. П. Самойленко вручили участникам сертификаты и сладкие подарки.Праздник создал атмосферу чуда, доброты и мира, напомнив о духовном значении Рождества.https://vk.com/medsosh2?w=wall-85303108_16085 </t>
  </si>
  <si>
    <t>МКОУ «Медвежьегорская СОШ им. А.Фанягина»  О.Н. Савельева, учитель русского языка и литературы. В.В. Пахомова, педагог дополнительного образования</t>
  </si>
  <si>
    <r>
      <rPr>
        <sz val="11"/>
        <rFont val="Cambria"/>
        <charset val="1"/>
      </rPr>
      <t>Создание кукол разных народов для выставки</t>
    </r>
    <r>
      <rPr>
        <sz val="12"/>
        <rFont val="Cambria"/>
        <charset val="1"/>
      </rPr>
      <t> </t>
    </r>
  </si>
  <si>
    <t>Выставка стала настоящим калейдоскопом образов, каждый из которых рассказывал свою уникальную историю.
Итоги реализации: повышение интереса к культуре, развитие творческих способностей</t>
  </si>
  <si>
    <t>МКОУ «Толвуйская СОШ»</t>
  </si>
  <si>
    <r>
      <rPr>
        <sz val="11"/>
        <rFont val="Cambria"/>
        <charset val="1"/>
      </rPr>
      <t>Квиз «Знакомимся с традициями»</t>
    </r>
    <r>
      <rPr>
        <sz val="12"/>
        <rFont val="Cambria"/>
        <charset val="1"/>
      </rPr>
      <t> </t>
    </r>
  </si>
  <si>
    <t>Мероприятие "Знакомимся с традициями" в формате квиза успешно реализовано. Учащиеся активно отвечали на вопросы, демонстрируя интерес к культурному наследию. Квиз способствовал углублению знаний о традициях и развитию командного духа</t>
  </si>
  <si>
    <t>«Светлый праздник Рождества»</t>
  </si>
  <si>
    <t>7 января2026 г.</t>
  </si>
  <si>
    <t>Праздник проводился с целью раскрыть смысл праздника Рождества Христова и важность этого события в жизни каждого человека, воспитывать дружеские взаимоотношения друг с другом, любовь к ближнему, создание позитивного настроения, чувства радости и веселья. На празднике говорили о традициях, о том, что в этот день делали наши предки.</t>
  </si>
  <si>
    <t>Приход храма Святителя Николая п. ПовенецМАУ «Медвежьегорский городской центр культуры и досуга»</t>
  </si>
  <si>
    <t>«Раз в Крещенский вечерок»</t>
  </si>
  <si>
    <t>Мероприятие проводилось с целью информирования людей о православном празднике «Крещение Господне», его истории и традициях; обращения к духовно – нравственным традициям и ценностям своего народа. В ходе мероприятия у участников формировалась любовь к традициям русского народа и его культуре.</t>
  </si>
  <si>
    <t>2.7 Перечень проведенных на территории муниципального района/муниципального округа/городского округа мероприятий, направленных на этнокультурное развитие населения</t>
  </si>
  <si>
    <t>«Ванечка - господин» - вечер.</t>
  </si>
  <si>
    <t>Мероприятие проводилось в стенах библиотеки. Посвящено было традиционно-русскому предмету обихода - валенкам. Узнали история возникновения валенок, технологию их изготовления. А участники детского ансамбля «Ладушки» отделения «Музыкальный фольклор» ШИ порадовали всех гостей песнями, танцами и сказками.</t>
  </si>
  <si>
    <t>МКУ «МЦГБ им.И.А.Федосовой»</t>
  </si>
  <si>
    <t>«Традиционная культура народов Карелии» - обзор книг.</t>
  </si>
  <si>
    <t>Мероприятие проводилось для учащихся 9 Г класса СОШ им.А.Фанягина. Представлено 17 экземпляров книг по традиционной культуре Карелии.</t>
  </si>
  <si>
    <t>«Вдохновение эпосом Калевала» - беседа, творческая встреча с художником.</t>
  </si>
  <si>
    <t>Мероприятие проводилось в стенах библиотеки. Работниками библиотеки рассказывалось о художниках, музыкантах, скульпторах вдоновившихся эпосом Калевала. Попутно вспомнили сюжет произведения. Замечательным подарком стали картины представленные нашим местным художником - Ольгой Ромазановой, которая также вдохновившись эпосом, пишет на своих картинах героев Калевалы.</t>
  </si>
  <si>
    <t>Презентация книги Я.Жемойтелите «В поисках мельницы Сампо»</t>
  </si>
  <si>
    <t>Мероприятие проводилось для учащихся 3 Б класса СОШ им.А.Фанягина.  С помощью библиотекаря прошли увлекательное путешествие по разным уголкам Карелии, разыскивая осколки волшебной мельницы Сампо, узнавая лучше свой родной край.</t>
  </si>
  <si>
    <t>Мероприятие проводилось для учащихся 3 В класса СОШ им.А.Фанягина.  С помощью библиотекаря прошли увлекательное путешествие по разным уголкам Карелии, разыскивая осколки волшебной мельницы Сампо, узнавая лучше свой родной край.</t>
  </si>
  <si>
    <t>Встреча с дизайнером одежды Ю.Павловой «Вдохновленная Заонежьем»</t>
  </si>
  <si>
    <t>Мероприятие проводилось в стенах библиотеки. Дизайнер продемонстрировала образцы тканей, созданных на основе традиционных заонежских узоров.</t>
  </si>
  <si>
    <t>Презентация книги «Русская свадьба Заонежья»</t>
  </si>
  <si>
    <t>26.03.2026.</t>
  </si>
  <si>
    <t xml:space="preserve">Мероприятие проводилось для студентов ОСП ГАПОУ РК «Северный колледж». Говорили о семейных традициях, смотрели фрагмент фильма о свадьбе Заонежья. </t>
  </si>
  <si>
    <t>«Богатство карельского фольклора»</t>
  </si>
  <si>
    <t>Познавательно-игровой час проводился для детей младшего возраста Детского сада №3.</t>
  </si>
  <si>
    <t>«Родной край: известный и неизвестный»</t>
  </si>
  <si>
    <t>Библиопутешествие по энциклопедии «Карелия» для учащихся СОШ им.А.Фанягина.</t>
  </si>
  <si>
    <t> МКУ «МЦГБ им.И.А.Федосовой» Отдел детской литературы</t>
  </si>
  <si>
    <t>«Загадки «Калевалы»</t>
  </si>
  <si>
    <t>Познавательное занятие с элементами викторины для учащихся СОШ им.А.Фанягина.</t>
  </si>
  <si>
    <t>МКУ «МЦГБ им.И.А.Федосовой» Отдел детской литературы</t>
  </si>
  <si>
    <t>Познавательное занятие с элементами викторины для учащихся  СОШ им.А.Фанягина.</t>
  </si>
  <si>
    <t>«Хийси, Онька и другие…»</t>
  </si>
  <si>
    <t>Театрализованное открытие Недели детской книги, посвящённое Году единства народов России.</t>
  </si>
  <si>
    <t>«Сказочная карусель народов России»</t>
  </si>
  <si>
    <t>Литературная игра-путешествие в рамках Недели детской книги</t>
  </si>
  <si>
    <t>Этнокультурный фестиваль (заочный этап)</t>
  </si>
  <si>
    <t>Февраль 2026</t>
  </si>
  <si>
    <t>формирование у детей уважения к истории и культуре народов России через знакомство с народами</t>
  </si>
  <si>
    <t>МКОУ «Великогубская СОШ»</t>
  </si>
  <si>
    <t>Детский культурно–просветительский центр музея–заповедника «Кижи» радушно встретил своих первых гостей!  </t>
  </si>
  <si>
    <t>Посетить увлекательную выставку «Кижи – остров вдохновения» приехали учащиеся 3 и 5 классов Толвуйской школы.  Детей и педагогов встретила Юлия Александровна Карпина, которая провела для них занятие «Как мера и красота скажут».  С большим интересом ребята совершили виртуальную экскурсию на остров Кижи, познакомились с архитектурными особенностями Кижского архитектурного ансамбля и окунулись в традиции крестьянского быта Заонежья.  Как называлась старинная утварь? Как выглядела? Какое значение имела в домашнем обиходе? Об этом школьникам поведал необычный «говорящий» шкаф.  В ходе занятия дети с удовольствием разгадывали загадки, собирали пазлы, раскрашивали баннер и ловили рыбу. Самый большой улов получился – 4 рыбки одновременно! </t>
  </si>
  <si>
    <t> МКОУ «Великогубская СОШ»</t>
  </si>
  <si>
    <t>16-20 февраля</t>
  </si>
  <si>
    <t> В рамках сотрудничества нашей школы с музеем–заповедником «Кижи», в феврале для учащихся 1–4 классов была проведена программа Детского культурно–просветительский центра музея–заповедника «Кижи» – «Масленица идёт!».   На интерактивных занятиях ребята узнали о народных традициях празднования Масленицы. Совместно с Юлией Александровной Карпиной дети рассуждали, что олицетворяет собой Масленица, вспомнили символические атрибуты праздника, узнали названия и значения семи дней масленичной недели.   Под руководством педагога–организатора Яны Владимировны Чеглаковой ребята начальных классов приняли активное участие в традиционных масленичных играх.Дети с восторгом и азартом кидали валенки, «пекли блины», возили ватрушки, водили хоровод и сожгли чучело.    </t>
  </si>
  <si>
    <t>Международный день родного языка подчеркивает важность сохранения всех языков в мире и особенно языков малых народов.   Школьники рассуждали о ценности языков и диалектов как основы культурной самобытности каждого народа. Ребята с интересом собирали пазлы из русских пословиц, искали «спрятанные» слова, складывали «математические» буквы и составляли из слов «змейку». </t>
  </si>
  <si>
    <t>Выставка «В натуре!»</t>
  </si>
  <si>
    <t>19.12.2025-05.02.2026</t>
  </si>
  <si>
    <t>Народная выставка создана по итогам III республиканского конкурса фотоисторий и видеосюжетов. На ней представлены работы сорока шести участников. Конкурс стал одним из главных событий проекта Национального музея Республики Карелия – «Натуральное хозяйство -2024», который популяризирует сельский образ жизни, традиционные знания и семейные ценности.     </t>
  </si>
  <si>
    <t>Национальный музей РК, Медвежьегорский музей.</t>
  </si>
  <si>
    <t>Выставка «Вдохновение старшего поколения»</t>
  </si>
  <si>
    <t>06.03.2026 – 13.04.2026</t>
  </si>
  <si>
    <t>На выставке представлены вышитые изделия семи представительниц прекрасного пола. Большая часть работ – вышитые картины разных сюжетов – от пейзажей, цветов, икон до произведений известных художников и писателей. Кроме картин на выставке экспонируется думочка и рушник, выполненные в середине прошлого столетия. Изделия, представленные на выставке, вышиты в технике простого креста и двойного, или «болгарского», креста.</t>
  </si>
  <si>
    <t>Театрализованная игр.программа «Здравствуй,Масленица»</t>
  </si>
  <si>
    <t>Знакомство детей с народными традициями, с ярмарочными персонажами-скоморохами.Веселые игры,конкурсы,хороводы.</t>
  </si>
  <si>
    <t>МКУК«Пиндушский БДЦ»</t>
  </si>
  <si>
    <t>Театрализованная игровая программа «Как на Масленой неделе»</t>
  </si>
  <si>
    <t>Знакомство детей с народными праздниками и обычаями.Традиционные масленичные игры и конкурсы.</t>
  </si>
  <si>
    <t>Театрализованный праздник «Как мы Зиму со двора провожали»</t>
  </si>
  <si>
    <t>Праздник с театрализованным представлением,аттракционы,игры веселые конкурсы,чай,блины,выпечка.</t>
  </si>
  <si>
    <t>Детская дискотека с игровой программой «Новый год и все-все-все»</t>
  </si>
  <si>
    <t>Театрализованное представление с участием героев русских сказок. Привитие детям понятий дружба, взаимопомощь, чувства ответственности за себя и за окружающих.</t>
  </si>
  <si>
    <t>Беседа – викторина «День Калевалы» </t>
  </si>
  <si>
    <t>Рассказ о Калевале, вопросы по рунам, занятие прошло в Сосновской школе</t>
  </si>
  <si>
    <t>Обзор произведений детских писателей Карелии</t>
  </si>
  <si>
    <t>Рассказ о писателях, презентация, краткий пересказ, занятие прошло в Повенецкой СОШ, в 3 классе</t>
  </si>
  <si>
    <t>Тематический вечер «И сердце молодость поет»</t>
  </si>
  <si>
    <t>Рассказ об истории п. Повенец. игровая программа. Женский клуб «Повенчаночка»</t>
  </si>
  <si>
    <t>Участие в районном Этнофестивале «Гармония традиций: фестиваль единства, в рамках проекта «Дорога к храму»</t>
  </si>
  <si>
    <t>Наша школа принимала активное участие в данном мероприятии. Мы представляли Чеченскую Республику</t>
  </si>
  <si>
    <t xml:space="preserve">Урок литературного чтения к Дню Калевалы, участие в конкурсе рисунков </t>
  </si>
  <si>
    <r>
      <rPr>
        <sz val="10"/>
        <rFont val="Cambria"/>
        <charset val="1"/>
      </rPr>
      <t xml:space="preserve">День «Калевалы» в Шуньгской школе  В преддверии Дня народного эпоса «Калевала» (28 февраля) мы погрузились в удивительный мир древних рун и героических сказаний! </t>
    </r>
    <r>
      <rPr>
        <sz val="11"/>
        <rFont val="Cambria"/>
        <charset val="1"/>
      </rPr>
      <t xml:space="preserve">    </t>
    </r>
    <r>
      <rPr>
        <sz val="10"/>
        <rFont val="Cambria"/>
        <charset val="1"/>
      </rPr>
      <t xml:space="preserve"> Литературное погружение
</t>
    </r>
    <r>
      <rPr>
        <sz val="11"/>
        <rFont val="Cambria"/>
        <charset val="1"/>
      </rPr>
      <t>Для учеников 4 класса прошел увлекательный урок литературного чтения. Педагог Галина Васильевна Передернина открыла ребятам двери в таинственный мир, где живут мудрый Вяйнямёйнен, отважный Лемминкяйнен и прекрасная дева Севера.</t>
    </r>
    <r>
      <rPr>
        <sz val="10"/>
        <rFont val="Cambria"/>
        <charset val="1"/>
      </rPr>
      <t> </t>
    </r>
  </si>
  <si>
    <t>Дом дружбы народов г.Петрозаводск  МКОУ «Шуньгская ООШ»</t>
  </si>
  <si>
    <t>Заочное участие в районном этнофестивале, который объединил творчество, традиции и единство народов России</t>
  </si>
  <si>
    <t> 02 .03.2026</t>
  </si>
  <si>
    <r>
      <rPr>
        <sz val="10"/>
        <rFont val="Cambria"/>
        <charset val="1"/>
      </rPr>
      <t xml:space="preserve">Шуньгская школа приняла заочное участие в районном этнофестивале, который объединил творчество, традиции и единство народов России! В Год единства народов России это особенно важно и ценно. Номинация «Праздники как отражение единства» (конкурс буклетов)
</t>
    </r>
    <r>
      <rPr>
        <sz val="11"/>
        <rFont val="Cambria"/>
        <charset val="1"/>
      </rPr>
      <t>Учащиеся 9 класса создали буклет, в котором показали, как отмечают праздники марийцы.</t>
    </r>
    <r>
      <rPr>
        <sz val="10"/>
        <rFont val="Cambria"/>
        <charset val="1"/>
      </rPr>
      <t xml:space="preserve"> Номинация «Национальные традиции гостеприимства народов России» (конкурс видеосюжетов)
</t>
    </r>
    <r>
      <rPr>
        <sz val="11"/>
        <rFont val="Cambria"/>
        <charset val="1"/>
      </rPr>
      <t>8 класс порадовал тёплым и душевным видеосюжетом о традициях гостеприимства марийцев. Ребята раскрыли главный секрет: радушие и открытость — то, что объединяет все народы нашей большой страны .</t>
    </r>
    <r>
      <rPr>
        <sz val="10"/>
        <rFont val="Cambria"/>
        <charset val="1"/>
      </rPr>
      <t xml:space="preserve"> Номинация «Сказки народов России» (конкурс рисунков)
</t>
    </r>
    <r>
      <rPr>
        <sz val="11"/>
        <rFont val="Cambria"/>
        <charset val="1"/>
      </rPr>
      <t>Наши самые юные художники тоже не подвели!
Яковлева Алина, 2 класс
Карпина Ксения, 2 класс
Девочки вложили в свои работы яркие краски и детскую искренность, оживив героев сказок марийцев.</t>
    </r>
  </si>
  <si>
    <t>МКОУ «Медвежьегорская СОШ» </t>
  </si>
  <si>
    <t>Семинар, посвящённый 60-летней истории музея-заповедника «Кижи»</t>
  </si>
  <si>
    <t>25 марта наши педагоги посетили Великогубскую школу и приняли участие в семинаре, посвящённом 60-летней истории музея-заповедника «Кижи»! В рамках Дня музея учителя познакомились с уникальными музейными занятиями, которые провели сотрудники заповедника. Это был настоящий обмен опытом, новые открытия и вдохновение!  Особенно ценной стала возможность пообщаться с коллегами из других школ, обсудить совместные планы и договориться о посещении музейного центра нашими детьми уже на весенних каникулах!</t>
  </si>
  <si>
    <t>МКОУ «Великогубская ООШ»</t>
  </si>
  <si>
    <t>Народные масленечные гуляния «Весенний разгуляй»</t>
  </si>
  <si>
    <t xml:space="preserve">Яркий народный праздник с традиционными играми, забавами и угощениями символизировал проводы зимы и встречу весны 2026 года. Жители и гости деревни приняли участие в конкурсах, хороводах и народных развлечениях. Особое место на мероприятии заняло угощение блинами и знакомство с масленичными обычаями. </t>
  </si>
  <si>
    <t>Мастер-классы по национальной выпечке</t>
  </si>
  <si>
    <t>с 16.02 по 22.0205.02.2631.03.2601.04.26</t>
  </si>
  <si>
    <t>Изучаем и пробуем на практике способы и рецепты национальной выпечки.</t>
  </si>
  <si>
    <t>МКУ «Центр оказания услуг»</t>
  </si>
  <si>
    <t>Открытие года 225 лет со д.р. Т.Г.Рябинина</t>
  </si>
  <si>
    <t> В рамках этого события в течении года запланированы различные мероприятия - лекции, мастер-классы и, конечно же, литературные встречи, которые будут посвящены теме былин и сказителей былин, сохранивших уникальное культурное наследие. 30 января на торжественное открытие года в здании библиотеки собрались школьники, читатели библиотеки, вокальная группа «Сударушка» хранители фольклорных традиций села.25 лет как Великогубской сельской библиотеке присвоено имя Т.Г.Рябинина.  Одна из задач юбилейного года вызвать интерес подрастающего поколения к своим культурным традициям, показать, что фольклор это не скучный школьный учебный, а живая, яркая традицияТоржественное открытие состоялось!</t>
  </si>
  <si>
    <t>«Сказки народов Карелии»</t>
  </si>
  <si>
    <t>22.01.2612.02.2611.03.26</t>
  </si>
  <si>
    <t>Живая память народа – это родной язык, культура, традиции, народный танец и песни.
«Сказки народов Карелии» - цикл детских мероприятий, в рамках которого ребята знакомятся со сказками народов, проживающих на территории Карелии, а также с национальными традициями этой страны.
Участники встречи послушали и обсудили сказку.</t>
  </si>
  <si>
    <t xml:space="preserve">Масленичные гуляния </t>
  </si>
  <si>
    <t xml:space="preserve">Масленица - любимый праздник. Каждый день недели в народной традиции имел свое особое значение. Масленицу принято отмечать весело: народные гуляния, блины, сжигание чучела. Это древний обычай, символизирующий прощание с зимой.
На Масленицу  собрались и стар и млад как говорится в русских сказках. </t>
  </si>
  <si>
    <t>МКОУ «Толвуйская СОШ» Педагог - организатор</t>
  </si>
  <si>
    <r>
      <rPr>
        <sz val="11"/>
        <rFont val="Cambria"/>
        <charset val="1"/>
      </rPr>
      <t>Этнокультурный фестиваль</t>
    </r>
    <r>
      <rPr>
        <sz val="12"/>
        <rFont val="Cambria"/>
        <charset val="1"/>
      </rPr>
      <t> </t>
    </r>
  </si>
  <si>
    <t xml:space="preserve">Этнокультурный фестиваль стал настоящим погружением в мир традиций и обычаев. Ученики не только узнали много нового о различных культурах, но и смогли применить эти знания на практике, участвуя в мастер-классах 
</t>
  </si>
  <si>
    <t xml:space="preserve">МКОУ «Толвуйская СОШ» </t>
  </si>
  <si>
    <t>Фольклорно-игровая программа «Выходи играть»</t>
  </si>
  <si>
    <t>Праздничное открытие фольклорной студии «Каравай» в Толвуйском библиотечно-досуговом центре с играми, мастер-классом «Символ года» и мастеровой ярмаркой</t>
  </si>
  <si>
    <t>Посиделки «Крещенский сочельник»Изготовление карельских калиток</t>
  </si>
  <si>
    <t>Народные гулянья</t>
  </si>
  <si>
    <t>Встреча с представителями ЗС РК</t>
  </si>
  <si>
    <t xml:space="preserve">« Цели и задачи этнокультурного центра «Сеесъярви» </t>
  </si>
  <si>
    <t>Библиочас «Калевала»</t>
  </si>
  <si>
    <r>
      <rPr>
        <sz val="11"/>
        <rFont val="Cambria"/>
        <charset val="1"/>
      </rPr>
      <t> М</t>
    </r>
    <r>
      <rPr>
        <sz val="11"/>
        <rFont val="Arial"/>
        <charset val="1"/>
      </rPr>
      <t xml:space="preserve">ероприятие посвящённое эпосу </t>
    </r>
  </si>
  <si>
    <t>МКОУ «Сосновская ООШ»Л.Г.Смирнова</t>
  </si>
  <si>
    <t>Муниципальный театральный фестиваль «Мы вместе — мы едины!»</t>
  </si>
  <si>
    <t>Проведён театральный фестиваль с участием обучающихся младших классов. В ходе мероприятия школьники продемонстрировали театральные постановки, основанные на сказках народов России.Цель фестиваля — приобщение младших школьников к культурному наследию многонациональной страны, развитие творческих навыков и сценической грамотности, формирование интереса к фольклору и традициям различных народов.Программа включала серию коротких спектаклей, подготовленных учащимися под руководством педагогов. Представления отличались разнообразием сюжетов и этнокультурных мотивов, что позволило раскрыть творческий потенциал участников и познакомить зрителей с богатством фольклора.По итогам фестиваля всем участникам вручены памятные подарки за активное участие в мероприятии. Мероприятие прошло в доброжелательной атмосфере и достигло поставленных образовательных и воспитательных целей.https://vk.com/medsosh2?w=wall-85303108_17164</t>
  </si>
  <si>
    <t>МКОУ «Медвежьегорская СОШ им. А.Фанягина» М.В. Кузьмина, педагог-организатор</t>
  </si>
  <si>
    <t>IX районный этнокультурный фестиваль «Гармония традиций: фестиваль единства», посвященный открытию Года единства народов России в Медвежьегорском муниципальном округе</t>
  </si>
  <si>
    <t>Яркие выступления представителей Медвежьегорского муниципального округа задали вдохновляющий тон празднику. Затем гостей ждал волшебный фестиваль творчества разных народов: завораживающие песни, плавные и зажигательные танцы, чарующие звуки народных инструментов.Участники с удовольствием погрузились в атмосферу традиций на творческих мастер‑классах по народным ремёслам. А завершился фестиваль торжественным награждением победителей творческих заочных конкурсов — их работы представили ребята с 1‑го по 11‑й класс со всего округа.https://vk.com/medsosh2?w=wall-84211575_4479 </t>
  </si>
  <si>
    <t>МКОУ «Медвежьегорская СОШ им. А.Фанягина» О.Н. Савельева, учитель русского языка и литературы. В.В. Пахомова, педагог дополнительного образования</t>
  </si>
  <si>
    <t>Региональный этап Всероссийского конкурса «Отечество: история, культура, природа, этнос»</t>
  </si>
  <si>
    <t>1-30.03</t>
  </si>
  <si>
    <t>На региональном этапе Всероссийского конкурса «Отечество: история, культура, природа, этнос» обучающийся школы занял первое место в номинации с исследовательской работой на тему ««Дети войны: Кузнецова (Карпина) Анастасия Викторовна и Кузнецов Дмитрий Иванович»». Работа продемонстрировала высокий уровень исследовательских навыков и глубокое погружение в тему семейного наследия.https://vk.com/medsosh2?w=wall-85303108_16663</t>
  </si>
  <si>
    <t>МКОУ «Медвежьегорская СОШ им. А.Фанягина»Л.В. Федотова, тьютор</t>
  </si>
  <si>
    <t>Мастер класс «Секреты русской печки»</t>
  </si>
  <si>
    <t>Мастер класс проводился с группой воспитанников детского сада. Целью мероприятия  было знакомство детей с бытом русского и карельского народов, расширять знания детей о быте крестьян, закрепить знания о печи как о неотъемлемой принадлежности карельской избы. На мастер классе дети своими руками сделали значок «Котик»</t>
  </si>
  <si>
    <t>МАУ «Медвежьегорский городской центр культуры и досуга»</t>
  </si>
  <si>
    <t>Мастер класс «Тайны оберега»</t>
  </si>
  <si>
    <t>22 января 2026 года</t>
  </si>
  <si>
    <t>Воспитанники детского сада  приобщались к народной культуре, узнали много по историю оберегов, своими рукам сделали небольшой оберег.</t>
  </si>
  <si>
    <t>Народное гуляние «Широкая Масленица»</t>
  </si>
  <si>
    <t>Масленица - один из самых любимых народных праздников, на который приходят семьями. Целью гуляние было познакомить людей с русским народным праздником – Масленицей, с его историей, традициями, обрядами,  воспитывать интерес и уважение к народным обычаям, родному языку.</t>
  </si>
  <si>
    <t>«Масленичные забавы» игровая программа для детей начальных классов</t>
  </si>
  <si>
    <t>24 февраля 2026 года</t>
  </si>
  <si>
    <r>
      <rPr>
        <sz val="11"/>
        <rFont val="Cambria"/>
        <charset val="1"/>
      </rPr>
      <t xml:space="preserve">Игры и аттракционы в народном стиле на свежем воздухе. </t>
    </r>
    <r>
      <rPr>
        <b/>
        <sz val="11"/>
        <rFont val="Cambria"/>
        <charset val="1"/>
      </rPr>
      <t> Цель</t>
    </r>
    <r>
      <rPr>
        <sz val="12"/>
        <rFont val="Cambria"/>
        <charset val="1"/>
      </rPr>
      <t>: познакомить учащихся с русскими народными традициями и обрядами, самобытной культурой.</t>
    </r>
  </si>
  <si>
    <t>«Масленичные забавы» игровая программа для детей нач. классов</t>
  </si>
  <si>
    <t>25 февраля 2026 года</t>
  </si>
  <si>
    <t>Мастер класс проводился с 4-ым классом начальной школы. Целью мероприятия  было знакомство детей с бытом русского и карельского народов, расширять знания детей о быте крестьян, закрепить знания о печи как о неотъемлемой принадлежности карельской избы. На мастер классе дети своими руками сделали значок «Котик»</t>
  </si>
  <si>
    <t>Мастер класс для учащихся 5 класса «Музыка тайги»</t>
  </si>
  <si>
    <t>2 марта 2026 года</t>
  </si>
  <si>
    <t>Мастер класс знакомил школьников с жизнью и обычаями народов тайги, их связь с природой, религиозными верованиями, хозяйственным укладом и повседневной жизнью.</t>
  </si>
  <si>
    <t>Выступление с развлекательной игровой программой «Широкая Масленица» для проживающих Психоневрологического интерната г. Медвежьегорска</t>
  </si>
  <si>
    <t>7 марта 2026 года</t>
  </si>
  <si>
    <r>
      <rPr>
        <sz val="11"/>
        <rFont val="Cambria"/>
        <charset val="1"/>
      </rPr>
      <t xml:space="preserve">Цель мероприятия: организация комплексной социализации лиц с ограниченными физическими возможностями в условиях психоневрологическогоинтерната. На мероприятии получателей социальных услуг знакомили </t>
    </r>
    <r>
      <rPr>
        <sz val="12"/>
        <rFont val="Cambria"/>
        <charset val="1"/>
      </rPr>
      <t> с русскими народными традициями и обрядами, самобытной культурой.</t>
    </r>
  </si>
  <si>
    <t>«Весёлые игрища» -  детская игровая программа на улице.</t>
  </si>
  <si>
    <t>10 марта 2026 года</t>
  </si>
  <si>
    <r>
      <rPr>
        <sz val="11"/>
        <rFont val="Cambria"/>
        <charset val="1"/>
      </rPr>
      <t xml:space="preserve">Игры и аттракционы в народном стиле на свежем воздухе. </t>
    </r>
    <r>
      <rPr>
        <b/>
        <sz val="11"/>
        <rFont val="Cambria"/>
        <charset val="1"/>
      </rPr>
      <t> Цель</t>
    </r>
    <r>
      <rPr>
        <sz val="12"/>
        <rFont val="Cambria"/>
        <charset val="1"/>
      </rPr>
      <t>: познакомить дошкольников с русскими народными традициями и обрядами, самобытной культурой.</t>
    </r>
  </si>
  <si>
    <t>МАУ «Медвежьегорский городской центр культуры и досуга»МКДОУ «Медвежьегорский детский сад № 3 комбинированного типа»</t>
  </si>
  <si>
    <t>12 марта 2026 года</t>
  </si>
  <si>
    <r>
      <rPr>
        <sz val="11"/>
        <rFont val="Cambria"/>
        <charset val="1"/>
      </rPr>
      <t xml:space="preserve">Игры и аттракционы в народном стиле на свежем воздухе. </t>
    </r>
    <r>
      <rPr>
        <b/>
        <sz val="11"/>
        <color rgb="FF333333"/>
        <rFont val="Cambria"/>
        <charset val="1"/>
      </rPr>
      <t> </t>
    </r>
    <r>
      <rPr>
        <sz val="11"/>
        <color rgb="FF333333"/>
        <rFont val="Cambria"/>
        <charset val="1"/>
      </rPr>
      <t>Цель</t>
    </r>
    <r>
      <rPr>
        <sz val="12"/>
        <rFont val="Cambria"/>
        <charset val="1"/>
      </rPr>
      <t>: познакомить дошкольников с русскими народными традициями и обрядами, самобытной культурой.</t>
    </r>
  </si>
  <si>
    <t>Мастер класс «Звуки карельской деревни»</t>
  </si>
  <si>
    <r>
      <rPr>
        <sz val="11"/>
        <rFont val="Cambria"/>
        <charset val="1"/>
      </rPr>
      <t xml:space="preserve">Мастер класс включает слушание и карельских песен, рассказ о карельских народных инструментах, </t>
    </r>
    <r>
      <rPr>
        <sz val="12"/>
        <rFont val="Times New Roman"/>
        <charset val="1"/>
      </rPr>
      <t>п</t>
    </r>
    <r>
      <rPr>
        <sz val="11"/>
        <rFont val="Cambria"/>
        <charset val="1"/>
      </rPr>
      <t>риобщение детей к истокам национальной культуры, сохранение и развитие музыкальной народной карельской культуры.</t>
    </r>
  </si>
  <si>
    <r>
      <rPr>
        <sz val="11"/>
        <rFont val="Cambria"/>
        <charset val="1"/>
      </rPr>
      <t>МАУ «Медвежьегорский городской центр культуры и досуга»</t>
    </r>
    <r>
      <rPr>
        <sz val="12"/>
        <rFont val="Cambria"/>
        <charset val="1"/>
      </rPr>
      <t> </t>
    </r>
  </si>
  <si>
    <t>2.8 Перечень проведенных на территории муниципального района/муниципального округа/городского округа мероприятий, направленных на профилактику экстремизма и терроризма</t>
  </si>
  <si>
    <t>Показ документального фильма «Предательство»</t>
  </si>
  <si>
    <t xml:space="preserve">09.03.2026  </t>
  </si>
  <si>
    <t>Организация просмотра документального фильма «Предательство» с последующим обсуждением 8-11 классы</t>
  </si>
  <si>
    <t>МКОУ «Повенецкая СОШ» </t>
  </si>
  <si>
    <t>Участие в республиканском конкурсе «Сохраняй!»</t>
  </si>
  <si>
    <t>Декабрь –январь 2026 г.</t>
  </si>
  <si>
    <t>Участие в республиканском конкурсе «Сохраняй!» учащихся 8 и 9 классов Шуньгской школы!
Конкурс был направлен на профилактику экстремизма и терроризма в молодёжной среде.Команда восьмиклассников под руководством своего классного руководителя Юлии Сергеевны Савельевой подготовила очень серьёзную и важную работу — видеоролик по теме скулшутинга. vk.com/club186283351?w=wall...
Это творческий взгляд на одну из самых актуальных проблем, призыв к взаимному уважению и безопасности в школе.       А наши юные художницы Милана Воронцова и Кристина Бучнева создали выразительный и сильный плакат с лозунгом «Терроризму — нет!». Их работа ярко и лаконично выражает нашу общую позицию — за мир, безопасность и добро.</t>
  </si>
  <si>
    <t>Просмотр фильма «Предательство»</t>
  </si>
  <si>
    <r>
      <rPr>
        <sz val="11"/>
        <rFont val="Cambria"/>
        <charset val="1"/>
      </rPr>
      <t>20 февраля  мы провели важное воспитательное мероприятие, которое позволило нам задуматься над серьезными жизненными вопросами.Мы вместе посмотрели документальный фильм Андрея Медведева "Предательство". Фильм о гражданах страны, осужденных за террористическую и экстремистскую деятельность, о тех, кто предал родных, близких, родину. В основе фильма – истории от отбывающих наказание. Считают ли они себя предателями? Что толкнуло их на совершение преступления против своих же? В каких семьях они выросли? Что видели в родном городе? О чем мечтали?</t>
    </r>
    <r>
      <rPr>
        <sz val="10"/>
        <color rgb="FF000000"/>
        <rFont val="Cambria"/>
        <charset val="1"/>
      </rPr>
      <t> </t>
    </r>
    <r>
      <rPr>
        <sz val="11"/>
        <rFont val="Cambria"/>
        <charset val="1"/>
      </rPr>
      <t>Этот фильм стал поводом для глубокого анализа поступков персонажей.Ребята активно участвовали в дискуссии, выражали свои мнения по поводу поступков персонажей. Старались аргументированно защищать свою позицию.</t>
    </r>
  </si>
  <si>
    <r>
      <rPr>
        <sz val="10"/>
        <rFont val="Cambria"/>
        <charset val="1"/>
      </rPr>
      <t>Профилактическая беседа  </t>
    </r>
    <r>
      <rPr>
        <sz val="11"/>
        <rFont val="Cambria"/>
        <charset val="1"/>
      </rPr>
      <t>«Подозрительные предметы: алгоритм действий»</t>
    </r>
  </si>
  <si>
    <t>Краткий информационно-просветительское разговор с сотрудниками центра, направленный на формирование навыков безопасного поведения в учреждении и за его пределами. В ходе беседы были даны разъяснения о признаках подозрительных предметов и правилах действий при их обнаружении. Особое внимание уделено личной безопасности и ответственности за свои поступки.</t>
  </si>
  <si>
    <t>Общешкольное родительское собрание по безопасности</t>
  </si>
  <si>
    <t>В рамках общешкольного родительского собрания по безопасности были рассмотрены вопросы профилактики экстремизма и терроризма. Родителям представлена информация о признаках вовлечения в деструктивные группы, правилах поведения в чрезвычайных ситуациях и ресурсах для получения помощи. Подчеркнута важность бдительности и открытого диалога с детьми.</t>
  </si>
  <si>
    <r>
      <rPr>
        <sz val="11"/>
        <rFont val="Cambria"/>
        <charset val="1"/>
      </rPr>
      <t xml:space="preserve">Беседа «Правила поведения при обнаружении неизвестного предмета» </t>
    </r>
    <r>
      <rPr>
        <sz val="12"/>
        <rFont val="Cambria"/>
        <charset val="1"/>
      </rPr>
      <t> </t>
    </r>
  </si>
  <si>
    <t>В рамках профилактической работы с учащимися была проведена беседа на тему «Правила поведения при обнаружении неизвестного предмета». Цель мероприятия – формирование у детей четкого понимания алгоритма действий в случае обнаружения подозрительных или потенциально опасных предметов, а также развитие навыков безопасного поведения.</t>
  </si>
  <si>
    <t>Тематический час «Терроризм- угроза номер 1»</t>
  </si>
  <si>
    <t xml:space="preserve">Для школьников в Толвуйской сельской библиотеке прошел тематический час, посвященный борьбе с терроризмом </t>
  </si>
  <si>
    <t>МКУК «Толвуйский библиотечно-досуговый центр»</t>
  </si>
  <si>
    <t>Тренировочные занятия «Профилактика вооруженного нападения на образовательное учреждение»</t>
  </si>
  <si>
    <t>Тренировочные занятия «Профилактика вооружённого нападения на образовательное учреждение» включали:·         изучение алгоритма действий персонала и обучающихся при угрозе нападения;·         отработку эвакуации из здания;·         практические тренировки по взаимодействию с правоохранительными органами;·         разбор типовых сценариев и типичных ошибок.https://vk.com/medsosh2?w=wall-85303108_17172</t>
  </si>
  <si>
    <t>МКОУ «Медвежьегорская СОШ им. А.Фанягина»Н.П. Цыганков, ответственный за безопасность</t>
  </si>
  <si>
    <t>2.9 Перечень проведенных на территории муниципального района/муниципального округа/городского округа мероприятий, направленных на патриотическое и духовно-нравственное воспитание населения</t>
  </si>
  <si>
    <t>«Мир М.Цветаевой» - литературно-музыкальный вечер</t>
  </si>
  <si>
    <t>Мероприятие проводилось для учащихся 11 СФ класса СОШ им.А.Фанягина. Рассказ о жизни и творческом пути поэтессы.</t>
  </si>
  <si>
    <t>«Студенческая молодость в сердце» - литературно-музыкальная программа.</t>
  </si>
  <si>
    <t xml:space="preserve">Мероприятие проводилось для подопечных ПНИ. Рассказывалось об истории возникновения праздника - День студента, о студенческом движении в Советское время. </t>
  </si>
  <si>
    <t>Мероприятие проводилось в Центре общения старшего поколения.</t>
  </si>
  <si>
    <t>«Музыка в блокадном Ленинграде» - информационный час.</t>
  </si>
  <si>
    <t>Мероприятие проводилось для учащихся 8 А класса СОШ им.А.Фанягина. Рассказывалось о жизни и деятельности музыкантов во время блокады Ленинграда. Белее подробно о «Седьмой симфонии» Д.Шостаковича.</t>
  </si>
  <si>
    <t>Мероприятие проводилось для учащихся 8 В класса СОШ им.А.Фанягина. Рассказывалось о жизни и деятельности музыкантов во время блокады Ленинграда. Белее подробно о «Седьмой симфонии» Д.Шостаковича.</t>
  </si>
  <si>
    <t>Мероприятие проводилось для учащихся 10 Г класса СОШ им.А.Фанягина. Рассказывалось о жизни и деятельности музыкантов во время блокады Ленинграда. Белее подробно о «Седьмой симфонии» Д.Шостаковича.</t>
  </si>
  <si>
    <t>«Музыкальный венок Пушкину» - литературно-музыкальный вечер.</t>
  </si>
  <si>
    <t>Мероприятие проводилось для подопечных ПНИ, приурочено ко Дню памяти А.С.Пушкина. Рассказывалось о музыкальных, балетных постановках по произведениям писателя.</t>
  </si>
  <si>
    <t>«Мораль сей басни такова» - литературный вечер.</t>
  </si>
  <si>
    <t xml:space="preserve">Мероприятие проводилось в стенах библиотеки, приурочено ко дню рождения писателя. В ходе мероприятия зрители познакомились с биографией великого баснописца. </t>
  </si>
  <si>
    <t>«Жить - Родине служить» - беседа.</t>
  </si>
  <si>
    <t>Мероприятие проводилось для учащихся 8 В  класса СОШ им.А.Фанягина, приурочено к празднику Дню защитников отечества. Рассказывалось об истории возникновения праздника, о героях-защитниках Родины.</t>
  </si>
  <si>
    <t>«Свидетель истории Е.Халдей» - исторический час</t>
  </si>
  <si>
    <t>Мероприятие проводилось для учащихся 10 Г класса СОШ им.А.Фанягина. Рассказывалось о жизни Е.Халдея и о его исторически важных, эксклюзивных кадрах ВОВ.</t>
  </si>
  <si>
    <t>«Культ поэта. В.Маяковский в предметах коллекционирования» - творческий вечер и презентация книги.</t>
  </si>
  <si>
    <t xml:space="preserve">Мероприятие проводилось в стенах библиотеки. Встреча с поэтом, краеведом, коллекционером, исследователем из Калужской области С.Степановым. На этой встрече он презентовал свою книгу «Культ поэта. В.Маяковский в предметах коллекционирования». </t>
  </si>
  <si>
    <t>жизнь</t>
  </si>
  <si>
    <t>«Поэты Карелии» - обзор книг</t>
  </si>
  <si>
    <t>Мероприятие проводилось в для педагогов ДОУ Детский сад №2 с целью: познакомить разнообразием  карельских поэтов для дальнейшего участия педагогов в конкурсе «Педагоги читают детям».</t>
  </si>
  <si>
    <t>приоритет духовного</t>
  </si>
  <si>
    <t>«Жить - Родине служить» - беседа</t>
  </si>
  <si>
    <t>Мероприятие проводилось для учащихся 8 А  класса СОШ им.А.Фанягина, приурочено к празднику Дню защитников отечества. Рассказывалось об истории возникновения праздника, о героях-защитниках Родины.</t>
  </si>
  <si>
    <t>«Музыка кино: песни из фильмов Зацепина» - литературно-музыкальный вечер.</t>
  </si>
  <si>
    <t>Мероприятие проводилось для Центра общения старшего поколения, приурочено к 100-летию композитора А.С.Зацепина. Рассказывалось о жизни и творческом пути маэстро.</t>
  </si>
  <si>
    <t>«Медвежьегорск. Оккупация и освобождение 1941 - 1944» - презентация фотоальбома.</t>
  </si>
  <si>
    <t xml:space="preserve">Мероприятие проводилось в стенах библиотеки. Руководитель «Военно-исторического музея фортификационных сооружений «Замок Кархумяки» презентовал фотоальбом «Медвежьегорск. Оккупация и освобождение 1941-1944». Между гостями и выступающим была живая дискуссия. </t>
  </si>
  <si>
    <t>Мероприятие проводилось для подопечных ПНИ, приурочено к 100-летию композитора А.С.Зацепина. Рассказывалось о жизни и творческом пути маэстро.</t>
  </si>
  <si>
    <t>нравственные идеалы</t>
  </si>
  <si>
    <t>«Пера волшебного творенья» - литературная викторина</t>
  </si>
  <si>
    <t>17.03. - 22.03.2026</t>
  </si>
  <si>
    <t>Мероприятие проводилось в стенах библиотеки, приурочено ко Всемирному дню поэзии.</t>
  </si>
  <si>
    <t>«Театр эпохи принудительного труда» - музыкально-исторический вечер</t>
  </si>
  <si>
    <t>Мероприятие проходило в стенах библиотеки, приурочено к 95-летию со дня открытия Центрального театра ББК НКВД СССР. Украсили вечер вокальным и музыкальным исполнением: ансамбль ЕвасХИТ, Виктор Серко, Дмитрий Соловьев.</t>
  </si>
  <si>
    <t>«Негромкий голос великой поэзии» вечер поэзии. </t>
  </si>
  <si>
    <t>Мероприячтие проводилось в стенах библиотеки. Приурочено к 90-летию со дня рождения поэта Николая Рубцова</t>
  </si>
  <si>
    <t>Беседа ко дню снятия блокады Ленинграда «900 дней мужества»</t>
  </si>
  <si>
    <t>Беседа проведена для проживающих в ПНИ. Читали стихи О.Берггольц, смотрели фрагменты документальных фильмов по теме.</t>
  </si>
  <si>
    <t xml:space="preserve">«Тихая моя родина» Литературно-музыкальный час. </t>
  </si>
  <si>
    <t>Мероприятие проводилось для проживающих в ПНИ. Приурочено к 90-летию со дня рождения поэта Николая Рубцова.</t>
  </si>
  <si>
    <t>Вечер памяти библиотекаря Красовской Н.В.</t>
  </si>
  <si>
    <t>Мероприятие проводилось в стенах библиотеки. К 60-летию со дня образования городской библиотеки.</t>
  </si>
  <si>
    <t>Творческий вечер с карельской писательницей Яной Жемойтелите</t>
  </si>
  <si>
    <t>Мероприятие проводилось в стенах библиотеки. Говорили о творчестве, вдохновении. Зачитывали отрывки из книг, стихотворения.</t>
  </si>
  <si>
    <t>Мероприятие проводилось для проживающих в КЦСОН. Приурочено к 90-летию со дня рождения поэта Николая Рубцова.</t>
  </si>
  <si>
    <t>«Гордится Русь богатырями»</t>
  </si>
  <si>
    <t>Познавательное занятие для воспитанников Детского сада №2</t>
  </si>
  <si>
    <t>«Чтение – праздник души»</t>
  </si>
  <si>
    <t>Семейный круглый стол проводился для детей и родителей группы «Счастливчики» Детского сада  №3.</t>
  </si>
  <si>
    <t>«Город мужества и славы»</t>
  </si>
  <si>
    <t>Урок памяти ко Дню снятия блокады Ленинграда для воспитанников группы «Совята» Детского сада №2.</t>
  </si>
  <si>
    <t>патриотизм, историческая память</t>
  </si>
  <si>
    <t>Урок памяти ко Дню снятия блокады Ленинграда для воспитанников группы «Ягодки» Детского сада №2.</t>
  </si>
  <si>
    <t>«Нам подвиг Сталинграда не забыть»</t>
  </si>
  <si>
    <t>Час памяти проводился для детей КЦСОН</t>
  </si>
  <si>
    <t>«Их имена забыться не должны…»</t>
  </si>
  <si>
    <t>Устный журнал, посвящённый 200-летию восстания декабристов, в рамках духовно-просветительского проекта «Дорога к храму» и ученического проекта «Поэты пушкинской поры». Проводилось для учащихся 9 класса СОШ им.А.Фанягина.</t>
  </si>
  <si>
    <t>«Юные герои сороковых»</t>
  </si>
  <si>
    <t>Урок памяти к Дню юного героя-антифашиста проводился для 6 класса СОШ им.А.Фанягина.</t>
  </si>
  <si>
    <t>«Наполни сердце добротой»</t>
  </si>
  <si>
    <t>Литературное путешествие с обзором литературы  для учащихся 6 В класса СОШ им.А.Фанягина.</t>
  </si>
  <si>
    <t>милосердие, нравственные идеалы</t>
  </si>
  <si>
    <t>Литературное путешествие с обзором литературы  для учащихся 6Г класса СОШ им.А.Фанягина.</t>
  </si>
  <si>
    <t>Литературное путешествие с обзором литературы  для учащихся 5Д класса СОШ им.А.Фанягина.</t>
  </si>
  <si>
    <t>Литературное путешествие с обзором литературы  для учащихся 5В класса СОШ им.А.Фанягина.</t>
  </si>
  <si>
    <t>Литературное путешествие с обзором литературы  для учащихся 5А  класса СОШ им.А.Фанягина.</t>
  </si>
  <si>
    <t>Час памяти "Дорога жизни" </t>
  </si>
  <si>
    <t>Ребята обсудили основные события блокады Ленинграда и посмотрели цикл документальных видеороликов: «Блокадный хлеб», «Метроном», «Воспоминания детей блокадного Ленинграда», «Ленинград. Дорога жизни».</t>
  </si>
  <si>
    <t> МКОУ«Великогубская СОШ»</t>
  </si>
  <si>
    <t>Памяти жертв Холокоста  </t>
  </si>
  <si>
    <t>Ученики 5 класса приняли участие в акции «Дерево доброты». Советник по воспитанию Ю.А.Карпина, в доступной для младших школьников форме, рассказала ребятам о трагических страницах истории Холокоста, о важности сострадания и поддержания мира на Земле.  Дети стали создателями символического дерева, которое стало отражением наших стремлений к миру, взаимопониманию и добру.
   Каждый ученик сделал ладошку из цветной бумаги, написал на нём пожелание мира, добра и прикрепил его к дереву.   Акция стала символом единства и надежды на лучшее будущее, свободного от вражды и нетерпимости. </t>
  </si>
  <si>
    <t>В рамках цикла "Музейное дело" </t>
  </si>
  <si>
    <t>Первые нашей школы присоединились к циклу мероприятий «Музейное дело» в рамках акций единых действий. Учащиеся 8 класса Екатерина Tиликайнен и Никита Балахонов стали наставниками в мире искусства для ребят 2 класса. Активисты познакомили второклассников с одним из главных музеев нашей страны — Третьяковской галереей. Благодаря презентации дети узнали об истории создания великих полотен и судьбе основателя галереи Павла Третьякова. Первые подготовили для учеников интересные творческие задания, связанные с темой искусства. Второклассники с удовольствием включились в творческий процесс! </t>
  </si>
  <si>
    <t>День воинской славы  </t>
  </si>
  <si>
    <t xml:space="preserve">2 февраля </t>
  </si>
  <si>
    <t> Советник по воспитанию Юлия Александровна Карпина рассказала учащимся 5 и 7 классов об этом важном событии в истории Великой Победы нашей страны и провела виртуальную экскурсию по мемориальному комплексу «Мамаев Курган».</t>
  </si>
  <si>
    <t>День российской науки  </t>
  </si>
  <si>
    <t>С учащимися 6 класса советник по воспитанию Юлия Александровна Карпина провела занятие «Великие имена и открытия». Ребята узнали от советника интересные научные факты и успешно ответили на вопросы интерактивной викторины «День науки».  Завершилось занятие командной игрой «Угадай учёного», с заданиями которой все ребята справились блестяще. </t>
  </si>
  <si>
    <t>служение</t>
  </si>
  <si>
    <t>День памяти воинов - интернационалистов </t>
  </si>
  <si>
    <t>Советник по воспитанию Юлия Александровна Карпина совместно с учителем английского языка Надеждой Ивановной Кабановой провели для учащихся 8 класса час Памяти «Портрет героя моей малой Родины».  Надежда Ивановна познакомила ребят с презентацией о наших земляках, героях Афганской войны – Александре Трегубове и Михаиле Бобровском!                    Подвиг наших земляков навсегда останется в наших сердцах!  В Великогубской школе оформлен стенд памяти «Наши земляки воины–интернационалисты».По инициативе советника по воспитанию школьники посетили могилу героя–интернационалиста Александра Трегубова, почистили снег и торжественно возложили цветы. </t>
  </si>
  <si>
    <t>Акция "Внуки по переписке" </t>
  </si>
  <si>
    <t>  В преддверии 8 Марта наши замечательные «Орлята России», ученики 3 класса, приготовили красивые открытки для пожилых женщин, проживающих в доме ветеранов.  Ребята с воодушевлением создавали свои послания, вкладывая в них всю свою старательность, доброту, а также частичку весеннего настроения. В каждой открытке — самые добрые пожелания к празднику 8 Марта! </t>
  </si>
  <si>
    <t>милосердие, приоритет духовного</t>
  </si>
  <si>
    <t>Выставка «Правнуки Героев»</t>
  </si>
  <si>
    <t>25.04.2026-10.02.2026</t>
  </si>
  <si>
    <t>На выставке были представлены фотографии учеников начальной школы имени А. Фанягина с памятными вещами их прадедов – наградами, медалями, документами, а также предметы из фондов музея. В ходе исследовательской работы ребята вместе с родителями собирали сведения о своих родственниках, воевавших в годы Великой Отечественной войны. Инициатором создания выставки выступила Татьяна Александровна Кузьмина - советник по воспитанию Медвежьегорской школы им. А. Фанягина. В проекте «Правнуки Героев» также участвовал фотограф, преподаватель школы Искусств Сергей Владимирович Зудов и учитель начальных классов Наталья Андреевна Рожкова.</t>
  </si>
  <si>
    <t>Школа имени А. Фанягина, Медвежьегорский музей</t>
  </si>
  <si>
    <t>Экскурсии по выставке «Маленький город в большой войне»</t>
  </si>
  <si>
    <t>круглогодично</t>
  </si>
  <si>
    <t>Выставка рассказывает о военной истории г. Медвежьегорска.  В ходе экскурсии предлагается познакомиться с фото и документальными материалами, а также предметным рядом периода 1941-1945 гг.</t>
  </si>
  <si>
    <t>Концерт «Свет Рождественской звезды»</t>
  </si>
  <si>
    <t>Концерт посвящён святочным  дням</t>
  </si>
  <si>
    <t>МКУК «Пиндушский БДЦ»</t>
  </si>
  <si>
    <t>Игровая театрализованная программа Рождество и святки»</t>
  </si>
  <si>
    <t>Рассказ детям о святках,о традициях,игры,песни.</t>
  </si>
  <si>
    <t>Игровая программа для детей «Рождества звезда сияет,детям праздник обещает»</t>
  </si>
  <si>
    <t>Детские игры на площади,хороводы,катание на лыжах и санях.</t>
  </si>
  <si>
    <t>Веселые зимние старты</t>
  </si>
  <si>
    <t>Флэшмобы ,танцевальные, эстафетные и индивидуальные игры совместно с активистами «Движения Первых»</t>
  </si>
  <si>
    <t>взаимопомощь и взаимовыручка</t>
  </si>
  <si>
    <t>Праздничный концерт «С Днем защитника Отечества»</t>
  </si>
  <si>
    <t>Концерт посвящен защитникам Отечества</t>
  </si>
  <si>
    <t>Концерт вок.гр. «Лумбушанка» «Жить по-новому»</t>
  </si>
  <si>
    <t>Вокальная группа «Лумбушанка» представила русские народные песни.</t>
  </si>
  <si>
    <t>жизнь, гуманизм</t>
  </si>
  <si>
    <t>Праздничный концерт «Весенняя симфония»</t>
  </si>
  <si>
    <t>Концерт, посвященный 8марта</t>
  </si>
  <si>
    <t>нравственные идеалы, приоритет духовного</t>
  </si>
  <si>
    <t>Тематическая концертная программа «Петь – значит жить»(к 120 – летию К.Шульженко)</t>
  </si>
  <si>
    <t>Рассказ о жизни и творчестве К.Шульженко .Звучали песни в исполнении солистов студии эстрадного вокала</t>
  </si>
  <si>
    <t>нарвстенные идеалы</t>
  </si>
  <si>
    <t>Концерт театральной студии «Бригантина» «Да здравствует сцена», посв. Международному Дню театра</t>
  </si>
  <si>
    <t>В программе концерта сценки  ,миниатюры ,музыкальные поздравления.</t>
  </si>
  <si>
    <t>Праздничный концерт «Новогоднее настроение»</t>
  </si>
  <si>
    <t>Концерт с участием вок.гр. «Лумбушанка»,солистов студии эстр.вокала.</t>
  </si>
  <si>
    <t>жизнь, нравственные идеалы</t>
  </si>
  <si>
    <t>Концерт вок.гр. «Лумбушанка» «Примите наши поздравления»</t>
  </si>
  <si>
    <t>Участники вок.группы поздравили женщин учреждения ПНИ Пиндуши с наступающим праздником.</t>
  </si>
  <si>
    <t>наравственныце идеалы</t>
  </si>
  <si>
    <t>Участники вок.группы поздравили женщин учреждения КЦСОН д.Лумбуши  с наступающим праздником.</t>
  </si>
  <si>
    <t>наравственные идеалы</t>
  </si>
  <si>
    <t>Концертная программа «Петь – значит жить» к 120 – летию К.Шульженко</t>
  </si>
  <si>
    <t xml:space="preserve">Рассказ о жизни и творчестве К.Шульженко,исполнение песен из репертуара легендарной певицы. </t>
  </si>
  <si>
    <t>Познавательно - игровое занятие «Всё о лошадках»</t>
  </si>
  <si>
    <r>
      <rPr>
        <sz val="11"/>
        <rFont val="Cambria"/>
        <charset val="1"/>
      </rPr>
      <t>Беседа о символе года. Викторины, конкурсы. Мастер-класс «Огненная лошадка»,</t>
    </r>
    <r>
      <rPr>
        <sz val="11"/>
        <color rgb="FF000000"/>
        <rFont val="Cambria"/>
        <charset val="1"/>
      </rPr>
      <t xml:space="preserve"> </t>
    </r>
    <r>
      <rPr>
        <sz val="11"/>
        <rFont val="Cambria"/>
        <charset val="1"/>
      </rPr>
      <t xml:space="preserve">для детей из пришкольного интерната Повенецкой СОШ. </t>
    </r>
  </si>
  <si>
    <t>Акция «Книжкина больница»</t>
  </si>
  <si>
    <t>Мелкий ремонт книг с детьми в Сосновской библиотеке </t>
  </si>
  <si>
    <t>взаимопомощь</t>
  </si>
  <si>
    <t>Беседа «Блокадный хлеб», акция «Блокадная ласточка».</t>
  </si>
  <si>
    <t>Рассказ о блокаде Ленинграда. Изготовление блокадной ласточки детьми, занятие состоялось в Сосновской библиотеке </t>
  </si>
  <si>
    <t>Беседа «Сатиры смелый властелин»</t>
  </si>
  <si>
    <t>Беседа о жизни и творчестве  М.Е. Салтыкова – Щедрина с женщинами из волонтёрского клуба «Импульс»</t>
  </si>
  <si>
    <t>Тематическая программа «Её величество – Женщина» (выездное мероприятие)</t>
  </si>
  <si>
    <t>Рассказ о женщинах – героях Великой Отечественной войны, стихи, презентация. Центр общения г. Медвежьегорск</t>
  </si>
  <si>
    <t>Игра «Страна веселого детства Агнии Барто» </t>
  </si>
  <si>
    <t>О стихах Агнии Барто детям, занятие для детей из Сосновской школы </t>
  </si>
  <si>
    <t> Мастер – класс «Милый сувенир»</t>
  </si>
  <si>
    <t>Изготовление сувенира, клуб «Вдохновение», Сосновская библиотека</t>
  </si>
  <si>
    <t>труд</t>
  </si>
  <si>
    <t>Игровая программа «Винни Пух и все, все..»</t>
  </si>
  <si>
    <t>Знакомство с творчеством А. Милна в игровой форме. Уч-ся школы интернат № 18 </t>
  </si>
  <si>
    <t>Мастер класс «Декупаж»</t>
  </si>
  <si>
    <t>Работа по декупажу вещей, клуб «Вдохновение», Сосновская библиотека</t>
  </si>
  <si>
    <t>Концерт «Земли российской сыновья» к 23 февраля</t>
  </si>
  <si>
    <t>Концертная программа была направлена на патриотическое воспитание, развитие чувства ответственности за свою Родину. Вручение грамот от администрации волонтёрам за помощь участникам СВО. На концерте присутствовали 350 человек зрителей разных возрастных категорий.</t>
  </si>
  <si>
    <t>«Мозаика зимних чудес»</t>
  </si>
  <si>
    <t>Внеклассное мероприятие где родители и дети отправились в увлекательное виртуальное путешествие по многонациональной России</t>
  </si>
  <si>
    <t>«Борьба длинною в 900 дней»</t>
  </si>
  <si>
    <t>Час памяти по дню полного освобождения Ленинграда от фашистских захватчиков 5-11 классы</t>
  </si>
  <si>
    <t>«Холокост»</t>
  </si>
  <si>
    <t>Акция «Дерево доброты» 1-4 классыПросмотр видеозаписи театрализованной постановки «Украденное детство» 8,9, 10 классы</t>
  </si>
  <si>
    <t>Урок мужества «Ленинградская блокада»</t>
  </si>
  <si>
    <t>Урок мужества для ребят 1-4 классов, где вспоминали о понятии «блокада». Познакомились с периодом в жизни нашей страны.</t>
  </si>
  <si>
    <t>Просмотр документального фильма о событиях Великой Отечественной войны «Великая война. Сталинград» 7 серия, русские фильмы, военное кино, 10-11 классы</t>
  </si>
  <si>
    <t>Урок Мужества «Афганистан – незаживающая рана»</t>
  </si>
  <si>
    <t>Для ребят 5-11 классов организован и проведён Урок Мужества</t>
  </si>
  <si>
    <r>
      <rPr>
        <sz val="11"/>
        <rFont val="Cambria"/>
        <charset val="1"/>
      </rPr>
      <t>Классные часы в Шуньгской школе: помним о подвиге Ленинграда</t>
    </r>
    <r>
      <rPr>
        <sz val="10"/>
        <rFont val="Cambria"/>
        <charset val="1"/>
      </rPr>
      <t> </t>
    </r>
  </si>
  <si>
    <r>
      <rPr>
        <sz val="10"/>
        <rFont val="Cambria"/>
        <charset val="1"/>
      </rPr>
      <t> </t>
    </r>
    <r>
      <rPr>
        <sz val="11"/>
        <rFont val="Cambria"/>
        <charset val="1"/>
      </rPr>
      <t>В нашей школе прошли важные тематические часы, посвящённые Дню полного освобождения Ленинграда от фашистской блокады.</t>
    </r>
    <r>
      <rPr>
        <sz val="10"/>
        <rFont val="Cambria"/>
        <charset val="1"/>
      </rPr>
      <t> </t>
    </r>
    <r>
      <rPr>
        <sz val="11"/>
        <rFont val="Cambria"/>
        <charset val="1"/>
      </rPr>
      <t>Для учеников 1-9 классов 23 и 26 января мы провели встречи, на которых:Говорили об истории блокады, её символах и героях.</t>
    </r>
    <r>
      <rPr>
        <sz val="10"/>
        <rFont val="Cambria"/>
        <charset val="1"/>
      </rPr>
      <t> </t>
    </r>
    <r>
      <rPr>
        <sz val="11"/>
        <rFont val="Cambria"/>
        <charset val="1"/>
      </rPr>
      <t>Слушали воспоминания блокадников.</t>
    </r>
    <r>
      <rPr>
        <sz val="10"/>
        <rFont val="Cambria"/>
        <charset val="1"/>
      </rPr>
      <t> </t>
    </r>
    <r>
      <rPr>
        <sz val="11"/>
        <rFont val="Cambria"/>
        <charset val="1"/>
      </rPr>
      <t>Увидели, как выглядел настоящий блокадный хлеб.</t>
    </r>
    <r>
      <rPr>
        <sz val="10"/>
        <rFont val="Cambria"/>
        <charset val="1"/>
      </rPr>
      <t> </t>
    </r>
    <r>
      <rPr>
        <sz val="11"/>
        <rFont val="Cambria"/>
        <charset val="1"/>
      </rPr>
      <t>Почтили память погибших в те страшные годы.</t>
    </r>
  </si>
  <si>
    <t>Урок мужества для учащихся 8-9 классов, посвящённый Международному дню памяти жертв Холокоста.</t>
  </si>
  <si>
    <t> 27.01.2026</t>
  </si>
  <si>
    <r>
      <rPr>
        <sz val="10"/>
        <rFont val="Cambria"/>
        <charset val="1"/>
      </rPr>
      <t xml:space="preserve">27 января — Международный день памяти жертв Холокоста В Шуньгской школе 27 января состоялся важный и пронзительный урок мужества для учащихся 8-9 классов, посвящённый Международному дню памяти жертв Холокоста.
</t>
    </r>
    <r>
      <rPr>
        <sz val="11"/>
        <rFont val="Cambria"/>
        <charset val="1"/>
      </rPr>
      <t>Урок провела учитель истории Марина Михайловна Горячёва. Эта дата установлена в память о 27 января 1945 года, когда советские войска освободили узников нацистского концентрационного лагеря Аушвиц-Биркенау (Освенцима).</t>
    </r>
  </si>
  <si>
    <r>
      <rPr>
        <sz val="11"/>
        <rFont val="Cambria"/>
        <charset val="1"/>
      </rPr>
      <t>Кинолекторий "Великая война. Сталинград"</t>
    </r>
    <r>
      <rPr>
        <sz val="10"/>
        <rFont val="Cambria"/>
        <charset val="1"/>
      </rPr>
      <t>  </t>
    </r>
  </si>
  <si>
    <r>
      <rPr>
        <sz val="11"/>
        <rFont val="Cambria"/>
        <charset val="1"/>
      </rPr>
      <t>29 января в Шуньгской школе состоялся урок мужества, посвященный выдающемуся историческому событию – Дню разгрома немецко-фашистских войск в Сталинградской битве, который будет отмечаться 2 февраля. 🇷🇺</t>
    </r>
    <r>
      <rPr>
        <sz val="10"/>
        <rFont val="Cambria"/>
        <charset val="1"/>
      </rPr>
      <t> </t>
    </r>
    <r>
      <rPr>
        <sz val="11"/>
        <rFont val="Cambria"/>
        <charset val="1"/>
      </rPr>
      <t>По инициативе советника по воспитанию Дроновой О.В. для учащихся 5-8 классов был организован кинолекторий ««Великая война. Сталинград». 🎬 Ребята погрузились в историю через документальный фильм о событиях Великой Отечественной войны. 🌟</t>
    </r>
    <r>
      <rPr>
        <sz val="10"/>
        <rFont val="Cambria"/>
        <charset val="1"/>
      </rPr>
      <t> </t>
    </r>
    <r>
      <rPr>
        <sz val="11"/>
        <rFont val="Cambria"/>
        <charset val="1"/>
      </rPr>
      <t>📽 Фильм «Сталинград» способствовал тому, чтобы юные зрители лучше осознали значение этого исторического момента. 💡 После просмотра у ребят была возможность обсудить увиденное в формате открытого диалога. Это замечательный способ развивать критическое мышление и уважение к нашей истории!</t>
    </r>
    <r>
      <rPr>
        <sz val="10"/>
        <rFont val="Cambria"/>
        <charset val="1"/>
      </rPr>
      <t> </t>
    </r>
  </si>
  <si>
    <t>Неделя Российской науки </t>
  </si>
  <si>
    <t>2-10.02.26</t>
  </si>
  <si>
    <r>
      <rPr>
        <sz val="10"/>
        <rFont val="Cambria"/>
        <charset val="1"/>
      </rPr>
      <t> В Шуньгской школе прошла целая неделя увлекательной науки! Наши ученики погрузились в мир открытий и задались большими вопросами. День российской науки был установлен Указом Президента Российской Федерации от 7 июня 1999 г. № 717 «Об установлении Дня российской науки». Праздник отмечается 8 февраля, именно в этот день в 1724 году император Петр I Великий учредил Академию наук в Санкт-Петербурге. </t>
    </r>
    <r>
      <rPr>
        <sz val="11"/>
        <rFont val="Cambria"/>
        <charset val="1"/>
      </rPr>
      <t xml:space="preserve">    </t>
    </r>
    <r>
      <rPr>
        <sz val="10"/>
        <rFont val="Cambria"/>
        <charset val="1"/>
      </rPr>
      <t xml:space="preserve">30 января: Стань учёным!
</t>
    </r>
    <r>
      <rPr>
        <sz val="11"/>
        <rFont val="Cambria"/>
        <charset val="1"/>
      </rPr>
      <t xml:space="preserve">Учащиеся 7-х и 8-х классов почувствовали себя настоящими исследователями на уроке-практикуме «Юные экспериментаторы»! Студенты из отряда «Онежский десант» устроили для ребят захватывающее научное шоу с удивительными опытами. Восторгу не было предела! 
</t>
    </r>
    <r>
      <rPr>
        <sz val="11"/>
        <color rgb="FF2A5885"/>
        <rFont val="Cambria"/>
        <charset val="1"/>
      </rPr>
      <t>vk.ru/club112476253?w=wall...</t>
    </r>
    <r>
      <rPr>
        <sz val="10"/>
        <rFont val="Cambria"/>
        <charset val="1"/>
      </rPr>
      <t xml:space="preserve"> Второклассники на внеурочном занятии по робототехнике вместе в учителем физики Константином Николаевичем Балахоновым, используя набор Клик, собрали робота, который танцует. 2 февраля: Есть ли границы у знания?
</t>
    </r>
    <r>
      <rPr>
        <sz val="11"/>
        <rFont val="Cambria"/>
        <charset val="1"/>
      </rPr>
      <t xml:space="preserve">На занятии «Разговоры о важном» ученики 1-7 классов обсудили этот вечный вопрос. А в 8 классе Юлия Сергеевна Савельева провела динамичную квиз-игру, где знания и сообразительность были главными козырями! </t>
    </r>
    <r>
      <rPr>
        <sz val="10"/>
        <rFont val="Cambria"/>
        <charset val="1"/>
      </rPr>
      <t xml:space="preserve"> 
</t>
    </r>
    <r>
      <rPr>
        <sz val="11"/>
        <color rgb="FF2A5885"/>
        <rFont val="Cambria"/>
        <charset val="1"/>
      </rPr>
      <t>vk.ru/club112476253?w=wall...</t>
    </r>
    <r>
      <rPr>
        <sz val="10"/>
        <rFont val="Cambria"/>
        <charset val="1"/>
      </rPr>
      <t xml:space="preserve"> 4 февраля: Опыты по химии
</t>
    </r>
    <r>
      <rPr>
        <sz val="11"/>
        <rFont val="Cambria"/>
        <charset val="1"/>
      </rPr>
      <t>Ребята из начальных классов на занятиях внеурочной деятельности "Чудеса науки и природы" вместе Ириной Викторовной Панфиловой проводили занимательные опыты и даже запустили салют ко Дню Науки.</t>
    </r>
    <r>
      <rPr>
        <sz val="10"/>
        <rFont val="Cambria"/>
        <charset val="1"/>
      </rPr>
      <t xml:space="preserve"> К Неделе Российской науки подключились и самые юные участники - детсадовцы. Они под руководством учителя-логопеда Инны Валентиновны Дерибиной поставили опыты со снегом и льдом, тем самым научились творить зимние чудеса.
</t>
    </r>
    <r>
      <rPr>
        <sz val="11"/>
        <color rgb="FF2A5885"/>
        <rFont val="Cambria"/>
        <charset val="1"/>
      </rPr>
      <t>vk.com/im/convo/75851289?en...</t>
    </r>
    <r>
      <rPr>
        <sz val="10"/>
        <rFont val="Cambria"/>
        <charset val="1"/>
      </rPr>
      <t xml:space="preserve"> 5 февраля: Творчество в науке
</t>
    </r>
    <r>
      <rPr>
        <sz val="11"/>
        <rFont val="Cambria"/>
        <charset val="1"/>
      </rPr>
      <t>Наставники - пятиклассники совместно с малышами раскрасили картинки и оформили выставку рисунков ко Дню науки.</t>
    </r>
    <r>
      <rPr>
        <sz val="10"/>
        <rFont val="Cambria"/>
        <charset val="1"/>
      </rPr>
      <t xml:space="preserve"> Для учащихся 7-8 классов прошло внеурочное занятие "Россия - мои горизонты", на котором учитель Инна Валентиновна Дерибина познакомила с известными учёными и их изобретениями. Четвероклассники узнали на уроке "Что такое серьги - бабочки" и из чего они изготавливались. Об этом им рассказала одноклассница Полина Исакова, представив итоги своего исследования. 6 февраля
</t>
    </r>
    <r>
      <rPr>
        <sz val="11"/>
        <rFont val="Cambria"/>
        <charset val="1"/>
      </rPr>
      <t xml:space="preserve">Семиклассники по инициативе советника по воспитанию О.В. Дроновой провели свою «Нобелевскую неделю», украсив двери кабинетов фотоподборками великих учёных и деятелей. Отличный способ узнать о тех, кто двигает прогресс, просто идя на урок! </t>
    </r>
    <r>
      <rPr>
        <sz val="10"/>
        <rFont val="Cambria"/>
        <charset val="1"/>
      </rPr>
      <t> </t>
    </r>
  </si>
  <si>
    <t>служение, труд</t>
  </si>
  <si>
    <t>Урок мужества «Афганистан – наша память и боль»</t>
  </si>
  <si>
    <r>
      <rPr>
        <sz val="11"/>
        <rFont val="Cambria"/>
        <charset val="1"/>
      </rPr>
      <t xml:space="preserve">15 февраля – День памяти о россиянах, исполнивших свой долг за пределами Отечества </t>
    </r>
    <r>
      <rPr>
        <sz val="10"/>
        <rFont val="Cambria"/>
        <charset val="1"/>
      </rPr>
      <t> </t>
    </r>
    <r>
      <rPr>
        <sz val="11"/>
        <rFont val="Cambria"/>
        <charset val="1"/>
      </rPr>
      <t>В этом году мы отмечаем 37-ю годовщину со дня вывода советских войск из Афганистана. Война, длившаяся десять долгих лет, навсегда осталась в нашей памяти.</t>
    </r>
    <r>
      <rPr>
        <sz val="10"/>
        <rFont val="Cambria"/>
        <charset val="1"/>
      </rPr>
      <t> </t>
    </r>
    <r>
      <rPr>
        <sz val="11"/>
        <rFont val="Cambria"/>
        <charset val="1"/>
      </rPr>
      <t>В преддверии этой важной даты в Шуньгской школе прошёл Урок мужества «Афганистан – наша память и боль» в формате кинопоказа для учащихся 8 и 9 классов.</t>
    </r>
    <r>
      <rPr>
        <sz val="10"/>
        <rFont val="Cambria"/>
        <charset val="1"/>
      </rPr>
      <t> </t>
    </r>
    <r>
      <rPr>
        <sz val="11"/>
        <rFont val="Cambria"/>
        <charset val="1"/>
      </rPr>
      <t>На уроке, который провела советник по воспитанию Ольга Владимировна Дронова, ребята посмотрели советский фильм про пограничников «Караван смерти» 🎬. Эта картина помогла школьникам лучше понять события того времени и узнать о подвигах советских солдат, которые в сложнейших условиях проявляли настоящее мужество и героизм.</t>
    </r>
    <r>
      <rPr>
        <sz val="10"/>
        <rFont val="Cambria"/>
        <charset val="1"/>
      </rPr>
      <t> </t>
    </r>
    <r>
      <rPr>
        <sz val="11"/>
        <rFont val="Cambria"/>
        <charset val="1"/>
      </rPr>
      <t>Также в школьной рекреации на втором этаже оформлен информационный стенд «Наши выпускники – участники войны в Афганистане» 📌. Он рассказывает о тех, кто после школы исполнил свой служебный долг.</t>
    </r>
  </si>
  <si>
    <t>Участие в региональном проекте «Лыжня Антикайнена»</t>
  </si>
  <si>
    <t>16-17.02.26</t>
  </si>
  <si>
    <r>
      <rPr>
        <sz val="10"/>
        <rFont val="Cambria"/>
        <charset val="1"/>
      </rPr>
      <t xml:space="preserve">Шуньгская школа присоединилась к региональному проекту «Лыжня Антикайнена»! Это событие организовано Карельским региональным Центром молодежи совместно с филиалом Российского общества «Знание» в Республике Карелия в рамках программы «Регион для молодых» нацпроекта «Молодёжь и дети»   Почему это важно?
</t>
    </r>
    <r>
      <rPr>
        <sz val="11"/>
        <rFont val="Cambria"/>
        <charset val="1"/>
      </rPr>
      <t xml:space="preserve">Подвиг лыжного отряда Тойво Антикайнена сыграл решающую роль в Гражданской войне 1918–1922 годов. Молниеносный рейд бойцов дезорганизовал тылы противника, привёл к разгрому финских частей в Кимасозере и вынудил их отступить. Это спасло Карелию от полной оккупации! </t>
    </r>
    <r>
      <rPr>
        <sz val="10"/>
        <rFont val="Cambria"/>
        <charset val="1"/>
      </rPr>
      <t> 16 и 17 февраля советник по воспитанию О.В.Дронова в ходе просветительского музейного занятия познакомила школьников со спортивно-патриотическим проектом «Молодежный кубок Антикайнена». Ребята узнали об истории легендарного рейда и о том, как спорт помогает хранить память о героях. Кроме того, активисты первичного отделения Движения Первых Макаров Савелий и Карпина Мария рассказали о памятнике партизанам им. Т. Антикайнена, установленном 50 лет назад в Шуньге.</t>
    </r>
  </si>
  <si>
    <r>
      <rPr>
        <sz val="11"/>
        <rFont val="Cambria"/>
        <charset val="1"/>
      </rPr>
      <t xml:space="preserve">Карельский региональный Центр молодежи г. Петрозаводск </t>
    </r>
    <r>
      <rPr>
        <sz val="10"/>
        <rFont val="Cambria"/>
        <charset val="1"/>
      </rPr>
      <t> </t>
    </r>
    <r>
      <rPr>
        <sz val="11"/>
        <rFont val="Cambria"/>
        <charset val="1"/>
      </rPr>
      <t>МКОУ «Шуньгская ООШ» Урок мужества «Афганистан – наша память и боль»</t>
    </r>
  </si>
  <si>
    <t>«Классная встреча»</t>
  </si>
  <si>
    <t>12 февраля — «Классная встреча» с земляками: Константин Николаевич Балахонов (ВМФ) и Игорь Васильевич Дронов (РВСН) поделились историями своей службы.</t>
  </si>
  <si>
    <t>Игра по станциям «Мы в игре: операция Зарница 2.0»</t>
  </si>
  <si>
    <t>11 февраля — игра по станциям «Мы в игре: операция Зарница 2.0»! Команды 5-9 классов соревновались в ловкости, скорости и командном духе.</t>
  </si>
  <si>
    <t>Смотр строя и песни к дню защитников Отечества</t>
  </si>
  <si>
    <t>Смотр строя и песни в Шуньгской школе: честь, дисциплина и патриотизм!  5 марта в нашей школе прошло яркое и торжественное событие — смотр строя и песни, посвящённый Дню защитника Отечества. Это мероприятие стало настоящим праздником мужества, дисциплины и командного духа!   Каждый отряд подготовился основательно: единая форма, чёткий шаг, слаженное исполнение песни и, конечно, воля к победе! Командиры отрядов показали настоящую выправку и умение вести за собой свой класс.</t>
  </si>
  <si>
    <t>Мастер-класс от Татьяны Лабоевой</t>
  </si>
  <si>
    <t>26 марта в нашей школе царила настоящая творческая атмосфера! К нам в гости приехала замечательная мастерица — Татьяна Лабоева. Под её чутким руководством ребята попробовали себя в роли настоящих художников: рисовали на холстах акриловыми красками и текстурной пастой.С большим удовольствием, интересом и усердием наши ученики создавали свои шедевры — прекрасные подснежники. Татьяна поддерживала ребят на всех этапах работы, помогая раскрыть их талант.</t>
  </si>
  <si>
    <t>приоритеты духовного</t>
  </si>
  <si>
    <t>Книжная выставка «Отечеству на верность присягая»</t>
  </si>
  <si>
    <t xml:space="preserve">Выставка была посвящена теме патриотизма, воинского долга и служения Родине. В экспозиции представлены книги о героях, исторических событиях и подвигах защитников Отечества. </t>
  </si>
  <si>
    <t>Акция «Подари библиотеке книгу»</t>
  </si>
  <si>
    <t>11.02 – 16.02</t>
  </si>
  <si>
    <t xml:space="preserve">Добровольческая акция направлена на пополнение библиотечного фонда новыми изданиями. Жители смогли передать в дар 20 изданий, которые найдут новых читателей в стенах центра. </t>
  </si>
  <si>
    <t>взаимовыручка, взаимопомощь</t>
  </si>
  <si>
    <t>Митинг, посвящённый Дню защитника Отечества</t>
  </si>
  <si>
    <t xml:space="preserve">Торжественное мероприятие, посвящённое чествованию защитников Родины. В рамках митинга прозвучали слова благодарности всем тем, кто ежедневно стоял или стоил на страже сувернитета нашего государства, прошли возложения цветов и памятные выступления. </t>
  </si>
  <si>
    <t>Праздничный концерт «Люовь, мужество, весна»</t>
  </si>
  <si>
    <t xml:space="preserve">Концертная программа объединила творческие номера, посвящённые Дню защитника Отечетсва и Международному женскому дню. На сцене выступили творческие коллективы БДЦ и солисты с стихотворными произведениями. </t>
  </si>
  <si>
    <t>Выставка «Книги-юбиляры 2026 года»</t>
  </si>
  <si>
    <t>Март</t>
  </si>
  <si>
    <t>Экспозиция состоит из произведений, отмечающих юбилейные даты в 2026 году. Посетители могут познакомиться с классическими и «современными» книгами, ставшими значимыми в литературе. Мероприятие направлено на расширение читательского кругозора и популяризацию чтения.</t>
  </si>
  <si>
    <t>Ремонт книг из библиотечного фонда соместно с участниками «Движения Первых»</t>
  </si>
  <si>
    <r>
      <rPr>
        <sz val="11"/>
        <rFont val="Cambria"/>
        <charset val="1"/>
      </rPr>
      <t xml:space="preserve">Практическое мероприятие, направленное на сохранение библиотечного фонда БДЦ. Участники «Движения Первых» познакомились с основами бережного отношения к книгам и научились методам их восстановлению. Основная цель мероприятия </t>
    </r>
    <r>
      <rPr>
        <sz val="11"/>
        <rFont val="Symbol"/>
        <charset val="1"/>
      </rPr>
      <t>¾</t>
    </r>
    <r>
      <rPr>
        <sz val="11"/>
        <rFont val="Cambria"/>
        <charset val="1"/>
      </rPr>
      <t xml:space="preserve"> формирование у молодёжи ценностного отношения к книге и чтению.</t>
    </r>
  </si>
  <si>
    <t>взаимовыручка</t>
  </si>
  <si>
    <t>Тематический час «Крымская весна»</t>
  </si>
  <si>
    <t>Участники мероприятия узнали об истории полуострова, событиях марта 2014 года и значении этого праздника для нашей страны.</t>
  </si>
  <si>
    <t>Интерактивная игра «Мой Крым – моя Россия»</t>
  </si>
  <si>
    <t>18 марта - важная дата в современной истории нашей страны - День воссоединения Крыма с Россией.
Это не просто день в календаре, а прекрасный повод вспомнить богатейшую историю, уникальную культуру и невероятную природу этого удивительного полуострова, который по праву называют жемчужиной России.</t>
  </si>
  <si>
    <t>Час мужества«Подвиг, вошедший в историю» в честь 100-летия со дня гибели Зины Портновой</t>
  </si>
  <si>
    <t>Это мероприятие было посвящено юной и отважной героине Великой Отечественной войны — Зине Портновой.
На встрече мы не просто вспоминали даты, а попытались понять, каково это — в 17 лет сделать самый трудный выбор в жизни.
Фотографии и документы военных лет, показанные в презентации, позволили прикоснуться к эпохе и ощутить тяжесть испытаний, выпавших на долю их сверстницы.</t>
  </si>
  <si>
    <t>Блокада Ленинграда  цикл мероприятий</t>
  </si>
  <si>
    <t>В героическую историю нашей страны навечно вписана дата 27 января 1944 года. В этот день, 82 года назад, была прорвана блокада Ленинграда. Этой памятной дате и был посвящен цикл мероприятий в нашей библиотеке. Данные события в Великой Отечественной войне стали ярчайшим примером мужества и героизма советских людей.</t>
  </si>
  <si>
    <t>Возложение цветов и минута молчания</t>
  </si>
  <si>
    <t>23 февраля,  день, ставший символом мужества и стойкост. Собравшиеся почтили память павших солдат минутой молчания и возложили к подножию памятника  цветы – символ неугасающей памяти и вечной благодарности.</t>
  </si>
  <si>
    <t>День полного освобождения Ленинграда от фашистской блокады, интерактивная площадка</t>
  </si>
  <si>
    <t>На интерактивной площадке, посвященной Дню полного освобождения Ленинграда от фашистской блокады, ребята не просто слушали, а сами становились частью истории. Мы предложили им необычный формат: игра в кубики, на гранях которых были написаны короткие, но емкие факты о блокаде</t>
  </si>
  <si>
    <t>Квиз ВОВ </t>
  </si>
  <si>
    <t>"Квиз по ВОВ прошел продуктивно: школьники активно отвечали на вопросы, расширили свои знания о войне и еще раз убедились в значимости этой даты для нашей страны."</t>
  </si>
  <si>
    <t>Спортивная игра «Последний Герой»</t>
  </si>
  <si>
    <t>Ребята не просто бегали и прыгали, они учились работать в команде, поддерживать друг друга, придумывать стратегии. В итоге, все получили кучу позитивных эмоций, заряд энергии, и, главное, почувствовали себя настоящими героями.</t>
  </si>
  <si>
    <t>МКОУ «Толвуйская СОШ» Учитель физической культуры</t>
  </si>
  <si>
    <t>гуманизм</t>
  </si>
  <si>
    <r>
      <rPr>
        <sz val="11"/>
        <rFont val="Cambria"/>
        <charset val="1"/>
      </rPr>
      <t>Квиз «Своими делами славь Отечество»</t>
    </r>
    <r>
      <rPr>
        <sz val="12"/>
        <rFont val="Cambria"/>
        <charset val="1"/>
      </rPr>
      <t> </t>
    </r>
  </si>
  <si>
    <t>Школьный квиз "Своими делами славь Отечество" успешно реализован. Мероприятие в игровой форме расширило знания учащихся о патриотизме, истории и культуре России, способствуя формированию гражданской позиции.</t>
  </si>
  <si>
    <t>Митинг</t>
  </si>
  <si>
    <t xml:space="preserve">Мемориал Славы. Возложение </t>
  </si>
  <si>
    <t>31 </t>
  </si>
  <si>
    <t>Гражданское кладбище Ф. М. Терентьеву Олимпийскому чемпиону</t>
  </si>
  <si>
    <t> 04.03.2026</t>
  </si>
  <si>
    <t> Мемориал Славы   Ф. М. Терентьеву-Олимпийскому чемпиону </t>
  </si>
  <si>
    <t>патриотизм историческая память</t>
  </si>
  <si>
    <t>Мозаика зимних чудес:</t>
  </si>
  <si>
    <t> Мероприятия по зимним традициям народов России</t>
  </si>
  <si>
    <t>МКОУ «Сосновская ООШ» С.В. Пушко</t>
  </si>
  <si>
    <t>Акция ДоброПочта</t>
  </si>
  <si>
    <t> Благотворительный проект, в рамках которого участники отправляют открытки и письма со словами поддержки людям, оказавшимся в трудной жизненной ситуации.</t>
  </si>
  <si>
    <t>МКОУ «Сосновская ООШ» А.А. Осипова</t>
  </si>
  <si>
    <t>Орлёнок – доброволец. Акция «Книжкина больница»</t>
  </si>
  <si>
    <t> Мероприятие с целью сформировать  у учащихся пониманизначимости и потребность в безвозмездной деятельности...</t>
  </si>
  <si>
    <t>МКОУ «Сосновская ООШ» С.В. Кондратенко, С.Д. Галашова</t>
  </si>
  <si>
    <t>Спортивное мероприятие «Кубок Весны»</t>
  </si>
  <si>
    <t>«Кубок Весны»- спортивные состязания на Масленицу, посвященное Году народов России включало в себя состязания и конкурсы с разных угоков нашей Родины. Эстафету дружно проходили команды -Команда "Лучшая школа" (Толвуйская СОШ), команда "Движение Первых", команда "Пилюли" (Толвуйская амбулатория), команда "Позитив" (Команда многодетных мам), команда "Шунгитовая дружина" (предприятие "Карбон-шунгит"), которые показали отличные визитные карточки. Приятно, что все участники мероприятия очень вдумчиво подошли к теме "Года народов России" и придумали тематические выступления.
 А после все команды получили маршрутные листы и приступили к выполнению заданий. Плетение косы, поедание блинов на скорость, разбор мясорубки, снежный тир, лыжная гонка, веселый хоккей заряжали участников азартом и прекрасным настроением.</t>
  </si>
  <si>
    <t>Спортивно-патриотический проект «Молодежный кубок Антикайнена»</t>
  </si>
  <si>
    <t>16-20.02</t>
  </si>
  <si>
    <r>
      <rPr>
        <sz val="11"/>
        <rFont val="Cambria"/>
        <charset val="1"/>
      </rPr>
      <t>Цель проекта — вернуть лыжам массовость среди молодёжи, показать, что спорт может стать связующим звеном между поколениями, а также укрепить связь с историей Карелии, где лыжи — часть культурной и спортивной идентичности.Программа состояла из двух блоков:</t>
    </r>
    <r>
      <rPr>
        <b/>
        <sz val="11"/>
        <rFont val="Cambria"/>
        <charset val="1"/>
      </rPr>
      <t>1. Просветительский блок</t>
    </r>
    <r>
      <rPr>
        <sz val="11"/>
        <rFont val="Cambria"/>
        <charset val="1"/>
      </rPr>
      <t>В течение недели учителя истории проводили уроки, посвящённые легендарному маршруту «Лыжня Антикайнена». Ребята узнали о переходе 1922 года под руководством Тойво Антикайнена — 1 100 километров по заснеженным просторам Карелии, которые стали частью событий, приведших к разгрому гарнизона иностранных интервентов. История этого героического маршрута вызвала у школьников искреннее восхищение и уважение.</t>
    </r>
    <r>
      <rPr>
        <b/>
        <sz val="11"/>
        <rFont val="Cambria"/>
        <charset val="1"/>
      </rPr>
      <t>2. Спортивный блок</t>
    </r>
    <r>
      <rPr>
        <sz val="11"/>
        <rFont val="Cambria"/>
        <charset val="1"/>
      </rPr>
      <t>На уроках физической культуры ребята участвовали в прохождении лыжных дистанций. Задача была простой, но вдохновляющей: проехать как можно больше километров за время урока. В общей сложности участники проекта преодолели 1 313 км.</t>
    </r>
    <r>
      <rPr>
        <b/>
        <sz val="11"/>
        <rFont val="Cambria"/>
        <charset val="1"/>
      </rPr>
      <t>Итоги и награждения</t>
    </r>
    <r>
      <rPr>
        <sz val="11"/>
        <rFont val="Cambria"/>
        <charset val="1"/>
      </rPr>
      <t xml:space="preserve">По результатам проекта были определены победители в нескольких номинациях:·         </t>
    </r>
    <r>
      <rPr>
        <b/>
        <sz val="11"/>
        <rFont val="Cambria"/>
        <charset val="1"/>
      </rPr>
      <t>«Растущая сила»</t>
    </r>
    <r>
      <rPr>
        <sz val="11"/>
        <rFont val="Cambria"/>
        <charset val="1"/>
      </rPr>
      <t xml:space="preserve"> — 5 «Б» класс (самые младшие участники проекта);·         </t>
    </r>
    <r>
      <rPr>
        <b/>
        <sz val="11"/>
        <rFont val="Cambria"/>
        <charset val="1"/>
      </rPr>
      <t>«Покорители километров»</t>
    </r>
    <r>
      <rPr>
        <sz val="11"/>
        <rFont val="Cambria"/>
        <charset val="1"/>
      </rPr>
      <t xml:space="preserve"> — 7 «Г» класс (средний километраж класса — 5,7 км);·         </t>
    </r>
    <r>
      <rPr>
        <b/>
        <sz val="11"/>
        <rFont val="Cambria"/>
        <charset val="1"/>
      </rPr>
      <t>«Самые сложные погодные условия»</t>
    </r>
    <r>
      <rPr>
        <sz val="11"/>
        <rFont val="Cambria"/>
        <charset val="1"/>
      </rPr>
      <t xml:space="preserve"> — 6 «А» класс (за волю к победе и умение справляться с капризами природы);·         </t>
    </r>
    <r>
      <rPr>
        <b/>
        <sz val="11"/>
        <rFont val="Cambria"/>
        <charset val="1"/>
      </rPr>
      <t>«Массовый прорыв»</t>
    </r>
    <r>
      <rPr>
        <sz val="11"/>
        <rFont val="Cambria"/>
        <charset val="1"/>
      </rPr>
      <t xml:space="preserve"> — 8 «А» и 8 «Е» классы (самое большое количество участников);·         </t>
    </r>
    <r>
      <rPr>
        <b/>
        <sz val="11"/>
        <rFont val="Cambria"/>
        <charset val="1"/>
      </rPr>
      <t>«Вне конкуренции»</t>
    </r>
    <r>
      <rPr>
        <sz val="11"/>
        <rFont val="Cambria"/>
        <charset val="1"/>
      </rPr>
      <t> — Фролов Павел, учащийся 7 «Г» класса, который преодолел самую длинную дистанцию — 8,5 км.https://vk.com/medsosh2?w=wall-85303108_16539https://vk.com/medsosh2?w=wall-85303108_16532 https://vk.com/medsosh2?w=wall-85303108_16523https://vk.com/medsosh2?w=wall-85303108_16522https://vk.com/medsosh2?w=wall-85303108_16517https://vk.com/medsosh2?w=wall-85303108_16517 </t>
    </r>
  </si>
  <si>
    <t>МКОУ «Медвежьегорская СОШ им. А.Фанягина»  Н.В. Гаврилюк, заместитель директора по воспитательной работе</t>
  </si>
  <si>
    <t>Квиз-игра "Юные герои сороковых"</t>
  </si>
  <si>
    <t>Познакомить обучающихся с подвигом детей и подростков в годы Великой Отечественной войны, отдать дань памяти юным героям‑антифашистам, погибшим в борьбе за мир и свободу, воспитать чувство патриотизма и гражданской ответственности.В ходе игры участники:·         познакомились с биографиями и подвигами юных героев Великой Отечественной войны (пионеров‑героев, участников подполья и партизанских отрядов);·         выполнили тематические задания, направленные на закрепление знаний о вкладе детей в Победу;·         обсудили значение мужества, стойкости и гражданской позиции в экстремальных условиях военного времени;·         вспомнили имена юных героев, чьи поступки стали примером самоотверженности и любви к Родине.https://vk.com/medsosh2?w=wall-85303108_16448</t>
  </si>
  <si>
    <t>МКОУ «Медвежьегорская СОШ им. А.Фанягина» НУ.Д. Герасимова, советник директора по воспитанию</t>
  </si>
  <si>
    <t>Игра по станциям «Сталинградская битва»</t>
  </si>
  <si>
    <t>Познакомить обучающихся с ключевыми событиями и значением Сталинградской битвы в ходе Великой Отечественной войны, воспитать чувство патриотизма и уважения к подвигу советского народа, развить командные навыки через интерактивную форму работы.Ход мероприятияИгра, посвящённая Сталинградской битве, стала не просто соревнованием, а живым уроком памяти, мужества и единства.Мероприятие началось с краткого вступительного слова организаторов, в котором подчёркивалась важность сохранения исторической памяти о подвиге защитников Сталинграда. Участники узнали, что битва, длившаяся 200 дней и ночей, стала переломным моментом Великой Отечественной войны и символом несгибаемой воли советского народа.Основная часть мероприятия представляла собой командную познавательную игру. Ребята разделились на команды и прошли несколько тематических этапов. https://vk.com/medsosh2?w=wall-85303108_16284 </t>
  </si>
  <si>
    <t>Квиз «Своими делами славь Отечество» </t>
  </si>
  <si>
    <t>5-ый юбилейный Фестиваль хоровых коллективов «Январские хоровые встречи»</t>
  </si>
  <si>
    <t>24-25 января 2026 года</t>
  </si>
  <si>
    <t>Фестиваль  оказывает содействие сохранению и развитию традиций отечественной хоровой культуры, решению актуальных задач духовного и нравственного воспитания молодежи, обеспечение преемственности традиций вокально-хорового искусства России.</t>
  </si>
  <si>
    <t xml:space="preserve">МАУ «Медвежьегорский городской центр культуры и досуга» </t>
  </si>
  <si>
    <t>Концерт «Где то там,  передовой»</t>
  </si>
  <si>
    <t>23 февраля 2026 года</t>
  </si>
  <si>
    <t>Патриотический концерт был посвящен Дню Защитника Отечества. Мероприятие призвано воспитывать патриотические чувства к героическим подвигам нашего народа, уважительное отношение к защитниками Родины, развитие волонтёрской деятельности.</t>
  </si>
  <si>
    <t>патриотизм, взаимопомощь и взаимовыручка</t>
  </si>
  <si>
    <t>Праздничный концерт к 8-му Марта</t>
  </si>
  <si>
    <t>Концерт  был призванвоспитывать духовно-нравственные качества личности, чувства уважения к девушкам и женщинам, активизировать культурно-досуговую деятельность населения.</t>
  </si>
  <si>
    <t xml:space="preserve">«Весны очарование» Фестивально - концертная программа </t>
  </si>
  <si>
    <t>«Весны очарование» - это мероприятие, которое направленное на развитие интереса к поэзии, выразительному чтению и культурному наследию, к привлечению школьников к исполнительскому искусству.</t>
  </si>
  <si>
    <t>МКОУ «Медвежьегорская СОШ им. А. Фанягина»МАУ «Медвежьегорский городской центр культуры и досуга»</t>
  </si>
  <si>
    <t>2.10 Перечень проведенных на территории муниципального района/муниципального округа/городского округа мероприятий, направленных на поддержку участников специальной военной операции и их семей</t>
  </si>
  <si>
    <t>Вечер отдыха «Праздник для милых дам»</t>
  </si>
  <si>
    <t>Праздничный вечер для волонтеров и членов семей участников СВО. Поздравления, игры, конкурсы.</t>
  </si>
  <si>
    <t>Акция «Подарок солдату»</t>
  </si>
  <si>
    <t> февраль</t>
  </si>
  <si>
    <t>Сбор гуманитарной помощи для участников СВО, изготовление талисманов, написание писем</t>
  </si>
  <si>
    <t>Встреча с участником специальной военной операции – Дмитриев Васильевичем Пушкарёвым</t>
  </si>
  <si>
    <t>Рассказ Дмитрия Васильевича о своём жизненном пути.</t>
  </si>
  <si>
    <t>Написание писем для участников СВО</t>
  </si>
  <si>
    <t>Орлята Шуньги написали письма для участников СВО и передали их общественной организации «СВОИ».</t>
  </si>
  <si>
    <t>Прощание с погибшим участником СВО</t>
  </si>
  <si>
    <t>31.01.2026 – 02.02.2026</t>
  </si>
  <si>
    <t xml:space="preserve">Траурное мероприятие, посвящённое прощанию с погибшим защитником Отечества в зоне Специальное военной операции Калининым Е.С. В ходе церемонии прозвучали слова скорби, поддержки родным и близким, а также дань уважения подвигу бойца. </t>
  </si>
  <si>
    <t>Акция «Подарок Защитнику</t>
  </si>
  <si>
    <t>04.02 – 12.02</t>
  </si>
  <si>
    <t xml:space="preserve">Социально значимая акция, оргганизованная Главой Республики Карелия А.О. Парфенчиковым и «Народным фронтом» и направленная на поддержку военнослужащих. Жители поселения приняли участие в сборе гуманитарной помощи, подготовили подарки и открытки со словами благодарности и поддержки участникам СВО. </t>
  </si>
  <si>
    <t>«Щит и розы» огонек для старщего поколения</t>
  </si>
  <si>
    <t>Чествование защитников отечества и их прекрасных половинок. Почетные гости  мероприятия – жены и матери бойцов СВО.</t>
  </si>
  <si>
    <t>Сбор гуманитарной помощи для СВО</t>
  </si>
  <si>
    <t>Январь 2026</t>
  </si>
  <si>
    <t>Прием у населения средств личной гигиены, одежды, медикаментов и продуктов длительного хранения.</t>
  </si>
  <si>
    <r>
      <rPr>
        <sz val="11"/>
        <rFont val="Cambria"/>
        <charset val="1"/>
      </rPr>
      <t>Плетение антидроновых штор</t>
    </r>
    <r>
      <rPr>
        <sz val="12"/>
        <rFont val="Cambria"/>
        <charset val="1"/>
      </rPr>
      <t> </t>
    </r>
  </si>
  <si>
    <t>Ученики с интересом подошли к технике плетения антидроновых штор, которые в дальнейшем были отправлены солдатам.</t>
  </si>
  <si>
    <t>МКОУ «Толвуйская СОШ» Учитель химии и биологии</t>
  </si>
  <si>
    <r>
      <rPr>
        <sz val="11"/>
        <rFont val="Cambria"/>
        <charset val="1"/>
      </rPr>
      <t>«Талисман добра для Защитников Родины»</t>
    </r>
    <r>
      <rPr>
        <sz val="12"/>
        <rFont val="Cambria"/>
        <charset val="1"/>
      </rPr>
      <t> </t>
    </r>
  </si>
  <si>
    <t>Ученики создавали из гипса талисманы для Защитников Родины, которые были отправлены солдатам.</t>
  </si>
  <si>
    <t>МКОУ «Толвуйская СОШ»  Школьный психолог</t>
  </si>
  <si>
    <t>Сбор подарков для солдат</t>
  </si>
  <si>
    <t>В течение февраля</t>
  </si>
  <si>
    <t>В нашей школе проходил сбор для участников СВО. Подарки были направлены солдатам.</t>
  </si>
  <si>
    <t>Встреча</t>
  </si>
  <si>
    <t>Акция «Подарки на СВО» к 23 февраля</t>
  </si>
  <si>
    <t>Открытие Доски Памяти</t>
  </si>
  <si>
    <t>СВО</t>
  </si>
  <si>
    <t>Награждение бойца СВО</t>
  </si>
  <si>
    <t>Акция «Доброе Сердце»</t>
  </si>
  <si>
    <t>06 – 13.02 2026</t>
  </si>
  <si>
    <t>Сбор гуманитарной помощи участникам СВО</t>
  </si>
  <si>
    <t>Благотворительная акция «Подарок солдату»</t>
  </si>
  <si>
    <t>Сбор подарков для участников СВО в честь праздника 23 февраля</t>
  </si>
  <si>
    <t xml:space="preserve"> 60 </t>
  </si>
  <si>
    <t>  МКУК «Толвуйский библиотечно-досуговый центр»</t>
  </si>
  <si>
    <t>Всероссийская акция «Письмо солдату»</t>
  </si>
  <si>
    <t>16-19.02</t>
  </si>
  <si>
    <t>Оказать моральную поддержку военнослужащим, выразить благодарность за службу и защиту Родины; воспитать у обучающихся чувство патриотизма, гражданской ответственности и сопричастности к событиям в стране; укрепить связь между гражданским обществом и армией.В рамках Всероссийской акции «Письмо солдату» обучающиеся приняли участие в подготовке писем и творческих посланий для военнослужащих.https://vk.com/medsosh2?w=wall-85303108_16555</t>
  </si>
  <si>
    <t>МКОУ «Медвежьегорская СОШ им. А.Фанягина» НЕ.А. Якас, руководитель волонтёрского отряда «Альтаир» </t>
  </si>
  <si>
    <t>Похороны бойца СВО</t>
  </si>
  <si>
    <t>9 января  2026 года</t>
  </si>
  <si>
    <t>Экскурсия по Дому культуры и мастер класс по плетению сетей.</t>
  </si>
  <si>
    <t>25 марта 2026 года</t>
  </si>
  <si>
    <t>На экскурсии побывала группа студентов «Северного колледжа» (группа ребят с ОВЗ).  На мероприятии ребята ознакомились с профессиями, которые есть в ДК и посетили мастер класс по плетению маскировочных сетей для бойцов СВО.</t>
  </si>
  <si>
    <t>«Северный колледж» группа студентов с ОВЗМАУ «Медвежьегорский городской центр культуры и досуга»</t>
  </si>
  <si>
    <t>Ежедневно</t>
  </si>
  <si>
    <t>Ежедневно в Дом культуры приходят волонтёры - жители города и района и плетут маскировочные сети.</t>
  </si>
  <si>
    <t>Были собраны 3 партий гуманитарной помощи (медикаменты, продукты питания, куртки, тёплые костюмы,  теплые носки, маскировочные сети) для бойцов СВО</t>
  </si>
  <si>
    <t>Мастер‑класс по адаптивной физкультуре для участников СВО</t>
  </si>
  <si>
    <t>Команда КАРЕЛЬСКОЕ РО ОООИ «РОСТАР» провели выездной мастер‑класс для участников Специальной военной операции в городе Медвежьегорск! Занятие состоялось на базе ФОКа — и стало настоящим шагом к поддержке тех, кто заслуживает нашего уважения и заботы.</t>
  </si>
  <si>
    <t>КАРЕЛЬСКОЕ РО ОООИ «РОСТАР»</t>
  </si>
  <si>
    <t>"Наши герои- участники СВО"</t>
  </si>
  <si>
    <t>В Медвежьегорском «Северном колледже» состоялась встреча студентов с ветераном СВО Андреем Кондрашовым.  Во время встречи со студентами ветеран обсудил значение веры в условиях военной службы. Особое внимание уделили духовной поддержке бойцов, вопросам внутренней стойкости и ответственности. Разговор коснулся солдатского быта, особенностей современных боевых действий и роли моральной поддержки в выполнении боевых задач.</t>
  </si>
  <si>
    <t>ОСП ГАПОУ РК "Северный колледж", Приход храма Святителя Николая п. Повенец, совет ветеранов, администрация округа</t>
  </si>
  <si>
    <t>31 марта 2026 года</t>
  </si>
  <si>
    <t xml:space="preserve"> В ОСП ГАПОУ РК "Северный колледж" в г. Медвежьегорск на постоянной основе организуются встречи с участниками и ветеранами СВО.
в рамках встреч "Герои СВО среди нас" коледж посетили социальный координатор Фонда «Защитники отечества» В. А. Кушникова, председатель районного Совета ветеранов вооруженных сил, капитан 1 ранга в отставке А. Г. Куликов,  главный специалист отдела социальной политики и культуры администрации Медвежьегорского округа Л. А. Каалма, старший помощник военного комиссара Медвежьегорского района И. Н. Зайков. Спонсорами мероприятия выступило кафе «Таверна» ИП Е. Б. Единархова. Главным героем встречи стал Азиатцев Иван Александрович. Студенты колледжа задавали много вопросов, более их интересовал солдатский быт. Каждый получил интересные и исчерпывающие ответы.
В завершении встречи Иван Александрович дал советы подросткам: хорошо учиться и заниматься спортом, вырабатывать в себе сильный характер, уметь ставить цель и достигать её.
Такие встречи являются настоящими Уроками мужества и патриотизма и очень важны для воспитания подрастающего поколения. Они позволяют учащимся встретиться с настоящим героем и узнать, что такое мужество и героизм из первых уст.
</t>
  </si>
  <si>
    <t>ОСП ГАПОУ РК &amp;quot;Северный колледж&amp;quot;, Приход храма Святителя Николая п. Повенец, совет ветеранов, администрация округа</t>
  </si>
  <si>
    <t>2.11 Перечень проведенных на территории муниципального района/муниципального округа/городского округа мероприятий, направленных на социально-культурную адаптацию и интеграцию иностранных граждан</t>
  </si>
  <si>
    <t>Доля иностранных граждан, охваченных мероприятиями по социально-культурной адаптации
(Количество участников мероприятий) / (Количество уникальных иностранных граждан, поставленных на учет на территории района/ округа с целью въезда «учеба», «работа», «иная» за отчетный период) * 100%
целевой показатель в 2026 году - 15%
целевой показатель в 2030 - 70%)</t>
  </si>
  <si>
    <t>«учеба» -0 «работа» -35 «иная» - 4</t>
  </si>
  <si>
    <t>Беседа по вопросами соблюдения требований российского законодательства, получения
государственных и муниципальных услуг…</t>
  </si>
  <si>
    <t xml:space="preserve">Проведена индивидуальная беседа </t>
  </si>
  <si>
    <t>Кудашкина А.А. начальник миграционного пункта ОМВД
России по Медвежьегорскому району.</t>
  </si>
  <si>
    <t>Проведена индивидуальная беседа</t>
  </si>
  <si>
    <t>Беседа по вопросами соблюдения требований российского законодательства, получения
государственных и муниципальных услуг</t>
  </si>
  <si>
    <t>Беседа с иностранными гражданами о нормах поведения в обществе,</t>
  </si>
  <si>
    <t xml:space="preserve">Перед  праздничным  концертом «Весеннее настроение» проведена беседа о нормах поведения в обществе, необходимости соблюдения законодательства Российской Федерации       </t>
  </si>
  <si>
    <t>Никуллина И.Г. Директор МКУК "Толвуйский библиотечно-досуговый центр"</t>
  </si>
  <si>
    <t xml:space="preserve">Беседа с иностранными гражданами на базе о нормах поведения в обществе,
  </t>
  </si>
  <si>
    <t xml:space="preserve">Перед  мероприятием "Театр эпохи принудительного труда", посвященном 95-летию Центрального театра ББК НКВД,  проведена беседа о нормах поведения в обществе, необходимости соблюдения законодательства Российской Федерации       
</t>
  </si>
  <si>
    <t>Умнова А.А., руководитель Центр межнационального сотрудничества Медвежьегорского муниципального округа</t>
  </si>
  <si>
    <t>Беседа с родителями обучающегося из числа иностранных граждан</t>
  </si>
  <si>
    <t>Проведена беседа с родителями обучающегося из числа иностранных граждан о правилах поведения в обществе, нормах бесконфликтного общения, необходимости соблюдения законодательства</t>
  </si>
  <si>
    <t>Гаврилюк Н.В. МКОУ «Медвежьегорская
СОШ им. А. Фанягина»</t>
  </si>
  <si>
    <t>Привлечение обучающегося из числа иностранных граждан (Алмамбековым Самиром, учеником 5 А класса) к участие во
всех школьных и классных мероприятиях:</t>
  </si>
  <si>
    <t>Мир толерантности</t>
  </si>
  <si>
    <t xml:space="preserve">участвовал в мероприятии </t>
  </si>
  <si>
    <t>МКОУ «Медвежьегорская СОШ им. А. Фанягина»</t>
  </si>
  <si>
    <t>Встреча с сотрудником ГИБДД</t>
  </si>
  <si>
    <t>участвовал в мероприятии</t>
  </si>
  <si>
    <t>Участие в открытом уроке английского языка</t>
  </si>
  <si>
    <t xml:space="preserve">Математика – царица наук. Турнир </t>
  </si>
  <si>
    <t>Лингвистический штурм</t>
  </si>
  <si>
    <t xml:space="preserve">Мозаика – зимних чудес: новогодние традиции народов России </t>
  </si>
  <si>
    <t>Изучение культурных ценностей и национальных традиций народов</t>
  </si>
  <si>
    <t>Литературная игра</t>
  </si>
  <si>
    <t xml:space="preserve">Россия: многонациональная, многокультурная страна. Квиз  </t>
  </si>
  <si>
    <t>Беседа о зимних видах спорта в Карелии (Медвежьегорск)</t>
  </si>
  <si>
    <t>Спектакль «Снегурочка из Лукоморья»</t>
  </si>
  <si>
    <t>Посещает школьный лагерь «Большая перемена»</t>
  </si>
  <si>
    <t>30.03-03.04.2026</t>
  </si>
  <si>
    <t xml:space="preserve">Внеурочная деятельность. Занятия боксом </t>
  </si>
  <si>
    <t>Январь - февраль. В марте из за зрения перестал ходить.</t>
  </si>
  <si>
    <t>посещал тренировки</t>
  </si>
  <si>
    <t>МБУДО "МСШ имени Ф.М. Терентьева"</t>
  </si>
  <si>
    <t>2.12 Наличие муниципальных центров социально–культурной адаптации иностранных граждан/центров межнационального сотрудничества на территории муниципального района/муниципального округа/городского округа</t>
  </si>
  <si>
    <t>"Вдохновение эпосом"
Калевала» - беседа, творческая встреча с художником.</t>
  </si>
  <si>
    <t>Рассказ о  художниках, музыкантах, скульпторах вдоновившихся эпосом
Калевала. Замечательным подарком стали
картины представленные нашим местным художником - Ольгой Ромазановой, которая
также вдохновившись эпосом, пишет на своих картинах героев Калевалы.</t>
  </si>
  <si>
    <t xml:space="preserve">«Наполни сердце добротой»
</t>
  </si>
  <si>
    <t xml:space="preserve">1  
  </t>
  </si>
  <si>
    <t>В мероприятии принял   участие обучающейся
из числа иностранных граждан Алмамбеков Самир</t>
  </si>
  <si>
    <t>«Традиционная культуранародов Карелии» - обзор книг.</t>
  </si>
  <si>
    <t>Мероприятие
проводилось для учащихся  СОШ им.А.Фанягина. Представлено 17
экземпляров книг по традиционной культуре Карелии.</t>
  </si>
  <si>
    <t xml:space="preserve">«Родной край: известный и неизвестный»
 </t>
  </si>
  <si>
    <t>Библиопутешествие по энциклопедии «Карелия» для
  учащихся СОШ им.А.Фанягина.</t>
  </si>
  <si>
    <t>2.13 Количество иностранных граждан, воспользовавшихся услугами муниципального центра социально-культурной адаптации иностранных граждан / центра межнационального сотрудничества</t>
  </si>
  <si>
    <t>2.14 Публикации в средствах массовой информации и информация, размещенная на радио, телевидении, в сети Интернет (на сайте органа местного самоуправления и сайтах подведомственных учреждений)</t>
  </si>
  <si>
    <t>Газета "Диалог" ссылкаhttps://cloud.mail.ru/public/twsD/tkCZMZp6D</t>
  </si>
  <si>
    <t xml:space="preserve">от 14.01.26 № 1 </t>
  </si>
  <si>
    <t>«Перешагнула вековой рубеж» (к юбилею ветерана К.И. Головановой)</t>
  </si>
  <si>
    <t>Газета "Диалог  ссылкаhttps://cloud.mail.ru/public/twsD/tkCZMZp6D</t>
  </si>
  <si>
    <t>Патриотическое воспитание: Итоги работы клуба «Казачок»</t>
  </si>
  <si>
    <t>Газета "Диалог"  https://cloud.mail.ru/public/52Ay/DEruPpWU2</t>
  </si>
  <si>
    <t xml:space="preserve">От 21.01.26 № 2
</t>
  </si>
  <si>
    <t>В рамках проекта «дорога к храму»:
«Рождественские встречи в городской школе»</t>
  </si>
  <si>
    <t>В рамках патриотической добровольческой акции «Снежный
десант РСО»: об отряде «Оригами»</t>
  </si>
  <si>
    <t>Народные промыслы: «По дорожкам Заонежья» (о ткацкой
мастерской «Уют Заонежья»</t>
  </si>
  <si>
    <t>Наша история: «В Болгарии русский солдат…» (о памятнике «Алеша»)</t>
  </si>
  <si>
    <t>Газета "Диалог"   Ссылка https://cloud.mail.ru/public/o5dz/B697ZFvb2</t>
  </si>
  <si>
    <t xml:space="preserve">От 26.01.26 № 3
</t>
  </si>
  <si>
    <t>Фестиваль «Январские хоровые встречи»</t>
  </si>
  <si>
    <t>Газета "Диалог" Ссылка https://cloud.mail.ru/public/o5dz/B697ZFvb2</t>
  </si>
  <si>
    <t>Заседание Общественного Совета ЦРБ</t>
  </si>
  <si>
    <t>Газета "Диалог"Ссылка https://cloud.mail.ru/public/o5dz/B697ZFvb2</t>
  </si>
  <si>
    <t>К юбилею Повенецкой школы</t>
  </si>
  <si>
    <t>Газета "Диалог" Ссылка  https://cloud.mail.ru/public/o5dz/B697Z</t>
  </si>
  <si>
    <t xml:space="preserve">От 26.01.26 № 3
Ссылка 
https://cloud.mail.ru/public/o5dz/B697ZFvb2
</t>
  </si>
  <si>
    <t>Наша история: «Оборона Ленинграда….»</t>
  </si>
  <si>
    <t>Газета "Диалог"  Ссылка https://cloud.mail.ru/public/LjS6/tVM8iDEDn</t>
  </si>
  <si>
    <t>От 04.02.26 № 4</t>
  </si>
  <si>
    <t>Патриотическое воспитание:
«Вооруженные Силы РФ: от истоков до современности»</t>
  </si>
  <si>
    <t>Газета "Диалог" Ссылка https://cloud.mail.ru/public/LjS6/tVM8iDEDn</t>
  </si>
  <si>
    <t>День воинской славы (акция ко Дню Сталинской битвы)</t>
  </si>
  <si>
    <t>Памятные даты военной истории. Февраль</t>
  </si>
  <si>
    <t xml:space="preserve">Газета "Диалог" Ссылка https://cloud.mail.ru/public/LjS6/tVM8iDEDn </t>
  </si>
  <si>
    <t>Конкурс: «Педагоги читают детям»</t>
  </si>
  <si>
    <t>Газета "Диалог" Ссылка https://cloud.mail.ru/public/fn8B/qKBwJbU4r</t>
  </si>
  <si>
    <t>От 11.02.26 № 5</t>
  </si>
  <si>
    <t>40 лет детскому саду «Родничок»</t>
  </si>
  <si>
    <t>Наша история: «Хранят уникальное культурное наследие»
(Великогубская сельская библиотека)</t>
  </si>
  <si>
    <t>О выставках А.С. Пушкину и Н.С. Лескову</t>
  </si>
  <si>
    <t>Газета "Диалог" Ссылка https://cloud.mail.ru/public/1s5u/AgU1bK3n8</t>
  </si>
  <si>
    <t>От 16.02.26 № 6</t>
  </si>
  <si>
    <t>Акция памяти: ко Дню памяти воинов-интернационалистов</t>
  </si>
  <si>
    <t>Патриотическое воспитание: «Встреча с участником СВО»</t>
  </si>
  <si>
    <t>Газета "Диалог"  Ссылка https://cloud.mail.ru/public/1s5u/AgU1bK3n8</t>
  </si>
  <si>
    <t>Год единства народов России: подборка материалов</t>
  </si>
  <si>
    <t>Газета "Диалог" https://cloud.mail.ru/public/9u1P/4uKdP5vxC</t>
  </si>
  <si>
    <t>От 25.02.26 № 7</t>
  </si>
  <si>
    <t>Патриотическое воспитание: «На знамя Победы равняем шаг»
(конкурс смотра строя и песни ко Дню Защитника Отечества)</t>
  </si>
  <si>
    <t>«Ратные имена вписаны в историю страны» (акция памяти ко Дню
Защитника Отечества)</t>
  </si>
  <si>
    <t>«Проявили мастерство чтения» (региональный этап конкурса
«Педагоги читают детям»)</t>
  </si>
  <si>
    <t xml:space="preserve">Газета "Диалог"https://cloud.mail.ru/public/9u1P/4uKdP5vxC </t>
  </si>
  <si>
    <t>Народный праздник: Проводы зимы</t>
  </si>
  <si>
    <t>«Карелия синеокая…» (выставка художницы Н. Овчинниковой)</t>
  </si>
  <si>
    <t>«Медвежьегорский подвиг» (выставка в библиотеке)</t>
  </si>
  <si>
    <t>«За мир и безопасность» (акция в Толвуйской школе)</t>
  </si>
  <si>
    <t>Газета "Диалог"https://cloud.mail.ru/public/9u1P/4uKdP5vxC</t>
  </si>
  <si>
    <t>«Где-то там, на передовой» (концерт ко Дню Защитника
Отечества)</t>
  </si>
  <si>
    <t>Ко дню рождения Красной Армии: «Познавшая радость побед»</t>
  </si>
  <si>
    <t>Газета "Диалог" https://cloud.mail.ru/public/U5AZ/EJ3rTvSvG</t>
  </si>
  <si>
    <t>От 04.03.26 № 8</t>
  </si>
  <si>
    <t>Конкурс «Прекрасный нестареющий
вальс» в Пиндушской школе</t>
  </si>
  <si>
    <t>Памятные даты военной истории
России. Март</t>
  </si>
  <si>
    <t>«Герои СВО – наши односельчане»
(открытие памятного стенда в Паданском управлении</t>
  </si>
  <si>
    <t>«Герои среди нас» (встреча с
участников СВО)</t>
  </si>
  <si>
    <t>Патриотическое воспитание:
«Зарница»</t>
  </si>
  <si>
    <t>«Жить – Родине служить» (встреча работников библиотеки с учащимися МСОШ им. А. Фанягина)</t>
  </si>
  <si>
    <t>«Праздник мужества и красоты»
(концерт ко Дню защитника Отечества и к 8 Марта в Повенецкой СОШ)</t>
  </si>
  <si>
    <t>«Лыжня Ф.М. Терентьева»</t>
  </si>
  <si>
    <t>Газета"Диалог" https://cloud.mail.ru/public/6Dy5/MeGW4AnUW</t>
  </si>
  <si>
    <t>От 11.03.26 № 9</t>
  </si>
  <si>
    <t>«Гармония традиций: фестиваль единства» (в рамках проекта
«Дорога к храму)</t>
  </si>
  <si>
    <t>«Весенние россыпи России: как это было» (концерт к 8 Марта и
году единства народов России в Шуньгской СОШ)</t>
  </si>
  <si>
    <t>Проект: «Правнуки Героев» (итоги Всероссийской муниципальной
премии «Служение»)</t>
  </si>
  <si>
    <t>«Презентация фотоальбома о военных событиях в Медвежьегоорске»
Новости спорта: материалы на полосу</t>
  </si>
  <si>
    <t>От 18.03.26 № 10</t>
  </si>
  <si>
    <t>«Золотая свадьба. 50 лет любви и верности!» (о супругах
Гавриловых из п. Повенец)</t>
  </si>
  <si>
    <t>Газета"Диалог" https://cloud.mail.ru/public/PGc7/HM8LJzvd2</t>
  </si>
  <si>
    <t>Заседание антинаркотической комиссии</t>
  </si>
  <si>
    <t>Газета "Диалог" https://cloud.mail.ru/public/PGc7/HM8LJzvd2</t>
  </si>
  <si>
    <t>Газета"Диалог" https://cloud.mail.ru/public/sXrh/DzRTqxwyD</t>
  </si>
  <si>
    <t>От 25.03.26 № 11</t>
  </si>
  <si>
    <t>Всероссийский конкурс «Семья года» (объявление)</t>
  </si>
  <si>
    <t>Газета "Диалог" https://cloud.mail.ru/public/sXrh/DzRTqxwyD</t>
  </si>
  <si>
    <t>«Они там за нас» (помощь бойцам СВО от жителей Паданской территории)</t>
  </si>
  <si>
    <t>Газета"Диалог"  https://cloud.mail.ru/public/sXrh/DzRTqxwyD</t>
  </si>
  <si>
    <t>Газета "Диалог"  https://cloud.mail.ru/public/sXrh/DzRTqxwyD</t>
  </si>
  <si>
    <t>К юбилею протоирея Романа Соболева</t>
  </si>
  <si>
    <t>Наша история: ко дню рождения клуба «Повенчаночка»</t>
  </si>
  <si>
    <t>Официальная группа Администрации Медвежьегорского муниципального округа в социальной сети «Вконтакте»</t>
  </si>
  <si>
    <t>Танцевальный чемпионат «Север»https://vk.ru/wall-161190010_33293</t>
  </si>
  <si>
    <t>Открытое Первенство МБУДО(самбо)https://vk.ru/wall-161190010_33292</t>
  </si>
  <si>
    <t>Матчевая встреча по боксуhttps://vk.ru/wall-161190010_33285</t>
  </si>
  <si>
    <t>Кубок Карельской весныhttps://vk.ru/wall-161190010_33284</t>
  </si>
  <si>
    <t>Республиканская олимпиада 2025–2026 годаhttps://vk.ru/wall-161190010_33279</t>
  </si>
  <si>
    <t>Студенты, маскировочные сетиhttps://vk.ru/wall-161190010_33219</t>
  </si>
  <si>
    <t>Евгений Шульга, Любовь и голубиhttps://vk.ru/wall-161190010_33217</t>
  </si>
  <si>
    <t>Муниципальный фестивальhttps://vk.ru/wall-161190010_33202</t>
  </si>
  <si>
    <t>Фестиваль «В кругу друзей»https://vk.ru/wall-161190010_33162</t>
  </si>
  <si>
    <t>гости — актёры Национального театра Карелииhttps://vk.ru/wall-161190010_33145</t>
  </si>
  <si>
    <t>День машинистаhttps://vk.ru/wall-161190010_33137</t>
  </si>
  <si>
    <t>Традиционная лыжная эстафетаhttps://vk.ru/wall-161190010_33133</t>
  </si>
  <si>
    <t>«Кубок Защитников Отечества» по нардамhttps://vk.ru/wall-161190010_33129</t>
  </si>
  <si>
    <t>V школьный конкурс этюдов «Быстро и весело»https://vk.ru/wall-161190010_33120</t>
  </si>
  <si>
    <t>«Горные лыжи»https://vk.ru/wall-161190010_33106 </t>
  </si>
  <si>
    <t>ежегодный Межрегиональный Пушкинский фестивальhttps://vk.ru/wall-161190010_33104</t>
  </si>
  <si>
    <t>Ветераны СВО из Карелии примут участие в чемпионате по профессиональному мастерству «Абилимпикс»https://vk.ru/wall-161190010_33103</t>
  </si>
  <si>
    <t>Участники СВО из Карелии и члены их семей могут бесплатно освоить новую профессиюhttps://vk.ru/wall-161190010_33094</t>
  </si>
  <si>
    <t>День работника культурыhttps://vk.ru/wall-161190010_33089 </t>
  </si>
  <si>
    <t>турнир-фестиваль по танцевальному спорту «Весенний триумф»https://vk.ru/wall-161190010_33078</t>
  </si>
  <si>
    <t>«Российская школьная весна»https://vk.ru/wall-161190010_33040</t>
  </si>
  <si>
    <t>Фонд «Тепло Карелии»https://vk.ru/wall-161190010_33031</t>
  </si>
  <si>
    <t>заседание Консультативного совета по вопросам реализации национальной политики и развития государственно-конфессиональных отношений.https://vk.ru/wall-161190010_33022</t>
  </si>
  <si>
    <t>В фонде «Защитники Отечества» прошел мастер-класс по традиционным играм Русского Севера и изготовлению игрушек.  https://vk.ru/wall-161190010_32999  </t>
  </si>
  <si>
    <t>Мастер‑класс по адаптивной физкультуре для участников СВО в Медвежьегорскеhttps://vk.ru/wall-161190010_32996</t>
  </si>
  <si>
    <t>Волонтеры из разных районов Карелии помогают фронтуhttps://vk.ru/wall-161190010_32963</t>
  </si>
  <si>
    <t>день воссоединения Крыма с Россиейhttps://vk.ru/wall-161190010_32947</t>
  </si>
  <si>
    <t>ГБУ СО РК «Центр помощи детям № 6»https://vk.ru/wall-161190010_32916</t>
  </si>
  <si>
    <t>«Тепло Карелии»https://vk.ru/wall-161190010_32876 </t>
  </si>
  <si>
    <t>55-й Международный фестиваль-конкурс «Звёзды Столицы»https://vk.ru/wall-161190010_32841</t>
  </si>
  <si>
    <t>Золотая свадьбаhttps://vk.ru/wall-161190010_32784</t>
  </si>
  <si>
    <t>«Кантеле»«Ну-ка, все вместе! Хором!»https://vk.ru/wall-161190010_32777</t>
  </si>
  <si>
    <t> Всероссийской муниципальной премии «Служение»!https://vk.ru/wall-161190010_32714</t>
  </si>
  <si>
    <t>Официальная группа Администрации Медвежьегорского муниципального округа в социальной сети «Вконтакте» </t>
  </si>
  <si>
    <t>IX этнокультурный фестиваль «Гармония традиций: фестиваль единства». https://vk.ru/wall-161190010_32695</t>
  </si>
  <si>
    <t>Межрайонная военно‑спортивная игра «Зарница – 2026»https://vk.ru/wall-161190010_32689</t>
  </si>
  <si>
    <t>Уникальные кадры боевой работы Героя России Максима Поташеваhttps://vk.ru/wall-161190010_32672</t>
  </si>
  <si>
    <t>Официальная группа Администрации Медвежьегорского муниципального округа в социальной сети «Вконтакте»  </t>
  </si>
  <si>
    <t>Турниры по настольному теннису ко Дню защитника Отечестваhttps://vk.ru/wall-161190010_32661</t>
  </si>
  <si>
    <t>О ХIV Республиканском Дне сельской школыhttps://vk.ru/wall-161190010_32658</t>
  </si>
  <si>
    <t>В с. Паданы состоялся традиционный спортивный праздник "Лыжня Ф.М. Терентьева"https://vk.ru/wall-161190010_32646</t>
  </si>
  <si>
    <t>Четвертый Всероссийский патриотический конкурс творческих работ «Памяти героев верны!https://vk.ru/wall-161190010_32628</t>
  </si>
  <si>
    <t>Всероссийский День семьи, любви и верностиhttps://vk.ru/wall-161190010_32617</t>
  </si>
  <si>
    <t>25.02.2026    </t>
  </si>
  <si>
    <t>В преддверии Дня защитника Отечества на базе Физкультурно‑оздоровительного комплекса прошёл настоящий семейный праздник — легендарная «Зарница»!https://vk.ru/wall-161190010_32615</t>
  </si>
  <si>
    <t>ветеран боевых действий специальной военной операции — Андрей Александрович Кондрашовhttps://vk.ru/wall-161190010_32551</t>
  </si>
  <si>
    <t>«Классная встреча» с героем нашего времени     https://vk.ru/wall-161190010_32543</t>
  </si>
  <si>
    <t>Масленицаhttps://vk.ru/wall-161190010_32541</t>
  </si>
  <si>
    <t>22.02.2026 </t>
  </si>
  <si>
    <t>Об акции «Подарок Защитнику»!https://vk.ru/wall-161190010_32539 </t>
  </si>
  <si>
    <t>В с.Паданы состоялось памятное мероприятие, посвящённое Дню защитника Отечества.https://vk.ru/wall-161190010_32500</t>
  </si>
  <si>
    <t>Мы — граждане России!https://vk.ru/wall-161190010_32494</t>
  </si>
  <si>
    <t>Глава Карели совместно с депутатами внес в парламент Карелии законопроект об установлении Дня ветерана боевых действийhttps://vk.ru/wall-161190010_32471</t>
  </si>
  <si>
    <t>Об акции «Подарок Защитнику»https://vk.ru/wall-161190010_32470</t>
  </si>
  <si>
    <t>Всероссийская массовая гонка «Лыжня России – 2026»!https://vk.ru/wall-161190010_32446</t>
  </si>
  <si>
    <t>День памяти о россиянах, исполнивших воинский долг за пределами Отечестваhttps://vk.ru/wall-161190010_32418</t>
  </si>
  <si>
    <t>"Северный колледж" в г.Медвежьгорск решили внести свой вклад в помощь нашим военнослужащим.https://vk.ru/wall-161190010_32415</t>
  </si>
  <si>
    <t>Единый день приема участников СВО и членов их семейhttps://vk.ru/wall-161190010_32412</t>
  </si>
  <si>
    <t>«Северный колледж» г. Медвежьегорска, где в рамках патриотического воспитания, состоялась встреча студентов с участником СВО Андрея Кондрашова.https://vk.ru/wall-161190010_32404</t>
  </si>
  <si>
    <t>Детский сад «Родничок» п. Пиндушиhttps://vk.ru/wall-161190010_32330</t>
  </si>
  <si>
    <t>День воинской славы России.https://vk.ru/wall-161190010_32274</t>
  </si>
  <si>
    <t>Пятый — юбилейный Открытый Республиканский фестиваль самодеятельных хоровых коллективов «Январские хоровые встречи».https://vk.ru/wall-161190010_32211</t>
  </si>
  <si>
    <t>День полного освобождения Ленинграда от немецко-фашистских захватчиков.https://vk.ru/wall-161190010_32208</t>
  </si>
  <si>
    <t>Международный день памяти жертв Холокостаhttps://vk.ru/wall-161190010_32201</t>
  </si>
  <si>
    <t>26.01.1026</t>
  </si>
  <si>
    <t>Муниципальный этап регионального конкурса чтецов среди педагогов образовательных организаций Республики Карелия "Педагоги читают детям".https://vk.ru/wall-161190010_32190</t>
  </si>
  <si>
    <t>День многодетной семьиhttps://vk.ru/wall-161190010_32168</t>
  </si>
  <si>
    <t>В Медвежьегорске прошло заседание VI сессии Совета Медвежьегорского муниципального округа первого созыва.https://vk.ru/wall-161190010_32108 </t>
  </si>
  <si>
    <t>Карельские бойцы получили рождественские посылкиhttps://vk.ru/wall-161190010_32085</t>
  </si>
  <si>
    <t>Сегодня от всего сердца поздравляем с 100-летием нашу многоуважаемую
 Клавдию Ивановну Голованову!https://vk.ru/wall-161190010_32025</t>
  </si>
  <si>
    <t>В новом году Карелия отправила почти 60 тонн помощи бойцам в зону СВО!https://vk.ru/wall-161190010_32018</t>
  </si>
  <si>
    <t>Официальная страница главы Администрации Медвежьегорского муниципального округа в социальной сети «Вконтакте»</t>
  </si>
  <si>
    <t>День полного освобождения Ленинградаhttps://vk.ru/wall863330236_2356</t>
  </si>
  <si>
    <t>Акция «Подарок защитнику»https://vk.ru/wall863330236_2357</t>
  </si>
  <si>
    <t>Подарок защитникуhttps://vk.ru/wall863330236_2367</t>
  </si>
  <si>
    <t>Поддержка своhttps://vk.ru/wall863330236_2371</t>
  </si>
  <si>
    <t>Единый прием своhttps://vk.ru/wall863330236_2379</t>
  </si>
  <si>
    <t>Красный крест встречаhttps://vk.ru/wall863330236_2387</t>
  </si>
  <si>
    <t>Подарки на своhttps://vk.ru/wall863330236_2405</t>
  </si>
  <si>
    <t>кантелеhttps://vk.ru/wall863330236_2408</t>
  </si>
  <si>
    <t>День воссоединения крыма с россиейhttps://vk.ru/wall863330236_2421</t>
  </si>
  <si>
    <t>2.15 Изготовление и распространение наглядной информации (информационные листы, плакаты, справочники, буклеты) по вопросам реализации государственной национальной политики</t>
  </si>
  <si>
    <t>Изготовление и распространение памяток (информационных листов, посвящённых памятным датам военной истории России) в феврале 2026 года.</t>
  </si>
  <si>
    <t> Изготовление и распространение памяток (информационных листов) в феврале 2026 года.</t>
  </si>
  <si>
    <t>2.16 Информация о деятельности Консультативного совета (комиссии) по реализации государственной национальной политики при органе местного самоуправления</t>
  </si>
  <si>
    <t>Консультативный советапо реализации национальной политики и развитию  государственно-конфессиональных отношений на территории Медвежьегорского муниципального округа</t>
  </si>
  <si>
    <t>ежеквартально</t>
  </si>
  <si>
    <t xml:space="preserve">- Об итогах реализации в 2025 году Плана мероприятий по реализации Стратегии государственной национальной политики Российской Федерации на период до 2025 в Медвежьегорском муниципальном районе.                                                                                                                                                                                                                                                                                                                                                                 - О результатах проведения профилактической работы по предупреждению совершения правонарушений и преступлений в сфере миграции (по итогам 2025 г.).
- Рассмотрение ПРОЕКТА сводного  Плана основных  мероприятий, посвященных 200-летию известной сказительницы И. А. Федосовой планируемых к проведению  в Медвежьегорском муниципальном округе в 2026-2027 гг.
</t>
  </si>
  <si>
    <t xml:space="preserve">Посиделки «Крещенский сочельник»
  </t>
  </si>
  <si>
    <t>Проведены посиделки  в карельских традициях, с  играми, конкурсами и мастер-классом по Изготовлению карельских калиток.</t>
  </si>
  <si>
    <t>Рождественская елка</t>
  </si>
  <si>
    <t>Игры</t>
  </si>
  <si>
    <t>Реализация мероприятий проекта «Этнокультурный Визит-центр Медвежьегорского района».</t>
  </si>
  <si>
    <t>1 кв. 2026 года</t>
  </si>
  <si>
    <t>Проект «Визит-центр Медвежьегорского района» получивший в 2020 году поддержку в рамках государственной программы Республики Карелия «Этносоциальное и этнокультурное развитие территорий традиционного проживания коренных народов», продолжил работу в 2025 году. В отчетный период проходили экскурсии, выставки, мастер-классы…</t>
  </si>
  <si>
    <t>«Визит-центр Медвежьегорского округа</t>
  </si>
  <si>
    <t>Занятие «Тайны русской печки»</t>
  </si>
  <si>
    <t>проведено занятие, мастер-класс     https://vk.com/wall-218297167_836</t>
  </si>
  <si>
    <t>Занятие «Тайность оберега»</t>
  </si>
  <si>
    <t>проведено занятие, мастер-класс   https://vk.com/wall-218297167_838</t>
  </si>
  <si>
    <t>проведено занятие, мастер-класс https://vk.com/wall-218297167_849</t>
  </si>
  <si>
    <t>Занятие «Кижские колокола»</t>
  </si>
  <si>
    <t>проведено занятие, мастер-класс   https://vk.com/wall-218297167_852</t>
  </si>
  <si>
    <t>«Звуки тайги: открываем культуру коми через чипсаны»</t>
  </si>
  <si>
    <t>проведён мастер-класс    https://vk.com/wall-218297167_855</t>
  </si>
  <si>
    <t>Северно-карельская пирилекка</t>
  </si>
  <si>
    <t xml:space="preserve">Выступление - показ проведено  https://vk.com/photo-84211575_457268325 </t>
  </si>
  <si>
    <t>Занятие «Звуки карельской деревни»</t>
  </si>
  <si>
    <t>проведено занятие https://vk.com/wall-218297167_864</t>
  </si>
  <si>
    <t>«Календарь своими руками»</t>
  </si>
  <si>
    <t xml:space="preserve"> проведено занятие, мастер -класс  ttps://vk.com/medgoradk?z=photo-15638903_457267275%2Fwall-15638903_23231</t>
  </si>
  <si>
    <t>Мастер класс по росписи гипсовых фигурок</t>
  </si>
  <si>
    <t>проведён мастер класс по рисованию https://vk.com/medgoradk?z=photo-15638903_457267291%2Fwall-15638903_23252</t>
  </si>
  <si>
    <t>Рисуем «Северное сияние»</t>
  </si>
  <si>
    <t>https://vk.com/medgoradk?z=photo-15638903_457267304%2Fwall-15638903_23254</t>
  </si>
  <si>
    <t>Роспись деревянных изделий</t>
  </si>
  <si>
    <t>проведён мастер класс по рисованию  https://vk.com/medgoradk?z=photo-60415432_457252690%2Fwall-60415432_11869</t>
  </si>
  <si>
    <t>Рисунок на выбор</t>
  </si>
  <si>
    <t>https://vk.com/medgoradk?z=photo-60415432_457252721%2Fwall-60415432_11873</t>
  </si>
  <si>
    <t>проведён мастер класс по рисованию  https://vk.com/medgoradk?z=photo-60415432_457252753%2Fwall-60415432_11875</t>
  </si>
  <si>
    <t>Арома свеча</t>
  </si>
  <si>
    <t>Проведён мастер класс по заливке свечей  https://vk.com/medgoradk?z=photo-60415432_457252780%2Fwall-60415432_11877</t>
  </si>
  <si>
    <t>«Весёлый корги»</t>
  </si>
  <si>
    <t>проведён мастер класс по рисованию  thtps://vk.com/medgoradk?z=photo-15638903_457267310%2Fwall-15638903_23257</t>
  </si>
  <si>
    <t>«Любимые сказочные герои из воздушного пластилина»</t>
  </si>
  <si>
    <t>проведён мастер класс по лепке из пластилина  https://vk.com/medgoradk?z=photo-15638903_457267321%2Fwall-15638903_23274</t>
  </si>
  <si>
    <t>«Маленький принц»</t>
  </si>
  <si>
    <t>проведён мастер класс по рисованию https://vk.com/medgoradk?z=photo-15638903_457267328%2Fwall-15638903_23277</t>
  </si>
  <si>
    <t>«Символ года»</t>
  </si>
  <si>
    <t>https://vk.com/medgoradk?z=photo-60415432_457252798%2Fwall-60415432_11879</t>
  </si>
  <si>
    <t>Кот на ёлке»</t>
  </si>
  <si>
    <t>проведён мастер класс по рисованию  https://vk.com/medgoradk?z=photo-60415432_457252841%2Fwall-60415432_11884</t>
  </si>
  <si>
    <t>«Морская жизнь»</t>
  </si>
  <si>
    <t>https://vk.com/medgoradk?z=photo-60415432_457252942%2Fwall-60415432_11909</t>
  </si>
  <si>
    <t>«Родной пейзаж»</t>
  </si>
  <si>
    <t>проведён мастер класс по рисованию  https://vk.com/medgoradk?z=photo-60415432_457253004%2Fwall-60415432_11911</t>
  </si>
  <si>
    <t>«Весёлый енот»</t>
  </si>
  <si>
    <t>https://vk.com/medgoradk?z=photo-60415432_457253032%2Fwall-60415432_11917</t>
  </si>
  <si>
    <t>проведён мастер класс по рисованию  https://vk.com/medgoradk?z=photo-60415432_457253071%2Fwall-60415432_11919</t>
  </si>
  <si>
    <t>«Широкая Масленица»</t>
  </si>
  <si>
    <t>https://vk.com/medgoradk?z=photo-60415432_457253172%2Fwall-60415432_11932</t>
  </si>
  <si>
    <t>«Масленичные блинчики»</t>
  </si>
  <si>
    <t>проведён мастер класс по рисованию https://vk.com/medgoradk?z=photo-60415432_457253178%2Fwall-60415432_11938</t>
  </si>
  <si>
    <t>«Тюльпаны для мамы»</t>
  </si>
  <si>
    <t>https://vk.com/medgoradk?z=photo-60415432_457253288%2Fwall-60415432_12081</t>
  </si>
  <si>
    <t>«Весеннее кашпо»</t>
  </si>
  <si>
    <t>проведён мастер класс по росписи гипсового кашпо  https://vk.com/medgoradk?z=photo-60415432_457253238%2Fwall-60415432_11946</t>
  </si>
  <si>
    <t>«Рисунок на шопере»</t>
  </si>
  <si>
    <t>проведён мастер класс по рисованию  https://vk.com/medgoradk?z=video-60415432_456239571%2F87fb889c897ea917ef%2Fpl_post_-60415432_12212</t>
  </si>
  <si>
    <t>«Рисунок на выбор»</t>
  </si>
  <si>
    <t>https://vk.com/medgoradk?z=photo-60415432_457253439%2Fwall-60415432_12214</t>
  </si>
  <si>
    <t>«Ёжик в очках»</t>
  </si>
  <si>
    <t>проведён мастер класс по рисованию  https://vk.com/medgoradk?z=photo-60415432_457253472%2Fwall-60415432_12223</t>
  </si>
  <si>
    <t>«Броши и значки из полимерной глины»</t>
  </si>
  <si>
    <t>https://vk.com/medgoradk?z=photo-60415432_457253541%2Fwall-60415432_12226</t>
  </si>
  <si>
    <t>«День рождения мастерской Т. Лабоевой»</t>
  </si>
  <si>
    <t>проведёны мастер класс по рисованию и развлекательная программа	https://vk.com/club60415432</t>
  </si>
  <si>
    <t>МКОУ «Пиндушская средняя общеобразовательная школа имени Григория Исакова»</t>
  </si>
  <si>
    <t>МКОУ «Пиндушская средняя общеобразовательная школа имени Григория Исакова», МКОУ Медвежьегорского района «Повенецкая средняя общеобразовательная школа», МКОУ Медвежьегорского района «Шуньгская основная общеобразовательная школа»,МКОУ Медвежьегорского района «Великогубская средняя общеобразовательная школа», МКОУ Медвежьегорского района "Сосновская основная общеобразовательная школа",МКОУ Медвежьегорского района «Паданская основная общеобразовательная школа имени И.А. Григорьева»</t>
  </si>
  <si>
    <t>МКОУ Медвежьегорскогорайона «Великогубская средняя общеобразовательная школа», МКОУ Медвежьегорскогорайона «Повенецкая средняя общеобразовательная школа»</t>
  </si>
  <si>
    <t>Распоряжение "Об утверждении Плана  мероприятий по социальной и культурной адаптации иностранных граждан на территории Медвежьегорского  муниципального округа Республики Карелия на 2026-2027 годы" От 04.02.2026 года № 203</t>
  </si>
  <si>
    <t>Вокальная группы "Шойтоне"</t>
  </si>
  <si>
    <t>«Библиотечно - досуговый центр «Сегозерье» п. Ахвенламби (общественная инициатива)</t>
  </si>
  <si>
    <t>«Сударушка»</t>
  </si>
  <si>
    <t>60-80</t>
  </si>
  <si>
    <t>МКУ «Центр оказания услуг» с. Великая Губа</t>
  </si>
  <si>
    <t>«Кружева»</t>
  </si>
  <si>
    <t>Танцевальный коллектив «Юна» (русские и карельские народные танцы)</t>
  </si>
  <si>
    <t>16-17 лет</t>
  </si>
  <si>
    <t>Танцевальный коллектив «Арабески» (русские и карельские народные танцы)</t>
  </si>
  <si>
    <t>30-60 лет</t>
  </si>
  <si>
    <t>Образцовый детский коллектив художественного творчества Республики Карелия» детский ансамбль кантелистов «Звучащий короб»</t>
  </si>
  <si>
    <t xml:space="preserve">8-15 лет </t>
  </si>
  <si>
    <t>МБУ ДО "Медвежьегорская детская ШИ"</t>
  </si>
  <si>
    <t xml:space="preserve">Ансамбль народных инструментов "Реченька" </t>
  </si>
  <si>
    <t xml:space="preserve">Танцевальный коллектив «Заонежская задумка» </t>
  </si>
  <si>
    <t>8-18</t>
  </si>
  <si>
    <t xml:space="preserve">Ткацкая мастерская «Уют Заонежья» </t>
  </si>
  <si>
    <t>60+</t>
  </si>
  <si>
    <t>Вокальная группа "Лумбушанка"</t>
  </si>
  <si>
    <t>50+</t>
  </si>
  <si>
    <t>МКУК "Пиндушский библиотечно-досуговый центр"</t>
  </si>
  <si>
    <t>«Живая водица»</t>
  </si>
  <si>
    <t>50-80 лет</t>
  </si>
  <si>
    <t>МАУ "Медвежьегорский ГЦКиД"</t>
  </si>
  <si>
    <t>Приход храма Святителя Николая п. Повенец, МАУ «Медвежьегорский городской центр культуры и досуга»</t>
  </si>
  <si>
    <t>«Рождественские встречи» — шестнадцатая встреча в рамках муниципального духовно‑просветительского проекта «Дорога к Храму» (кураторы О. Н. Савельева, В. В. Пахомова).С приветственным словом выступил куратор проекта — протоиерей Храма Святителя Николая посёлка Повенец отец Роман. Среди почётных гостей были представители районной администрации, управления образованием и администрация школы во главе с директором Н. А. Степановой.В программе праздника:·         инсценировка истории о Простоквашино от театрального коллектива «Тайны Закулисья» (рук. В. В. Пахомова) с участием Деда Мороза и Снегурочки;·         выступление воспитанников Детского сада № 2 (рук. Н. П. Никулина, С. С. Понягина);·         музыкальные номера от старшего хора «Мелодия» школы искусств (рук. А. В. Шикова);·         танцевальные номера от коллективов 3В (рук. Л. А. Куревина), 5Б (рук. А. С. Веролайнен) и 7Ж (рук. Е. В. Личман) классов;·         выставка «Волшебное Рождество» от библиотекарей отдела детской литературы.В завершение отец Роман и председатель Родительского комитета К. П. Самойленко вручили участникам сертификаты и сладкие подарки.Праздник создал атмосферу чуда, доброты и мира, напомнив о духовном значении Рождества.https://vk.com/medsosh2?w=wall-85303108_16085 </t>
  </si>
  <si>
    <t>Концерт посвящён святочным дням</t>
  </si>
  <si>
    <t>Уличный детский праздник Масленицы</t>
  </si>
  <si>
    <t xml:space="preserve">22.02. 2026 </t>
  </si>
  <si>
    <t>Состоялся на территории на территории храма св. Николая п. Повенец.Участники - воспитанники Повенецкой коррекционной школы - интерната, а также ребятня Повенецкого детского сада, которые пришли вместе с родителями. Сказочные персонажи провели для детей увлекательное путешествие по традициям праздника За играми и наставлениями, угощение блинами и тёплым чаемн езаметно пролетело время.</t>
  </si>
  <si>
    <t>Приход храма Святителя Николая п. Повенец, Повенецкая коррекционная школа N18 и Повенецкий детский сада</t>
  </si>
  <si>
    <t>МКОУ "Медвежьегорская СОШ им. А. Фанягина"</t>
  </si>
  <si>
    <t>МКОУ   «Пиндушская  СОШ им. Г. Исакова»</t>
  </si>
  <si>
    <t>МКОУ «Повенецкая СОШ"</t>
  </si>
  <si>
    <t>МКОУ «Сосновская ООШ»</t>
  </si>
  <si>
    <t>МКОУ «Чёлмужская ООШ"</t>
  </si>
  <si>
    <t>МКОУ «Шуньгская ОШ»</t>
  </si>
  <si>
    <t>МКОУ «Паданская ООШ им.И.А.Григорьева»</t>
  </si>
  <si>
    <t>Медвежьегорская районная организация ветеранов войны, труда, Вооруженных сил и правоохранительных органов</t>
  </si>
  <si>
    <t>Куликов Александр Геннадьевич</t>
  </si>
  <si>
    <t>Общественная деятельность, защита экономических, трудовых, личных прав и свободу лиц старшего поколения.</t>
  </si>
  <si>
    <t>Совместная работа в совещательно – консультативных органах, созданных при администрации МО. Организация и проведение мероприятий в рамках реализации районного План мероприятий по реализации Стратегии государственной национальной политики Российской Федерации на период до 2025 года. Организация мероприятий посвящённых памятным датам военной истории России.</t>
  </si>
  <si>
    <t>Местная религиозная организация православный Приход храма святителя Николая п. Повенец Медвежьегорского района Петрозаводской и Карельской Епархии Русской Православной Церкви (Московский Патриархат</t>
  </si>
  <si>
    <t>О. Роман Соболев
 (Соболев Роман Юрьевич – настоятель</t>
  </si>
  <si>
    <t>186328, Республика Карелия, Медвежьегорский р-н, пгт. Повенец, пер. Никифоровых, д. 1
 т. 89214519113</t>
  </si>
  <si>
    <t>Религиозная деятельность Христианство
 Православие</t>
  </si>
  <si>
    <t>Совместная работа в совещательно – консультативных органах, созданных при администрации МО. Организация и проведение мероприятий, посвящённых формированию политики толерантности и межкультурной интеграции, гармонизации межэтнических и межконфессиональных отношений.
 Проект «Дорога к храму». Организация мероприятий посвящённых памятным датам военной истории России, осуществление благотворительной деятель</t>
  </si>
  <si>
    <t>О. Георгий Соболев
 (Соболев Юрий Александрович – настоятель)</t>
  </si>
  <si>
    <t>186350, Республика Карелия, г. Медвежьегорск, ул. Заводская, 8
 5-90-01</t>
  </si>
  <si>
    <t>Совместная работа в совещательно – консультативных органах, созданных при администрации МО
 консультативных органах, созданных при администрации МО. Организация и проведение мероприятий, посвящённых формированию политики толерантности и межкультурной интеграции, гармонизации межэтнических и межконфессиональных отношений.
 Осуществление благотворительной деятельности</t>
  </si>
  <si>
    <t>Городское казачье общество «Курень Медвежьегорский»</t>
  </si>
  <si>
    <t>Ферин Сергей Николаевич</t>
  </si>
  <si>
    <t>Общественная деятельность
 возрождения российского казачества, защиты его прав, сохранения традиционного образа жизни, хозяйствования и культуры российского казачества.</t>
  </si>
  <si>
    <t>Совместная работа в совещательно – консультативных органах, созданных при администрации МО 
 Организация мероприятий посвящённых памятным датам военной истории России</t>
  </si>
  <si>
    <t>Хуторское казачье общество «Екатерининское»</t>
  </si>
  <si>
    <t>Совместная работа в совещательно – консультативных органах, созданных при администрации МО
 Организация мероприятий посвящённых памятным датам военной истории России</t>
  </si>
  <si>
    <t>Общественная организации карел г. Медвежьегорска</t>
  </si>
  <si>
    <t>Председатель Куйшина Татьяна Ивановна</t>
  </si>
  <si>
    <t>Общественная деятельность Сохранение и развитие карельской культуры</t>
  </si>
  <si>
    <t>Совместная работа в совещательно – консультативных органах, созданных при администрации МО, организацию мероприятий популяризующих культуру карелов</t>
  </si>
  <si>
    <t xml:space="preserve">Автономная некоммерческая организация Общество помощи ручному труду "Заонежская изба" </t>
  </si>
  <si>
    <t>Вильк Наталья Владимировна</t>
  </si>
  <si>
    <t>Общественная деятельность Сохранение и развитие русской культуры Заонежья</t>
  </si>
  <si>
    <t>Совместная работа в рамках реализации проектов Организации на территории Заонежья</t>
  </si>
  <si>
    <t>Российского движения детей и молодежи «Движение Первых» Республики Карелия в Медвежьегорском районе</t>
  </si>
  <si>
    <t>Исакова Алина Павловна (координатор)</t>
  </si>
  <si>
    <t>Общественная социально значимая деятельность, 
 развития и реализации организаторского, творческого и интеллектуального потенциала социально-активных подростков.</t>
  </si>
  <si>
    <t>Совместная работа в рамках Плана мероприятий по реализации 
 Стратегии государственной национальной политики 
 Российской Федерации на период до 2025 года в Медвежьегорском муниципальном районе 
 на 2025 год. Совместная работа по организации досуга учащихся как одного из звеньев профилактической работы. Реализации идей и проектов в сфере пропаганды 
 здорового образа жизни.</t>
  </si>
  <si>
    <t>Общественная организация Медвежьегорского района "Спортивный клуб "Дзюдо - самбо"</t>
  </si>
  <si>
    <t>186350, Республика Карелия, г. Медвежьегорск, ул. Верхняя, д. 5</t>
  </si>
  <si>
    <t>Деятельность в области физкультуры и спорта, пропаганда здорового образа жизни</t>
  </si>
  <si>
    <t>Совместная работа по организации спортивных мероприятий</t>
  </si>
  <si>
    <t>Медвежьегорское местное отделение Республиканского красного креста</t>
  </si>
  <si>
    <t>Зайкова Валентина Александровна</t>
  </si>
  <si>
    <t>186350, г. Медвежьегорск, ул. Ленина, 29/2-25
 т. 5-77-07; 89215282565</t>
  </si>
  <si>
    <t>Общественная социально значимая деятельность 
 защита жизни и здоровья человека; осуществление благотворительной деятельности.</t>
  </si>
  <si>
    <t>Совместная работа в совещательно – консультативных органах, созданных при администрации МО. Осуществление благотворительной деятельности, поддержка волонтерского движения.</t>
  </si>
  <si>
    <t>Молодежная общественная организация Волонтерский отряд «Альтаир»</t>
  </si>
  <si>
    <t xml:space="preserve">Степанова Наталья Алексеевна Якас Елена Александровна </t>
  </si>
  <si>
    <t>186352, Республика Карелия, г. Медвежьегорск, ул. Советская , 15 
 5-77-68
 e-mail: medved2@onego.ru
 (Якас Елена Александровна, тел.8-921-456-15-46)</t>
  </si>
  <si>
    <t>Совместная работа в рамках Плана мероприятий по реализации 
 Стратегии государственной национальной политики 
 Российской Федерации на период до 2025 года 
 в Медвежьегорском муниципальном районе 
 на 2025 год. 
 Совместная работа по организации досуга учащихся как одного из звеньев профилактической работы. Реализации идей и проектов в сфере пропаганды 
 здорового образа жизни.</t>
  </si>
  <si>
    <t xml:space="preserve">Волонтерский отряд "34-я «Параллель» </t>
  </si>
  <si>
    <t>Каранюк Роман Дмитриевич</t>
  </si>
  <si>
    <t>186352, Республика Карелия, г. Медвежьегорск, ул. Советская , 15 
 5-77-68 тел.8 996-112-43-95</t>
  </si>
  <si>
    <t xml:space="preserve">Волонтерский отряд «Фанягинцы» </t>
  </si>
  <si>
    <t xml:space="preserve">Герасимова Ульяна Дмитриевна </t>
  </si>
  <si>
    <t>186352, Республика Карелия, г. Медвежьегорск, ул. Советская , 15 
 5-77-68 тел.8 911-435-76-27</t>
  </si>
  <si>
    <t xml:space="preserve">Волонтёрский отряд«Благо Твори» </t>
  </si>
  <si>
    <t>--------</t>
  </si>
  <si>
    <t>п. Пиндуши, ул. Кирова, д.1 т.5-46-64
 Ps-58@mail.ru</t>
  </si>
  <si>
    <t xml:space="preserve"> Волонтёрский отряд «Рука Поддержки» </t>
  </si>
  <si>
    <t xml:space="preserve">Айдемирова Наталья Алексеевна </t>
  </si>
  <si>
    <t>186306
 Республика Карелия, Медвежьегорский район, деревня Толвуя, переулок Школьный, дом 5
 тел.8 953-541-69-63</t>
  </si>
  <si>
    <t>Волонтёрский отряд «FREE WAY»</t>
  </si>
  <si>
    <t>Заиченко Елена Васильевна</t>
  </si>
  <si>
    <t>п. Повенец, ул. Копейкина,4
 55-5-07, эл. адрес: povenschool@mail.ru тел.8 911-417-28-00</t>
  </si>
  <si>
    <t xml:space="preserve">Волонтёрский отряд «Взгляд в будущее» </t>
  </si>
  <si>
    <t>Гром Анджелика Владимировна</t>
  </si>
  <si>
    <t>186348
 Республика Карелия, Медвежьегорский район, деревня Чёлмужи, улица Гагарина, дом 60.
 тел.8 921-220-12-14</t>
  </si>
  <si>
    <t>Юнармейский отряд "Ювента" Медвежьегорской СОШ им. А. Фанягина</t>
  </si>
  <si>
    <t>Борисов Иван Игоревич</t>
  </si>
  <si>
    <t>186352, Республика Карелия, г. Медвежьегорск, ул. Советская , 15
 5-77-68
 e-mail: medved2@onego.ru
 тел.89637422232</t>
  </si>
  <si>
    <t>Общественная социально значимая деятельность, 
 всестороннее развитие и совершенствование личности детей и подростков, удовлетворение их индивидуальных потребностей в интеллектуальном, нравственном и физическом совершенствовании; 
 повышение в обществе авторитета и престижа военной службы; сохранение и приумножение патриотических традиций.</t>
  </si>
  <si>
    <t>Совместная работа в плане воспитания подрастающего поколения в духе любви и уважения к своей Родине, своему народу, подготовки к службе в Вооруженных Силах, формирования здорового образа жизни, организации активного и полезного отдыха.</t>
  </si>
  <si>
    <t>Автономная некоммерческая организации поддержки образования , культуры, науки, туризма, охраны здоровья граждан, окружающей среды «Конди» (Kondie - Медведь).</t>
  </si>
  <si>
    <t xml:space="preserve">Исакова Алина Павловна </t>
  </si>
  <si>
    <t>186352, Республика Карелия, г. Медвежьегорск, ул. Советская, 15 тел.89212232201</t>
  </si>
  <si>
    <t>Общественная социально значимая деятельность в сфере образования , культуры, науки, туризма, охраны здоровья граждан, окружающей среды. Сохранение и приумножение патриотических традиций</t>
  </si>
  <si>
    <t>Совместная работа в плане воспитания населения в духе любви и уважения к своей Родине, формирования здорового образа жизни, организации активного и полезного отдыха.</t>
  </si>
  <si>
    <t>Муниципальная программа «Развитие образования в Медвежьегорском
муниципальном округе»
Подпрограммы муниципальной программы:
1.«Повышение качества и доступности общего образования, дополнительного образования»
2.«Организация отдыха детей в каникулярное время»
3.«Способный ребенок - одаренный ребенок»
4.«Патриотическое воспитание обучающихся общеобразовательных учреждений Медвежьегорского округа»
5.«Развитие физической культуры и спорта на территории Медвежьегорского округа»
6.«Методическое сопровождение педагогов Медвежьегорского муниципального округа»</t>
  </si>
  <si>
    <t>Обеспечение доступности качественного образования в соответствии с меняющимися запросами населения и перспективными задачами социально-экономического развития Медвежьегорского муниципального округа</t>
  </si>
  <si>
    <t>Муниципальная программа «Социальная поддержка населения Медвежьегорского
муниципального округа» (Постановление №04 от 12.01.2006)
Подпрограммы муниципальной программы:
  1. Социальная поддержка семьи и детей,
  2. Социальная поддержка отдельных категорий граждан,
  3. Обеспечение жильем отдельных категорий раждан.</t>
  </si>
  <si>
    <t>Организация социальной
поддержки и повышение уровня и качества жизни отдельных категорий граждан
Медвежьегорского муниципального округа</t>
  </si>
  <si>
    <r>
      <rPr>
        <b/>
        <sz val="11"/>
        <rFont val="Cambria"/>
        <charset val="1"/>
      </rPr>
      <t>Муниципальная программа «Развитие культуры Медвежьегорского муниципального округа»</t>
    </r>
    <r>
      <rPr>
        <i/>
        <sz val="11"/>
        <rFont val="Cambria"/>
        <charset val="1"/>
      </rPr>
      <t>(Постановление №01 от 12.01.2006)</t>
    </r>
    <r>
      <rPr>
        <sz val="11"/>
        <rFont val="Cambria"/>
        <charset val="1"/>
      </rPr>
      <t xml:space="preserve">
Подпрограммы муниципальной программы:
1.Организация библиотечного обслуживания населения Медвежьегорского муниципального округа
2.Организация культурно-досуговой деятельности в Медвежьегорском муниципальном округе
3. Организация работы по увековечиванию памяти погибших</t>
    </r>
  </si>
  <si>
    <t>Обеспечение информационных, общекультурных потребностей и запросов граждан. Создание благоприятных условий для устойчивого развития сферы культуры, укрепление и развитие ее муниципального потенциала. Обеспечение сохранности исторических объектов, увековечивание памяти погибших воинов.</t>
  </si>
  <si>
    <t>Информационная поддержка</t>
  </si>
  <si>
    <t>Деятельность НКО освещается в районной газете «Диалог», в соцсетях «В Контакте», на сайте района</t>
  </si>
  <si>
    <t>Положение о порядке сдачи имущества, находящегося в собственности муниципального образования «Медвежьегорский муниципальный район», в аренду и безвозмездное пользование, утвержденное Постановлением Администрации муниципального образования «Медвежьегорский муниципальный район» от 12.02.2010 № 160 (с изм.31.07.2023 г. № 803)</t>
  </si>
  <si>
    <t xml:space="preserve">6 - организациям предоставлены помещения в аренду и безвозмездное пользование (1.Карельская республиканская организация Общероссийской общественной организации инвалидов «Всероссийское ордена Трудового Красного знамени общество слепых» (с 01.11. 2005 г. по 01.08.2026 г. 295/05 Помещение площадью 18,7 кв.м. г. Медвежьегорск, ул. Кирова, д. 18)
 2.Медвежьегорская районная организация профсоюза работников образования (с 19.04.2011 г. по 18.04.2024 г. 51/11 Помещение площадью 16,9 кв.м. г. Медвежьегорск, ул. Дзержинского, д. 22)
 3. КРБОО «Верные друзья» (с 15.09.2017 г. по 14.09.2027 г. 64/17 Подвальные помещения, площадью 41,3 кв.м. г. Медвежьегорск, ул. Советская, д. 14 
 КРБОО «Верные друзья» с 01.08.2021 г. по 31.07.2024 г. 31/21 Подвальное помещение площадью 38,2 кв.м. г. Медвежьегорск, ул. Советская, д.14)
 4. КРО ЛДПР (с 01.11.2023 г. по 31.10.2028 г. 12/17 Помещение площадью 34,3 кв.м. г. Медвежьегорск, ул.Дзержинского , д. 22)
 5.КРО организация охотников и рыболовов (с 01.12.2017 г. по 30.11.2027 г. 71/17 Помещение площадью 18,7 кв.м. г. Медвежьегорск, ул. Кирова, д. 18)
 6. Повенецкая местная общественная организация «Спортивный клуб Повенец» (с 01.05.2019 г. по 30.04.2027г. 16/19 Здание (кадастровый номер 10:13:0070103:245), наименование: ангар, площадь 865,1 кв.м. пгт. Повенец, ул. Калинина, д. 20А)
 10- организациям помещения предоставлялось для проведения разовых мероприятий. </t>
  </si>
  <si>
    <t>Методическая и консультационная поддержка</t>
  </si>
  <si>
    <t> В отчетном периоде было проведены консультации и встречи с представителями НКО по вопросам проведения массовых мероприятий</t>
  </si>
  <si>
    <t>Постановление №394 от 25.06.2018 «Об утверждении Положения об Общественном совете 
 Медвежьегорского района»</t>
  </si>
  <si>
    <t>Объединение усилий граждан, некоммерческих организаций и органов местного самоуправления района в решении вопросов общественно - политического и социально-экономического развития района; - развитие конструктивного диалога и социального партнерства, повышение правовой культуры населения, обеспечение стабильности, гражданского мира и согласия в обществе.</t>
  </si>
  <si>
    <t xml:space="preserve">Нормативно правовой акт об утверждении составов размещен на официальном сайте администрации https://medgora.gov.karelia.ru/
 количества членов представителей органов власти и некоммерческих организаций соотношения 50 на 50% </t>
  </si>
  <si>
    <t>https://medgora.gov.karelia.ru/</t>
  </si>
  <si>
    <t>Консультативный совет по реализации национальной политики и развитию государственно-конфессиональных отношений на территории Медвежьегорского муниципального округаот (от 10. 03. 2026 года  №464).</t>
  </si>
  <si>
    <t>Разработка и осуществления мер, направленных на укрепление межнационального и межконфессионального согласия, поддержку и
развитие культуры народов Российской Федерации, проживающих на территории Медвежьегорского муниципального округа.Рассмотрение вопросов по  реализации Стратегии
государственной национальной политики Российской Федерации
на период до 2036 года в Медвежьегорском муниципальном округе 
на 2026 год</t>
  </si>
  <si>
    <t xml:space="preserve">Председатель – Панкратов Игорь Аркадьевич, и.о. Главы Медвежьегорского муниципального округа; 
Заместитель председателя  – Никонова Наталья Владимировна,  и. о. заместителя Главы администрации Медвежьегорского муниципального округа;
Ответственный секретарь - Каалма Любовь Алексеевна, главный специалист отдела по социальной политике и культуре Медвежьегорского муниципального округа.
Члены Консультативного  совета:
1.	Гаврилюк Наталья Владимировна, заместитель директора по воспитательной работе МКОУ «Медвежьегорская средняя общеобразовательная школа им. А. Фанягина» (по согласованию);
2.	Дорошенко Андрей Андреевич (о. Андрей), настоятель прихода церкви Рождества Пресвятой богородицы в д. Лумбуши Медвежьегорского округа Петрозаводской и Карельской Епархии Русской Православной Церкви (по согласованию);
3.	Зайкова Валентина Александровна, председатель  Медвежьегорского местного отделения Республиканского красного креста РК (по согласованию);
4.	Исакова Алина Павловна  - координатор Российского движения детей и молодежи «Движение Первых» Республики Карелия в Медвежьегорском округе (по согласованию);
5.	Колов Сергей Владимирович (о. Сергей),  настоятель храма Богоявления Господня д. Шуньга Медвежьегорского округа Петрозаводской и Карельской Епархии Русской Православной Церкви (по согласованию);
6.	Крутник Владимир Михайлович, атаман хуторского казачьего общества «Екатерининское» Юртового казачьего общества «Георгиевское» отдельского казачьего общества Республики Карелия (по согласованию);
7.	Кудашкина Анастасия Александровна, начальник миграционного пункта ОМВД России по Медвежьегорскому округу (по согласованию);
8.	Куйшина Татьяна Ивановна,  председатель общества карелов г. Медвежьегорска (по согласованию);
9.	Куликов Александр Геннадьевич, председатель Медвежьегорской организации ветеранов войны, труда  вооруженных сил и правоохранительных органов (по согласованию);
10.	Кушникова Вера Анатольевна — социальный координатор Медвежьегорского округа филиала фонда «Защитники Отечества» в Республике Карелия (по согласованию);
11.	Лукьянчиков Андрей   Михайлович,	пресвитер церкви Адвентисты седьмого дня г. Медвежьегорска (по согласованию);
12.	Мельников Алексей Александрович, начальник ОМВД России по Медвежьегорскому округу (по согласованию);
13.	Пахомова Галина Яновна, начальник МКУ &amp;quot;Управление образования и спорта Медвежьегорского муниципального округа&amp;quot; (по согласованию);
14.	Предит Марина Вениаминовна – председатель женсовета &amp;quot;Кижанка&amp;quot;,  структурного подразделения Карельского регионального отделения Общероссийской общественно-государственной организации &amp;quot;Союз женщин России&amp;quot; (по согласованию);
15.	Соболев Роман Юрьевич (о. Роман), настоятель храма святителя Николая Медвежьегорского округа Петрозаводской и Карельской Епархии Русской Православной Церкви (по согласованию);
16.	Соболев Юрий Александрович (о. Георгий)  настоятель храма пророка Ильи г. Медвежьегорска Медвежьегорского округа Петрозаводской и Карельской Епархии Русской Православной Церкви (по согласованию);
17.	Теребова Светлана Викторовна, главный редактор газеты «Диалог» (по согласованию);
18.	Умнова Анастасия Александровна, руководитель Медвежьегорского центра межнационального сотрудничества (по согласованию);
19.	Ферин Сергей Николаевич,  руководитель военно-патриотического клуба «Казачок» (по согласованию); 
20.	Шекк Юлия Александровна,   руководитель кадрового  центра Медвежьегорского округа (по согласованию);
21.	Шлапеко Никита Андреевич, врио начальника отделения УФСБ РФ по РК в г. Медвежьегорске (по согласованию);
22.	Шурупов Владимир Павлович (о. Владимир), настоятель храмов великомученика Георгия Победоносца д. Толвуя и преподобного Алексия, человека Божия, с. Великая Губа Медвежьегорского округа Петрозаводской и Карельской Епархии Русской Православной Церкви (по согласованию).
</t>
  </si>
  <si>
    <t xml:space="preserve">Рассмотрены вопросы:
1.	Об итогах реализации в 2025 году Плана мероприятий по реализации Стратегии государственной национальной политики Российской Федерации на период до 2025 в Медвежьегорском муниципальном районе.
2.	О результатах проведения профилактической работы по предупреждению совершения правонарушений и преступлений в сфере миграции (по итогам 2025 г.).
3.	Рассмотрение ПРОЕКТА сводного  Плана основных  мероприятий, посвященных 200-летию известной сказительницы И. А. Федосовой планируемых к проведению  в Медвежьегорском муниципальном округе в 2026-2027 гг.
</t>
  </si>
  <si>
    <t>Организационный комитет «Победа»</t>
  </si>
  <si>
    <t>Создан с целью проведения единой государственной политики в области патриотического воспитания граждан в Медвежьегорском муниципальном округе  и подготовки предложений по реализации единой государственной политики в отношении проблем ветеранов Великой Отечественной войны,  ветеранов боевых действий на территории СССР и на территории других государств, ветеранов военной службы, ветеранов государственной службы.</t>
  </si>
  <si>
    <t xml:space="preserve">Председатель  оргкомитета -  Пушкарёв Дмитрий Васильевич, Председатель Совета Медвежьегорского муниципального округа.
Сопредседатель председателя оргкомитета - Панкратов Игорь Аркадьевич, 	и.о. Главы Медвежьегорского муниципального округа.
Заместитель председателя  оргкомитета - Никонова Наталья Владимировна,  	и.о.  заместителя Главы администрации Медвежьегорского муниципального округа.
Ответственный секретарь оргкомитета - Каалма Любовь Алексеевна,    	главный специалист отдела по социальной политике и культуре.
Члены оргкомитета:	
1.	Боровская Татьяна Петровна, управляющий территорией (Толвуя);
2.	Бочинский  Игорь Юрьевич,   	координатор Медвежьегорского местного отделения политической партии ЛДПР (по согласованию);
3.	Гришина Елена Юрьевна, 	директор муниципального казенного учреждения «Медвежьегорский музей»;
4.	Журавлева Людмила Валерьевна, 	секретарь Медвежьегорского местного отделения политической партии  «Единая Россия» (по согласованию);
5.	Исакова Виктория Сергеевна,  управляющий территорией (Шуньга);
6.	Крутник Владимир Михайлович, 	атаман хуторского казачьего общества «Екатерининское» Юртового казачьего общества «Георгиевское» Отдельского казачьего общества Республики Карелия (по согласованию);
7.	Куликов Александр Геннадьевич,  	Председатель Медвежьегорской организации ветеранов войны, труда, вооруженных сил и правоохранительных органов (по согласованию);
8.	Лапшина Ольга Николаевна, 	заместитель начальника финансового управления;
9.	Лобанова Илана Николаевна, начальник отдела по социальной политике и культуре;
10.	Мельников Алексей Александрович, начальник ОМВД России по Медвежьегорскому округу (по согласованию);
11.	Мосийчук Юрий Николаевич, управляющий территорией (Паданы и Чебино);
12.	Осипова Ефимия Николаевна, управляющий  территорией (Чёлмужи); 
13.	Пахомова Галина Яновна, 	начальник  МКУ &amp;quot;Управление образования и спорта Медвежьегорского муниципального округа&amp;quot;»; 
14.	Плеханова Ольга Александровна,	председатель Совета  местного отделения Социалистической политической партии СПРАВЕДЛИВАЯ РОССИЯ  (по согласованию); 
15.	Предит Марина Вениаминовна,	руководитель подразделения ГБУ СО «КЦСОН РК» по Медвежьегорскому району (по согласованию);
16.	Самарин Андрей Михайлович, 	военный комиссар Медвежьегорского округа Республики Карелия (по согласованию);
17.	Самылина Валентина Константиновна, 	секретарь Медвежьегорского местного отделение политической партии «КПРФ» (по согласованию);
18.	Сергеев Алексей Иванович, управляющий   территорией (Пиндуши);
19.	Соболев Роман Юрьевич (о. Роман), настоятель храма святителя Николая Медвежьегорского округа Петрозаводской и Карельской Епархии Русской Православной Церкви (по согласованию);
20.	 Спиренков Павел Юрьевич, начальник отдела по гражданской обороне, чрезвычайным ситуациям и обеспечению деятельности административной комиссии администрации Медвежьегорского муниципального округа;
21.	Стафейчук Иляна Сергеевна, директор муниципального казённого учреждения &amp;quot;АХЦ Медвежьегорского округа» (по согласованию);
22.	Тарасова Любовь Владимировна, управляющий  территорией  (Великая Губа);
23.	Теребова Светлана Викторовна, 	главный редактор  МАУ «Редакция газеты «Диалог» (по согласованию);
24.	Турская Алина Олеговна, управляющий территорией (Повенец).
</t>
  </si>
  <si>
    <t>Разработан ПРОЕКТ  Плана мероприятий, посвящённых 81 годовщине ПОБЕДЫ</t>
  </si>
  <si>
    <t>Мероприятия, посвященные снятию блокады Ленинграда</t>
  </si>
  <si>
    <t xml:space="preserve">январь- февраль </t>
  </si>
  <si>
    <t>В учреждениях культуры и образования округак прошли уроки мужества, акции памяти, торжественные возложения...</t>
  </si>
  <si>
    <t>порядка 3000</t>
  </si>
  <si>
    <t>Администрация округа, учреждения культуры, СОШ, НКО.</t>
  </si>
  <si>
    <t>Мероприятия, посвященные Дню памяти о россиянах, исполнявших служебный долг за пределами Отечества и Дню вывода советских войск из Афганистана.</t>
  </si>
  <si>
    <t>В учреждениях культуры и образования прошли уроки мужества, акции памяти, торжественные возложения...</t>
  </si>
  <si>
    <t>Мероприятия, посвященные Дню защитника Отечества</t>
  </si>
  <si>
    <t xml:space="preserve">23 февраля </t>
  </si>
  <si>
    <t>В учреждениях культуры и образования округа прошли уроки мужества, акции памяти, торжественные возложения, концнрты, викторины , тематические программы...</t>
  </si>
  <si>
    <t>Мероприятия посвященные открытию Года единства народов РФ</t>
  </si>
  <si>
    <t xml:space="preserve">20-23 февраля </t>
  </si>
  <si>
    <t>В учреждениях культуры и образования округа прошли торжественные церемонии, концерты, тематические программы, акции...</t>
  </si>
  <si>
    <t>Праздничные  масляничные гуляния</t>
  </si>
  <si>
    <t xml:space="preserve">22 февраля </t>
  </si>
  <si>
    <t>Прошли в крупных населённых пунктах округа</t>
  </si>
  <si>
    <t>порядка 10000</t>
  </si>
  <si>
    <t>Администрация округа, учреждения культуры, НКО.</t>
  </si>
  <si>
    <t>Мероприятия посвящённые международному женскому дню  8 марта</t>
  </si>
  <si>
    <t>Прошли в крубных населённых пунктах округа</t>
  </si>
  <si>
    <t>Администрайия, учреждения культуры, НКО</t>
  </si>
  <si>
    <t>Администрация округа/ Медвежьегорская организация ветеранов войны,
труда, вооруженных сил и правоохранительных органов Куликов Александр Геннадьевич (89210160794); Юнармейский  отряд "Ювента" Медвежьегорской СОШ им. А. Фанягина Борисов Иван Игоревич ( 89637422232)</t>
  </si>
  <si>
    <t>патриотическое воспитание, сохранение исторической памяти</t>
  </si>
  <si>
    <t>Администрация округа/ Медвежьегорская организация ветеранов войны,
труда, вооруженных сил и правоохранительных органов Куликов Александр Генандьевич (89210160794); Юнармейский  отряд "Ювента" Медвежьегорской СОШ им. А. Фанягина Борисов Иван Игоревич ( 89637422232)</t>
  </si>
  <si>
    <t xml:space="preserve">Мероприятия, посвященные открытию Года Единства народов РФ. </t>
  </si>
  <si>
    <t>Администрация округа/Приход храма святителя Николая п.
Повенец  Соболев Роман Юрьевич (89214519113);Молодежная общественная организация Волонтерский
  отряд «Альтаир» Степанова Наталья Алексеевна.</t>
  </si>
  <si>
    <t>укрепление национального единства, межнационального согласия и взаимопонимания между представителями разных этносов</t>
  </si>
  <si>
    <t>Заседание консультативного совета по реализации
национальной политики и развитию
государственно-конфессиональных отношений</t>
  </si>
  <si>
    <t xml:space="preserve">19 марта </t>
  </si>
  <si>
    <t>Администрация округа, священники  православных приходов, руководители НКО, представители силовых структур</t>
  </si>
  <si>
    <t xml:space="preserve">разработка решений по реализации национальной политики </t>
  </si>
  <si>
    <t>21 чел.</t>
  </si>
  <si>
    <t>32 чел.</t>
  </si>
  <si>
    <t>16 чел.</t>
  </si>
  <si>
    <t xml:space="preserve">22 чел. </t>
  </si>
  <si>
    <t xml:space="preserve">25 чел. </t>
  </si>
  <si>
    <t>17 чел.</t>
  </si>
  <si>
    <t>27 чел.</t>
  </si>
  <si>
    <t>28 чел.</t>
  </si>
  <si>
    <t>Обзорная экскурсия по основным экспозициям музея</t>
  </si>
  <si>
    <t>В ходе экскурсии посетители смогут познакомиться с музейными постоянными экспозициями:1. Выставка-навигатор «Заонежский путе(про)вод» рассказывает посетителю о городе Медвежьегорске и Медвежьегорском районе при помощи современных интерактивных средств и коммуникаций. Она также является своеобразным порталом для знакомства с основными экспозициями музея.2. Этнографическая экспозиция «На рубеже веков» – о жизни и укладе старообрядцев и жителей Заонежья.3. Выставка «Маленький город в большой войне» рассказывает о военной истории Медвежьегорска. В период оккупации (1941–1944 гг.) на территории города был построен комплекс финских оборонительных укреплений. В зале предлагается познакомиться с фотографиями и документальными материалами, связанными с периодом строительства оборонных сооружений.4. Зал «ББК – стройка века» знакомит с историей создания уникального гидротехнического сооружения 1930-х гг. – Беломорско-Балтийского канала. 5. Экспозиция «Заонежские узоры» посвящена одному из самых удивительных промыслов края – заонежской вышивке. Представлены старинные изделия вышивальщиц: полотенца, подзоры, скатерти, занавески и др. </t>
  </si>
  <si>
    <t>22 чел.</t>
  </si>
  <si>
    <t>259 чел.</t>
  </si>
  <si>
    <t>23 чел</t>
  </si>
  <si>
    <t>66 чел.</t>
  </si>
  <si>
    <t>Тематический вечер за столиками «Женсовет»</t>
  </si>
  <si>
    <t>Программа вечера была направлена на укрепление семейных отношений, воспитание ответственности за семью</t>
  </si>
  <si>
    <t>21 учащихся + 2 педагога</t>
  </si>
  <si>
    <t>45 учащихся + 10 педагогов</t>
  </si>
  <si>
    <t>10 учащихся + 2 педагога</t>
  </si>
  <si>
    <t>Севастопольская роспись: знакомимся с историей через творчество В преддверии Дня воссоединения Крыма и Севастополя с Россией для учащихся 4 класса Шуньгской школы прошло особенное занятие – мастерская «Севастопольская роспись»  Активистка первичного отделения Движения Первых Ярослава Мелеева совместно с советником по воспитанию Ольгой Владимировной Дроновой подготовили и провели настоящий урок ИЗО, на котором ребята:
    познакомились с уникальными элементами севастопольской росписи
 узнали историю этого народного промысла
 и, конечно, сами попробовали себя в роли художников!</t>
  </si>
  <si>
    <t>Создание кукол разных народов России для выставки </t>
  </si>
  <si>
    <t>Выставка стала настоящим калейдоскопом образов, каждый из которых рассказывал свою уникальную историю.
 Итоги реализации: повышение интереса к культуре, развитие творческих способностей</t>
  </si>
  <si>
    <t>МКОУ «Толвуйская СОШ» Педагог -организатор</t>
  </si>
  <si>
    <t xml:space="preserve">Первенство спортивной школы и Первенство Республики Карелия по горнолыжному спорту </t>
  </si>
  <si>
    <t>Соревнования в дисциплине «Специальный слалом» среди юниоров 2006–2009 гг. р.</t>
  </si>
  <si>
    <t>МБУДО «МСШ имени Ф.М. Терентьева»Отделение горные лыжи</t>
  </si>
  <si>
    <t xml:space="preserve">Открытое первенство МБУДО «МСШ имени Ф.М. Терентьева» </t>
  </si>
  <si>
    <t>20-22 марта 2026 г.</t>
  </si>
  <si>
    <t>Среди девушек и юношей 2013 г.р. и моложе</t>
  </si>
  <si>
    <t>МБУДО «МСШ имени Ф.М. Терентьева»Отделение волейбола</t>
  </si>
  <si>
    <t xml:space="preserve">Команда "Мед Гора" приняла участие в I-ом турнире по баскетболу памяти Симонова В. Б. и Постникова В. А. </t>
  </si>
  <si>
    <t>21-22 марта 2026 г.</t>
  </si>
  <si>
    <t>Турнир прошёл в г. Беломорске. Благодаря дисциплине, упорству и настойчивости после не простых игр команда занимает самое высокое 1 место!</t>
  </si>
  <si>
    <t>МБУДО «МСШ имени Ф.М. Терентьева»Отделение баскетбола</t>
  </si>
  <si>
    <t>Традиционная эстафета по лыжным гонкам!</t>
  </si>
  <si>
    <t xml:space="preserve"> В эстафете приняли участие 10команд по 6человек разных возрастов от 7 лет до 71 года.</t>
  </si>
  <si>
    <r>
      <rPr>
        <sz val="10"/>
        <rFont val="Cambria"/>
        <charset val="1"/>
      </rPr>
      <t>Г. Красноярск в рамках ХIII Зимней Спартакиады учащихся.</t>
    </r>
    <r>
      <rPr>
        <sz val="11"/>
        <rFont val="Cambria"/>
        <charset val="1"/>
      </rPr>
      <t xml:space="preserve">
</t>
    </r>
  </si>
  <si>
    <t>12 марта 2026  г.</t>
  </si>
  <si>
    <t>МБУДО «МСШ имени Ф.М. Терентьева»Отделение сноуборд</t>
  </si>
  <si>
    <t>Участие в ХIII Зимней Спартакиаде учащихся.</t>
  </si>
  <si>
    <t xml:space="preserve">Прошла  в городе Красноярске </t>
  </si>
  <si>
    <t>МБУДО «МСШ имени Ф.М.
  Терентьева»
Отделение сноуборд</t>
  </si>
  <si>
    <t>Народный лыжный праздник</t>
  </si>
  <si>
    <t>Развитие сплоченности и командного духа</t>
  </si>
  <si>
    <t>Встреча местного сообщеятва</t>
  </si>
  <si>
    <t>Задачи ТОСа в д. Маслозеро</t>
  </si>
  <si>
    <t>Задачи ТОСа в п. Шалговаара</t>
  </si>
  <si>
    <t>Акция «Крымская лаванда»</t>
  </si>
  <si>
    <t xml:space="preserve">Творческо символическая акция, обыгрывающая образ крымской лаванды как знака красоты, мира и связи с полуостровом. Формат может включать:
•	изготовление сувениров (брошей, открыток, закладок) с изображением или ароматом лаванды;
•	создание коллективных арт объектов («поле лаванды» из поделок детей);
•	тематические фотосессии в лавандовых оттенках;
•	сбор благотворительных взносов, часть которых направляется на поддержку социальных проектов в Крыму;
•	распространение информационных буклетов о природе и достопримечательностях Крыма.
Цель: через творческий процесс укрепить эмоциональную связь с Крымом, популяризировать его природное и культурное наследие.
https://vk.com/medsosh2?w=wall-85303108_17018
</t>
  </si>
  <si>
    <t>МКОУ «Медвежьегорская СОШ им. А.Фанягина» &amp;amp;nbsp;В.А. Савельева, педагог-организаторЕ.А. Якас, руководитель волонтёрского отряда «Альтаир»М.В. Кузьмина, педагог-организатор</t>
  </si>
  <si>
    <t>Видеоэкскурсия по самым легендарным местам полуострова Крым</t>
  </si>
  <si>
    <t>14-20. 03</t>
  </si>
  <si>
    <t xml:space="preserve">Видеоэкскурсия по самым легендарным местам полуострова Крым
Виртуальное путешествие, позволяющее «посетить» знаковые локации Крыма без выезда на место. В программе экскурсии обычно представлены:
•	древние города (Херсонес Таврический);
•	дворцы и усадьбы (Воронцовский дворец, Ливадийский дворец);
•	природные достопримечательности (Ай Петри, Ласточкино гнездо, мыс Фиолент);
•	места боевой славы (Малахов курган, памятники Севастополя);
•	современные объекты (Крымский мост).
Видеоряд сопровождается профессиональным закадровым текстом с историческими и краеведческими справками. Возможна интерактивная версия с вопросами и заданиями после просмотра каждого блока.
Цель: познакомить с культурно историческим и природным богатством Крыма, стимулировать интерес к реальному туризму на полуострове.
https://vk.com/medsosh2?w=wall-85303108_16923
</t>
  </si>
  <si>
    <t>Интерактивная игра «Наш Крым»</t>
  </si>
  <si>
    <t xml:space="preserve">Образовательная игра в командном или индивидуальном формате, проверяющая и расширяющая знания о Крыме. Может проводиться в разных вариантах:
•	викторина с тематическими раундами («История», «География», «Культура», «Знаменитые люди»);
•	квест с заданиями на карте Крыма;
•	цифровая игра на экране или планшете с выбором ответов и начислением баллов;
•	настольная игра с фишками, карточками и игровым полем, стилизованным под карту полуострова.
Вопросы и задания охватывают: географию и климат;исторические события и даты; достопримечательности и музеи; флору и фауну; традиции и этнографию региона.
•	
Цель: в увлекательной форме систематизировать знания о Крыме, развить командный дух и познавательную активность.
https://vk.com/medsosh2?w=wall-85303108_16813
</t>
  </si>
  <si>
    <t>МКОУ «Медвежьегорская СОШ им. А.Фанягина» &amp;amp;amp;amp;nbsp;В.А. Савельева, педагог-организаторЕ.А. Якас, руководитель волонтёрского отряда «Альтаир»М.В. Кузьмина, педагог-организатор</t>
  </si>
  <si>
    <t>104 чел.</t>
  </si>
  <si>
    <t>137 чел.</t>
  </si>
  <si>
    <t>Кол-во мероприятий, посвященных русской культуре / общее кол-во этнокультурных мероприятий * 100%</t>
  </si>
  <si>
    <t>54 чел.</t>
  </si>
  <si>
    <t>18 чел.</t>
  </si>
  <si>
    <t>30 чел.</t>
  </si>
  <si>
    <t>31 чел.</t>
  </si>
  <si>
    <t>15 чел.</t>
  </si>
  <si>
    <t>25 чел.</t>
  </si>
  <si>
    <t>26 чел.</t>
  </si>
  <si>
    <t>49 чел.</t>
  </si>
  <si>
    <t>Игровая программа «Жил –был снеговик»</t>
  </si>
  <si>
    <t>Ведущая рассказывает детям о Дне рождения Снеговика ,приготовлены игры ,танцы</t>
  </si>
  <si>
    <t>Театрализованное представление с участием героев русских сказок. Ярмарка мастеров народных промыслов. Привитие жителям понятий дружба, взаимопомощь, чувства ответственности за себя и за окружающих, привитие причастности к народным традициям. На представлении присутствовало более 600 жителей посёлка</t>
  </si>
  <si>
    <t>Музейные  уроки по истории Повенца</t>
  </si>
  <si>
    <t>В течении всего квартала</t>
  </si>
  <si>
    <t>Экскурсии к памятным местам </t>
  </si>
  <si>
    <r>
      <rPr>
        <sz val="10"/>
        <rFont val="Cambria"/>
        <charset val="1"/>
      </rPr>
      <t xml:space="preserve">День «Калевалы» в Шуньгской школе  В преддверии Дня народного эпоса «Калевала» (28 февраля) мы погрузились в удивительный мир древних рун и героических сказаний! </t>
    </r>
    <r>
      <rPr>
        <sz val="11"/>
        <rFont val="Cambria"/>
        <charset val="1"/>
      </rPr>
      <t xml:space="preserve">    </t>
    </r>
    <r>
      <rPr>
        <sz val="10"/>
        <rFont val="Cambria"/>
        <charset val="1"/>
      </rPr>
      <t> Литературное погружение</t>
    </r>
    <r>
      <rPr>
        <sz val="11"/>
        <rFont val="Cambria"/>
        <charset val="1"/>
      </rPr>
      <t xml:space="preserve">
Для учеников 4 класса прошел увлекательный урок литературного чтения. Педагог Галина Васильевна Передернина открыла ребятам двери в таинственный мир, где живут мудрый Вяйнямёйнен, отважный Лемминкяйнен и прекрасная дева Севера. </t>
    </r>
  </si>
  <si>
    <t>9 учащихся + 2 педагога</t>
  </si>
  <si>
    <r>
      <rPr>
        <sz val="10"/>
        <rFont val="Cambria"/>
        <charset val="1"/>
      </rPr>
      <t>Шуньгская школа приняла заочное участие в районном этнофестивале, который объединил творчество, традиции и единство народов России! В Год единства народов России это особенно важно и ценно. Номинация «Праздники как отражение единства» (конкурс буклетов)</t>
    </r>
    <r>
      <rPr>
        <sz val="11"/>
        <rFont val="Cambria"/>
        <charset val="1"/>
      </rPr>
      <t xml:space="preserve">
Учащиеся 9 класса создали буклет, в котором показали, как отмечают праздники марийцы. Номинация «Национальные традиции гостеприимства народов России» (конкурс видеосюжетов)
8 класс порадовал тёплым и душевным видеосюжетом о традициях гостеприимства марийцев. Ребята раскрыли главный секрет: радушие и открытость — то, что объединяет все народы нашей большой страны . Номинация «Сказки народов России» (конкурс рисунков)
Наши самые юные художники тоже не подвели!
Яковлева Алина, 2 класс
Карпина Ксения, 2 класс
Девочки вложили в свои работы яркие краски и детскую искренность, оживив героев сказок марийцев.</t>
    </r>
  </si>
  <si>
    <t>10 учащихся + 3  педагога</t>
  </si>
  <si>
    <t>3 педагога</t>
  </si>
  <si>
    <t>Запуск и начало реализации проекта «Рецепты заонежских хозяек»</t>
  </si>
  <si>
    <t>Знакомство с хозяйками и их рецептами. Подключение молодежи к оформлению и фиксации семейных рецептов и традиций </t>
  </si>
  <si>
    <t xml:space="preserve">«Васильевский вечер» </t>
  </si>
  <si>
    <t xml:space="preserve">Добрая традиция собираться в Чайной на Старый Новый Год.
Очень чудесно общаться в компании интересных людей,  в непринужденной обстановке. </t>
  </si>
  <si>
    <t>136 чел.</t>
  </si>
  <si>
    <t>Мастер-класс «Брошь с историей», посвященный Дню воссоединения Крыма с Россией</t>
  </si>
  <si>
    <t>В ходе мероприятия участники познакомились с историей Крыма, а также с песенным, танцевальным и игровым фольклором народов, проживающих на этой территории. В завершение мастер‑класса участники изготовили брошь с использованием основных узоров крымско‑татарской вышивки.https://vk.com/medsosh2?w=wall-85303108_16925</t>
  </si>
  <si>
    <t>10 семей</t>
  </si>
  <si>
    <t>Урок-путешествие «Россия и Крым — вместе навсегда»Акция «Крымская лаванда"Видеоэкскурсия по самым легендарным местам полуострова  КрымИнтерактивная игра "Наш Крым"</t>
  </si>
  <si>
    <t>1. Урок‑путешествие «Россия и Крым — вместе навсегда»Познавательное занятие в интерактивной форме, посвящённое истории воссоединения Крыма с Россией. В ходе урока участники:·         знакомятся с ключевыми историческими вехами отношений России и Крыма (от древности до 2014 года);·         обсуждают культурную и экономическую связь регионов;·         смотрят тематические видеофрагменты и презентации;·         участвуют в мини‑дискуссии о значении Крыма для России;·         закрепляют материал с помощью коротких викторин или карточек с вопросами.Цель: сформировать целостное представление о единстве России и Крыма, воспитать чувство патриотизма и исторической памяти.https://vk.com/medsosh2?w=wall-85303108_17020 2. Акция «Крымская лаванда»Творческо‑символическая акция, обыгрывающая образ крымской лаванды как знака красоты, мира и связи с полуостровом. Формат может включать:·         изготовление сувениров (брошей, открыток, закладок) с изображением или ароматом лаванды;·         создание коллективных арт‑объектов («поле лаванды» из поделок детей);·         тематические фотосессии в лавандовых оттенках;·         сбор благотворительных взносов, часть которых направляется на поддержку социальных проектов в Крыму;·         распространение информационных буклетов о природе и достопримечательностях Крыма.Цель: через творческий процесс укрепить эмоциональную связь с Крымом, популяризировать его природное и культурное наследие.https://vk.com/medsosh2?w=wall-85303108_17018 3. Видеоэкскурсия по самым легендарным местам полуострова КрымВиртуальное путешествие, позволяющее «посетить» знаковые локации Крыма без выезда на место. В программе экскурсии обычно представлены:·         древние города (Херсонес Таврический);·         дворцы и усадьбы (Воронцовский дворец, Ливадийский дворец);·         природные достопримечательности (Ай‑Петри, Ласточкино гнездо, мыс Фиолент);·         места боевой славы (Малахов курган, памятники Севастополя);·         современные объекты (Крымский мост).Видеоряд сопровождается профессиональным закадровым текстом с историческими и краеведческими справками. Возможна интерактивная версия с вопросами и заданиями после просмотра каждого блока.Цель: познакомить с культурно‑историческим и природным богатством Крыма, стимулировать интерес к реальному туризму на полуострове.https://vk.com/medsosh2?w=wall-85303108_16923 4. Интерактивная игра «Наш Крым»Образовательная игра в командном или индивидуальном формате, проверяющая и расширяющая знания о Крыме. Может проводиться в разных вариантах:·         викторина с тематическими раундами («История», «География», «Культура», «Знаменитые люди»);·         квест с заданиями на карте Крыма;·         цифровая игра на экране или планшете с выбором ответов и начислением баллов;·         настольная игра с фишками, карточками и игровым полем, стилизованным под карту полуострова.Вопросы и задания охватывают: географию и климат;исторические события и даты; достопримечательности и музеи; флору и фауну; традиции и этнографию региона.·          Цель: в увлекательной форме систематизировать знания о Крыме, развить командный дух и познавательную активность.https://vk.com/medsosh2?w=wall-85303108_16813 </t>
  </si>
  <si>
    <t>12 чел.</t>
  </si>
  <si>
    <t>11 чел.</t>
  </si>
  <si>
    <t>20 чел.</t>
  </si>
  <si>
    <t>2600 чел.</t>
  </si>
  <si>
    <t>108 человек(5 вторых классов)</t>
  </si>
  <si>
    <t>128 человек (5 первых классов)</t>
  </si>
  <si>
    <t>Выступление с развлекательной игровой программой «Широкая Масленица» для проживающих Психоневрологического интерната п. Пиндуши</t>
  </si>
  <si>
    <t>48 человек</t>
  </si>
  <si>
    <t>53 человека</t>
  </si>
  <si>
    <t>63 человек4 группы</t>
  </si>
  <si>
    <t>763 человек4 группы</t>
  </si>
  <si>
    <t>8 чел.</t>
  </si>
  <si>
    <t>8 учащихся + 2 педагога</t>
  </si>
  <si>
    <t>13 учащихся + 2 педагога</t>
  </si>
  <si>
    <t>«Школа кибербезопасности Первых»</t>
  </si>
  <si>
    <r>
      <rPr>
        <sz val="10"/>
        <color rgb="FF000000"/>
        <rFont val="Cambria"/>
        <charset val="1"/>
      </rPr>
      <t>Шуньгские активисты покоряют четвёртый уровень «Лиги возможностей»!</t>
    </r>
    <r>
      <rPr>
        <sz val="11"/>
        <rFont val="Cambria"/>
        <charset val="1"/>
      </rPr>
      <t xml:space="preserve">
12 марта команда первичного отделения Шуньгской школы сделала ещё один важный шаг в конкурсе – выполнила задание Календаря Первых и присоединилась к проекту «Школа кибербезопасности Первых»!  Вместе с советником по воспитанию Ольгой Владимировной Дроновой и классным руководителем 8 класса Юлией Сергеевной Савельевой старшеклассники погрузились в мир цифровой безопасности.</t>
    </r>
  </si>
  <si>
    <t>Конкурсно-игровая программа «Тяжело в учении, легко в бою»</t>
  </si>
  <si>
    <t>Мероприятие патриотической направленности, посвящённое подготовке к службе и развитию физических и интеллектуальных навыков среди молодоко поколения. Ребята из Чёлмужской школы прошли игровые испытания на смекалку, ловкость и командную работу. Программа включала тематические конкурсы и задания, связанные с военной подготовкой. Основная задача мероприяитя заключалась в формировании у детей чувства ответственности, взаимовыручки и уважения к защитникам Отечества.</t>
  </si>
  <si>
    <t>20 чел</t>
  </si>
  <si>
    <t>Экскурсию в полицию</t>
  </si>
  <si>
    <t>В течение всего периода</t>
  </si>
  <si>
    <t>Экскурсия для несовершеннолетних учащихся, проведённая  [указать дату], стала частью цикла мероприятий по правовому просвещению подростков и профилактике правонарушений среди несовершеннолетних.Мероприятие организовали сотрудники ОМВД России по Медвежьегорскому району — старший лейтенант полиции Д. А. Клопцов и майор полиции Д. В. Кучина.Встреча началась с экскурсии по служебным помещениям отдела, которая позволила ребятам изнутри увидеть, как устроена работа полиции.В ходе беседы майор полиции Д. В. Кучина подробно рассказала учащимся о важных аспектах безопасного поведения:·         напомнила правила безопасности на дорогах;·         объяснила, какая ответственность предусмотрена для несовершеннолетних за различные правонарушения;·         подсказала, как правильно действовать в экстренных ситуациях и куда обращаться за помощью;·         провела профилактическую беседу о дропперах — объяснила, как не стать жертвой мошенников;·         затронула тему профилактики наркомании, подчеркнув её социальную опасность.Особый интерес у ребят вызвала встреча с экспертом‑криминалистом. Он рассказал, как и для чего формируется дактилоскопическая база данных, в каких случаях она помогает в работе полиции. Юным гостям даже предложили оставить «след в истории» — пройти ознакомительную дактилоскопию, что вызвало живой отклик у участников.Кульминацией экскурсии стала демонстрация специальной техники и снаряжения сотрудников полиции. Ребята с большим интересом осматривали оборудование, а затем смогли примерить бронежилет и другие средства защиты. Старший лейтенант полиции Д. А. Клопцов подробно комментировал назначение каждого элемента экипировки, объясняя, в каких ситуациях они используются.Завершилась экскурсия знакомством со службой кинологов. Полицейские рассказали о роли служебных собак в работе правоохранительных органов: как животные помогают в розыске преступников, поиске наркотических и взрывчатых веществ благодаря своему острому обонянию. Дети с восторгом наблюдали за демонстрацией способностей четвероногих помощников полиции — было видно, насколько впечатляющими оказались для них эти навыки.Экскурсия получилась насыщенной, познавательной и увлекательной. Участники не только расширили свои знания о правилах безопасного поведения и ответственности за правонарушения, но и получили реальное представление о работе полиции. У многих ребят мероприятие пробудило интерес к профессиям в сфере правоохранительных органов, а также укрепило понимание важности соблюдения законов и норм общества.https://vk.com/medsosh2?w=wall-85303108_17158https://vk.com/medsosh2?w=wall-85303108_16792https://vk.com/medsosh2?w=wall-85303108_16598  </t>
  </si>
  <si>
    <t>МКОУ «Медвежьегорская СОШ им. А.Фанягина»В.А. Савельева, педагог-организатор </t>
  </si>
  <si>
    <t>«Угадайте рождественское произведение по описанию» - литературная викторина</t>
  </si>
  <si>
    <t>Мероприятие проходило в стенах библиотеки. На праздничной  викторине надо было угадать по описанию, спрятанную в упаковке книгу. Отгадавшему, книга шла в подарок.</t>
  </si>
  <si>
    <t>44 чел.</t>
  </si>
  <si>
    <t>«Старый Новый год» - развлекательная программа</t>
  </si>
  <si>
    <t>Мероприятие проводилось в Центре общения старшего поколения. Вспоминали историю возникновения праздника, традиции празднования. Все сопровождалось небольшими театральными зарисовками участников центра.</t>
  </si>
  <si>
    <t>23 чел.</t>
  </si>
  <si>
    <t>«Жизнь и творчество М.Е.Салтыкова-Щедрина» - литературная викторина.</t>
  </si>
  <si>
    <t>27.01. - 30.01.2026</t>
  </si>
  <si>
    <t>Мероприятие проводилось в стенах библиотеки, приурочено к 200-летию писателя. Читатели библиотеки отвечали на вопросы о жизни и творчестве писателя.</t>
  </si>
  <si>
    <t>29 чел.</t>
  </si>
  <si>
    <t>46 чел.</t>
  </si>
  <si>
    <t>19 чел.</t>
  </si>
  <si>
    <t>«Мечта сбывается и не сбывается» - беседа</t>
  </si>
  <si>
    <t>Мероприятие проводилось для учащихся 6 Д  класса СОШ им.А.Фанягина. Рассказывалось о известных людях, поверивших в свою мечту настолько, что она воплотилась в жизнь.</t>
  </si>
  <si>
    <t xml:space="preserve">29 чел. </t>
  </si>
  <si>
    <t>55 чел.</t>
  </si>
  <si>
    <t>42 чел.</t>
  </si>
  <si>
    <t xml:space="preserve">Организационная встреча поэтического клуба </t>
  </si>
  <si>
    <t>Встреча проходила в библиотеке, с целью создания поэтического клуба на базе библиотеки.</t>
  </si>
  <si>
    <t>7 чел.</t>
  </si>
  <si>
    <t>73 чел.</t>
  </si>
  <si>
    <t xml:space="preserve">20 чел. </t>
  </si>
  <si>
    <t>24 чел.</t>
  </si>
  <si>
    <t>14 чел.</t>
  </si>
  <si>
    <t>«Я весну полной грудью вдохну»Встреча с автором стихов  Галиной Володиной </t>
  </si>
  <si>
    <t>Мероприятие проводилось в стенах библиотеки. Представлена новая книга стихов для детей «В нашем доме спрятан клад». Гостья рассказывала о своем детстве, няне-карелке, о любви к своему краю, его людям и природе.</t>
  </si>
  <si>
    <t xml:space="preserve">27 чел. </t>
  </si>
  <si>
    <t>9 чел.</t>
  </si>
  <si>
    <t>Большая помощь маленькому другу! </t>
  </si>
  <si>
    <t>Благотворительная акция</t>
  </si>
  <si>
    <t>25 января - Международный день без интернета  </t>
  </si>
  <si>
    <r>
      <rPr>
        <sz val="11"/>
        <rFont val="Cambria"/>
        <charset val="1"/>
      </rPr>
      <t> для учеников 3 и 5 классов был проведён информационный урок–дебаты «Интернет: опасность или сокровище прогресса?».</t>
    </r>
    <r>
      <rPr>
        <sz val="11"/>
        <color rgb="FF000000"/>
        <rFont val="Cambria"/>
        <charset val="1"/>
      </rPr>
      <t>Ребята рассуждали о «плюсах» и «минусах» интернета, о широких возможностях и скрытых опасностях глобальной сети. Благодаря просмотру мультипликационного сериала «Фиксики–Фикси–советы. Осторожней в интернете!» ребята повторили важные правила безопасного поведения в интернет–пространстве.  Завершилось занятие активным обсуждением школьниками вопросов викторины «Безопасный интернет». </t>
    </r>
  </si>
  <si>
    <t>Патриотическая акция "Блокадная ласточка" </t>
  </si>
  <si>
    <r>
      <rPr>
        <sz val="11"/>
        <rFont val="Cambria"/>
        <charset val="1"/>
      </rPr>
      <t> </t>
    </r>
    <r>
      <rPr>
        <sz val="11"/>
        <color rgb="FF000000"/>
        <rFont val="Cambria"/>
        <charset val="1"/>
      </rPr>
      <t>Наша школа присоединилась к всероссийской патриотической акции «Блокадная ласточка», посвященной снятию блокады Города-Героя Ленинграда.  Активисты Движения Первых Арсений Чеглаков, Алексей Захарченко, Анастасия Карпина, Полина Евсеева, Екатерина Юлина, Софья Чистякова провели для учащихся 1-4 классов мероприятие «Блокадная ласточка».  И сегодня многие люди также хотят верить в лучшее, жить с надеждой на счастливое будущее, несмотря на трудные жизненные ситуации. Для этого порой необходимо получить поддержку – добрую весть, напоминание о том, что даже в страшное время блокады Ленинграда люди не сдавались и верили в победу! </t>
    </r>
  </si>
  <si>
    <t>Мастер – класс «Ангел на ёлке»</t>
  </si>
  <si>
    <t>Изготовление сувенира, занятие состоялось в Сосновской библиотеке </t>
  </si>
  <si>
    <t>Познавательно – творческий час «День котов и кошек»</t>
  </si>
  <si>
    <t>Интересные факты о кошках. Конкурсы и игры. Мастер-класс «Котик» (оригами) для детей из пришкольного интерната Повенецкой СОШ.</t>
  </si>
  <si>
    <t>Путешествие в литературную страну Михалкова С.В. «Дядя Степа и все, все»</t>
  </si>
  <si>
    <t>Знакомство с произведениями Михалкова в игровой форме для детского сада</t>
  </si>
  <si>
    <t>45 учащихся и 6 педагогов</t>
  </si>
  <si>
    <r>
      <rPr>
        <sz val="10"/>
        <rFont val="Cambria"/>
        <charset val="1"/>
      </rPr>
      <t>27 января — Международный день памяти жертв Холокоста В Шуньгской школе 27 января состоялся важный и пронзительный урок мужества для учащихся 8-9 классов, посвящённый Международному дню памяти жертв Холокоста.</t>
    </r>
    <r>
      <rPr>
        <sz val="11"/>
        <rFont val="Cambria"/>
        <charset val="1"/>
      </rPr>
      <t xml:space="preserve">
Урок провела учитель истории Марина Михайловна Горячёва. Эта дата установлена в память о 27 января 1945 года, когда советские войска освободили узников нацистского концентрационного лагеря Аушвиц-Биркенау (Освенцима).</t>
    </r>
  </si>
  <si>
    <t>12 учащихся и 2 педагога</t>
  </si>
  <si>
    <t>22 учащихся и 1 педагог</t>
  </si>
  <si>
    <r>
      <rPr>
        <sz val="10"/>
        <rFont val="Cambria"/>
        <charset val="1"/>
      </rPr>
      <t> В Шуньгской школе прошла целая неделя увлекательной науки! Наши ученики погрузились в мир открытий и задались большими вопросами. День российской науки был установлен Указом Президента Российской Федерации от 7 июня 1999 г. № 717 «Об установлении Дня российской науки». Праздник отмечается 8 февраля, именно в этот день в 1724 году император Петр I Великий учредил Академию наук в Санкт-Петербурге. </t>
    </r>
    <r>
      <rPr>
        <sz val="11"/>
        <rFont val="Cambria"/>
        <charset val="1"/>
      </rPr>
      <t xml:space="preserve">    </t>
    </r>
    <r>
      <rPr>
        <sz val="10"/>
        <rFont val="Cambria"/>
        <charset val="1"/>
      </rPr>
      <t>30 января: Стань учёным!</t>
    </r>
    <r>
      <rPr>
        <sz val="11"/>
        <rFont val="Cambria"/>
        <charset val="1"/>
      </rPr>
      <t xml:space="preserve">
Учащиеся 7-х и 8-х классов почувствовали себя настоящими исследователями на уроке-практикуме «Юные экспериментаторы»! Студенты из отряда «Онежский десант» устроили для ребят захватывающее научное шоу с удивительными опытами. Восторгу не было предела! 
vk.ru/club112476253?w=wall... Второклассники на внеурочном занятии по робототехнике вместе в учителем физики Константином Николаевичем Балахоновым, используя набор Клик, собрали робота, который танцует. 2 февраля: Есть ли границы у знания?
На занятии «Разговоры о важном» ученики 1-7 классов обсудили этот вечный вопрос. А в 8 классе Юлия Сергеевна Савельева провела динамичную квиз-игру, где знания и сообразительность были главными козырями!  
vk.ru/club112476253?w=wall... 4 февраля: Опыты по химии
Ребята из начальных классов на занятиях внеурочной деятельности "Чудеса науки и природы" вместе Ириной Викторовной Панфиловой проводили занимательные опыты и даже запустили салют ко Дню Науки. К Неделе Российской науки подключились и самые юные участники - детсадовцы. Они под руководством учителя-логопеда Инны Валентиновны Дерибиной поставили опыты со снегом и льдом, тем самым научились творить зимние чудеса.
vk.com/im/convo/75851289?en... 5 февраля: Творчество в науке
Наставники - пятиклассники совместно с малышами раскрасили картинки и оформили выставку рисунков ко Дню науки. Для учащихся 7-8 классов прошло внеурочное занятие "Россия - мои горизонты", на котором учитель Инна Валентиновна Дерибина познакомила с известными учёными и их изобретениями. Четвероклассники узнали на уроке "Что такое серьги - бабочки" и из чего они изготавливались. Об этом им рассказала одноклассница Полина Исакова, представив итоги своего исследования. 6 февраля
Семиклассники по инициативе советника по воспитанию О.В. Дроновой провели свою «Нобелевскую неделю», украсив двери кабинетов фотоподборками великих учёных и деятелей. Отличный способ узнать о тех, кто двигает прогресс, просто идя на урок!  </t>
    </r>
  </si>
  <si>
    <t>45 учащихся и 12 педагогов</t>
  </si>
  <si>
    <t>Участие в IV Республиканском конкурсе «Человек семьёю крепок-2025»</t>
  </si>
  <si>
    <r>
      <rPr>
        <sz val="11"/>
        <rFont val="Cambria"/>
        <charset val="1"/>
      </rPr>
      <t>9 февраля на школьной линейке вручены грамоты и призы победителям и участникам IV Республиканского конкурса «Человек семьёю крепок-2025».</t>
    </r>
    <r>
      <rPr>
        <sz val="10"/>
        <rFont val="Cambria"/>
        <charset val="1"/>
      </rPr>
      <t> </t>
    </r>
    <r>
      <rPr>
        <sz val="11"/>
        <rFont val="Cambria"/>
        <charset val="1"/>
      </rPr>
      <t>🌟 Наши победители и призёры:</t>
    </r>
    <r>
      <rPr>
        <sz val="10"/>
        <rFont val="Cambria"/>
        <charset val="1"/>
      </rPr>
      <t> </t>
    </r>
    <r>
      <rPr>
        <sz val="11"/>
        <rFont val="Cambria"/>
        <charset val="1"/>
      </rPr>
      <t>🥇 1 место — Яковлева Алина (2 класс) и Макаров Савелий (5 класс)!🥈 2 место — Карпина Мария (5 класс) и Амелина Есения (2 класс)!🥉 3 место — Миккоев Артём (7 класс)!</t>
    </r>
    <r>
      <rPr>
        <sz val="10"/>
        <rFont val="Cambria"/>
        <charset val="1"/>
      </rPr>
      <t> </t>
    </r>
    <r>
      <rPr>
        <sz val="11"/>
        <rFont val="Cambria"/>
        <charset val="1"/>
      </rPr>
      <t>🥇 1 место в номинации "Герой моей семьи" — Дробинин Матвей (7 класс)!</t>
    </r>
    <r>
      <rPr>
        <sz val="10"/>
        <rFont val="Cambria"/>
        <charset val="1"/>
      </rPr>
      <t> </t>
    </r>
    <r>
      <rPr>
        <sz val="11"/>
        <rFont val="Cambria"/>
        <charset val="1"/>
      </rPr>
      <t>Приз зрительских симпатий — Мухина Кира (4 класс)!</t>
    </r>
  </si>
  <si>
    <t>семья</t>
  </si>
  <si>
    <t>15 учащихся и 4 педагога</t>
  </si>
  <si>
    <t>25 учащихся и 8 педагогов</t>
  </si>
  <si>
    <t>Уборка снега на Братской могиле</t>
  </si>
  <si>
    <t>10 февраля — активисты «Движения Первых» вместе с учителем технологии В.В. Кузнецовым и классным руководителем Ю.С. Савельевой расчистили снег у Братской могилы в Шуньге. Дань памяти и уважения героям.</t>
  </si>
  <si>
    <t>8 учащихся и 2 педагога</t>
  </si>
  <si>
    <t>Всероссийский конкурс «Отечество: история, культура, природа, этнос»</t>
  </si>
  <si>
    <t>Март 2026 г.</t>
  </si>
  <si>
    <r>
      <rPr>
        <sz val="10"/>
        <rFont val="Cambria"/>
        <charset val="1"/>
      </rPr>
      <t>Наши юные исследователи покорили «Отечество»!   </t>
    </r>
    <r>
      <rPr>
        <sz val="11"/>
        <rFont val="Cambria"/>
        <charset val="1"/>
      </rPr>
      <t>Недавно стали известны итоги регионального этапа Всероссийского конкурса «Отечество: история, культура, природа, этнос», который проводил Ресурсный центр «Ровесник» в Петрозаводске.</t>
    </r>
    <r>
      <rPr>
        <sz val="10"/>
        <rFont val="Cambria"/>
        <charset val="1"/>
      </rPr>
      <t>И наши ребята из Шуньгской школы показали просто потрясающие результаты! Гордимся каждым!    Номинация «Этнография»</t>
    </r>
    <r>
      <rPr>
        <sz val="11"/>
        <rFont val="Cambria"/>
        <charset val="1"/>
      </rPr>
      <t xml:space="preserve">
1 место — Исакова Полина (4 кл.)!  Номинация «Родословие»
2 место — Миккоев Артём (7 кл.)!  Номинация «Летопись родного края»
1 место — Макаров Савелий (5 кл.)!</t>
    </r>
  </si>
  <si>
    <t>3 учащихся и 3 педагога</t>
  </si>
  <si>
    <r>
      <rPr>
        <sz val="11"/>
        <rFont val="Cambria"/>
        <charset val="1"/>
      </rPr>
      <t>Ресурсный центр «Ровесник» в Петрозаводске.</t>
    </r>
    <r>
      <rPr>
        <sz val="10"/>
        <rFont val="Cambria"/>
        <charset val="1"/>
      </rPr>
      <t> </t>
    </r>
  </si>
  <si>
    <t>День самоуправления «Профпробы»</t>
  </si>
  <si>
    <t>Активисты Первых — в роли учителей: как прошёл День самоуправления «Профпробы» 13 марта в Шуньгской школе произошло настоящее преображение! Активисты первичного отделения «Движения Первых» проявили инициативу и провели День самоуправления «Профпробы»  Учащиеся 7, 8 и 9 классов на один день поменялись местами с педагогами и провели уроки в 1–9 классах. Это был бесценный опыт, который позволил ребятам примерить на себя самую важную школьную профессию — профессию Учителя!</t>
  </si>
  <si>
    <t>труд, жизнь</t>
  </si>
  <si>
    <t>районный конкурс рисунков к 60-летию книги Э. Успенского «Крокодил Гена и его друзья».</t>
  </si>
  <si>
    <t>Наши активные второклассницы — Амелина Есения, Карпина Ксения, Чахова Эллада и Яковлева Алина — приняли активное участие в нём.  Особые поздравления Алине Яковлевой, которая заняла 1 место в своей категории.</t>
  </si>
  <si>
    <t>Школа искусств Г.Медвежьегорск</t>
  </si>
  <si>
    <t>21 учащийся + 2 педагога</t>
  </si>
  <si>
    <t>«Тепло души», открытка для соседа </t>
  </si>
  <si>
    <t xml:space="preserve">Школьники с энтузиазмом включились в творческий процесс, вкладывая в свои открытки искренние чувства. Это позволило им почувствовать себя частью чего-то важного и доброго.
</t>
  </si>
  <si>
    <t>Фото-выставка</t>
  </si>
  <si>
    <t>10-25.02.2026</t>
  </si>
  <si>
    <t>«Защитники Отечества- наши земляки»</t>
  </si>
  <si>
    <t>интернет</t>
  </si>
  <si>
    <t>80 чел</t>
  </si>
  <si>
    <t> Квиз ВОВ </t>
  </si>
  <si>
    <t> «Тепло души», открытка для соседа </t>
  </si>
  <si>
    <t>250 чел.+180 зрителей</t>
  </si>
  <si>
    <t xml:space="preserve">Смотр строя и песни учащихся начальных классов          </t>
  </si>
  <si>
    <t>16 февраля 2026 года </t>
  </si>
  <si>
    <t>На смотре вступали 5  третьих классов школьных команд, которые познакомились с родами войск, формировали навыки строевой подготовки. Целью мероприятия было воспитание любви к Родине, чувства патриотизма и товарищества. На смотре в качестве судей присутствовали участники СВО.</t>
  </si>
  <si>
    <t>365 чел.</t>
  </si>
  <si>
    <t>145 чел.</t>
  </si>
  <si>
    <t xml:space="preserve">Фестиваль творчества людей старшего поколения «Жить по новому» </t>
  </si>
  <si>
    <t>28 февраля 2026 года</t>
  </si>
  <si>
    <t>Фестиваль направлен на поддержку активного образа жизни людей старшего поколения.  Он призванпредоставить возможность старшему поколению встретиться, пообщаться, найти новые занятия.</t>
  </si>
  <si>
    <t>106 чел.</t>
  </si>
  <si>
    <t>162 чел.</t>
  </si>
  <si>
    <t>185 чел.</t>
  </si>
  <si>
    <t>Бесплатное посещение экспозиций музея</t>
  </si>
  <si>
    <t>Бесплатное посещение постоянных и временных выставок</t>
  </si>
  <si>
    <t>«Богатырские забавы»</t>
  </si>
  <si>
    <t xml:space="preserve">Дружеские состязания мужчин прошедших службу в рядах Советской и Российской армии. </t>
  </si>
  <si>
    <t> 60 чел.</t>
  </si>
  <si>
    <t>Фронтовая бригада «За мирное небо» Республики Карелия</t>
  </si>
  <si>
    <t>Способствовать патриотическому воспитанию обучающихся, укрепить чувство единства и гражданской ответственности через взаимодействие с искусством, показать роль творчества в сплочении общества.В рамках встречи артисты провели концерт прямо в стенах школы. В программе были представлены:·         современные музыкальные композиции о Родине;·         поэтические произведения патриотической направленности.Выступления артистов вызвали живой отклик у аудитории: обучающиеся слушали внимательно, с глубоким эмоциональным вовлечением — многие отметили, что песни и стихи затронули их до глубины души.Мероприятие наглядно продемонстрировало, как искусство способно объединять людей, пробуждать в них чувство гордости за страну и укреплять духовные ценности.Особо значимым аспектом стало сообщение о том, что аналогичный концерт был проведён в подшефной школе города Васильевка Запорожской области. Этот факт подчеркнул идею общности исторической памяти и взаимной ответственности за будущее страны, позволил обучающимся ощутить свою причастность к масштабным социально‑патриотическим инициативам.https://vk.com/medsosh2?w=wall-85303108_16819 </t>
  </si>
  <si>
    <t>МКОУ «Медвежьегорская СОШ им. А.Фанягина» Н.В. Гаврилюк, зам. директора по ВР. +79814068014</t>
  </si>
  <si>
    <t>Плетение антидроновых штор </t>
  </si>
  <si>
    <t>«Талисман добра для Защитников Родины» </t>
  </si>
  <si>
    <t>37 чел.</t>
  </si>
  <si>
    <t>13 чел.</t>
  </si>
  <si>
    <t>38 волонтёров</t>
  </si>
  <si>
    <t>Организации, предприятия  и учреждения города и района, граждане г. Медвежьегорска и Медвежьегорского района</t>
  </si>
  <si>
    <t>«Ванечка - господин» - тематический вечер.</t>
  </si>
  <si>
    <t>Мероприятие проводилось в стенах библиотеки.
  Посвящено было традиционно-русскому предмету обихода - валенкам.</t>
  </si>
  <si>
    <t>Ведение группы ВКонтакте «Центр межнационального сотрудничества».</t>
  </si>
  <si>
    <t>Обзор мероприятий проводимых в районе и республике. Анонсы мероприятий. Информирование населения о памятных датах истории государства</t>
  </si>
  <si>
    <t>136 подписчиков</t>
  </si>
  <si>
    <t>МКУ «МЦГБ» им. И.А.Федосовой</t>
  </si>
  <si>
    <t xml:space="preserve">Интервью с прокурором района М.В. Бондаренко </t>
  </si>
  <si>
    <t>Газета "Диалог"  ссылкаhttps://cloud.mail.ru/public/twsD/tkCZMZp6D</t>
  </si>
  <si>
    <t>Спортивный калейдоскоп за декабрь</t>
  </si>
  <si>
    <t>Итоги работы Медвежьегорского музея за 2025 г.</t>
  </si>
  <si>
    <t>Итоги работы оперативных служб в январе</t>
  </si>
  <si>
    <t>Спортивный
калейдоскоп за январь</t>
  </si>
  <si>
    <t>Профориентационная работа: «Путь в профессию»</t>
  </si>
  <si>
    <t>Вечер выпускников в МСОШ им. А. Фанягина</t>
  </si>
  <si>
    <t>Газета "Диалог"Ссылка https://cloud.mail.ru/public/1s5u/AgU1bK3n8</t>
  </si>
  <si>
    <t>Безопасность: информационные сообщения УФБС России по РК</t>
  </si>
  <si>
    <t>«Рассказал о результатах
оперативно-служебной деятельности» (отчет начальника полиции о работе за 2025
г.)</t>
  </si>
  <si>
    <t>«Олимпийские игры в школе»</t>
  </si>
  <si>
    <t>Краткое содержание статьи, информационного материалаОбщее количество публикаций</t>
  </si>
  <si>
    <t>«Мать-героиня» и «Родительская слава»https://vk.ru/wall-161190010_32984</t>
  </si>
  <si>
    <t>Чемпионат и Первенство Республики Карелия по каратэ в рамках "спортивных игр"https://vk.ru/wall-161190010_32852</t>
  </si>
  <si>
    <t xml:space="preserve">праздничного концерта (Пиндуши)https://vk.ru/wall-161190010_32805 </t>
  </si>
  <si>
    <t>Поздравление педагогов‑юбиляровhttps://vk.ru/wall-161190010_32783 </t>
  </si>
  <si>
    <t> 06.03.2026</t>
  </si>
  <si>
    <t> О республиканских соревнований по лыжным гонкам среди пенсионеров!  https://vk.ru/wall-161190010_32752</t>
  </si>
  <si>
    <t>масштабные старты по сноубордуhttps://vk.ru/wall-161190010_32710 </t>
  </si>
  <si>
    <t>04.03.2026    </t>
  </si>
  <si>
    <t>Итоги республиканского конкурса чтецов«Педагоги читают детям». https://vk.ru/wall-161190010_32708  </t>
  </si>
  <si>
    <t>Итоги Всероссийского конкурса «Отечество: история, культура, природа, этнос»!https://vk.ru/wall-161190010_32707</t>
  </si>
  <si>
    <t>призёром регионального этапа ВСОШ по литературе.https://vk.ru/wall-161190010_32641</t>
  </si>
  <si>
    <t>  24.02.2026</t>
  </si>
  <si>
    <t> Рубиновый юбилей семейной жизни супругов Филипповых «40 лет — 40 побед!»https://vk.ru/wall-161190010_32592 </t>
  </si>
  <si>
    <t>Конкурс бальных танцев!https://vk.ru/wall-161190010_32545</t>
  </si>
  <si>
    <t>  21.02.2026</t>
  </si>
  <si>
    <t>  Первенство и Чемпионат Республики Карелия по дзюдо.https://vk.ru/wall-161190010_32508 </t>
  </si>
  <si>
    <t>Золотой юбилей семьи Титковыхhttps://vk.ru/wall-161190010_32505   </t>
  </si>
  <si>
    <t>Первая двойня в Медвежьегорском округеhttps://vk.ru/wall-161190010_32482</t>
  </si>
  <si>
    <t>Информация социального координатора карельского филиала фонда «Защитники Отечества»https://vk.ru/wall-161190010_32462</t>
  </si>
  <si>
    <t>Сапфировая свадьбаhttps://vk.ru/wall-161190010_32429</t>
  </si>
  <si>
    <t>Жемчужная свадьбаhttps://vk.ru/wall-161190010_32351</t>
  </si>
  <si>
    <t>Волонтерскому батальону Карелииhttps://vk.ru/wall-161190010_32331</t>
  </si>
  <si>
    <t>В региональном центре «Сириус 10»https://vk.ru/wall-161190010_32310</t>
  </si>
  <si>
    <t>«Карелия — северный щит России»!https://vk.ru/wall-161190010_32231</t>
  </si>
  <si>
    <t>Духовно-просветительского проекта «Дорога к храму»https://vk.ru/wall-161190010_32194</t>
  </si>
  <si>
    <t>Газета диалог 35-юбилейhttps://vk.ru/wall863330236_2345</t>
  </si>
  <si>
    <t>Прием гражданhttps://vk.ru/wall863330236_2369</t>
  </si>
  <si>
    <t xml:space="preserve">Сайты и страницы социальной сети «Вконтакте» в которых в течение отчётного периода публиковались рекламные и информационные материалы о мероприятиях, посвященных гармонизации межнациональных отношений : МАУ &amp;quot;Редакция газеты &amp;quot;Диалог&amp;quot; (https://vk.com/public216930649); администрации района (https://medgora.gov.karelia.ru/, https://vk.com/public161190010); администраций городских и сельских поселений (https://pindushskoe.ru/, https://vk.com/public216941612, https://vk.com/public213780468, https://velguba.ru/, https://adm-povenec.ru/, https://vk.com/club155950959, https://tolvua.ru/, https://vk.com/public216961458, https://www.adm-shunga.ru/, https://vk.com/public213843421, https://www.padany.ru/,https://vk.com/public213969250, http://chebino.ucoz.com/, https://vk.com/public213823524, https://www.chelmuzhi.ru/, https://vk.com/public216921978 ) 
учреждений культуры - ( https://www.medgora-museum.ru/, https://www.medgora-museum.ru/,http://medgoralib.libraries.karelia.ru/ https://vk.com/dkmedgora, https://vk.com/club113462999,https://vk.com/club119260642, https://vk.com/club2533286 , https://vk.com/club_dk_padany, https://vk.com/public173991057,https://vk.com/club117284600, https://vk.com/id272494279,http://medgora-museum.ru/,https://vk.com/club19046995); 
образовательных организаций Медвежьегорского района - (https://obrazovanie-medgora.edusite.ru/ ,https://medgorsk1.karelschool.ru/, http://www.medsosh2.edusite.ru/, http://medschool3.edusite.ru/, http://pindushischool.edusite.ru/, http://chelmugi.edusite.ru/, http://shungaschool.edusite.ru, http://tolvuyashkola.ru/, http://padani.edusite.ru/, http://sosnovka.edusite.ru/, http://detsad1-medgora.caduk.ru/, http://detsad2-medgora.caduk.ru/, http://detsad3-medgora.caduk.ru/, http://detsadrodnichok.caduk.ru/, http://ddt-medgora.edusite.ru/p1aa1.html, http://art.medgora.ru
</t>
  </si>
  <si>
    <t>Реализация мероприятий  проекта "Этнокультурный центр «Сеесъярви»":</t>
  </si>
  <si>
    <t>271 человек           32мероприятия</t>
  </si>
  <si>
    <t>Группа «Совята» Д/с№2.12 чел.</t>
  </si>
  <si>
    <t>Группа «Счастливчики» Д/с№3, 11 чел.</t>
  </si>
  <si>
    <t>Ученики 4 класса СОШ им. Фанягина, 20 чел.</t>
  </si>
  <si>
    <t xml:space="preserve">Ученики 4 класса СОШ им. Фанягина, 21 чел.  </t>
  </si>
  <si>
    <t>Участники этнокультурного фестиваля «Гармония традиций: фестиваль единства», 11 чел.   https://vk.com/wall-218297167_852</t>
  </si>
  <si>
    <t>этнокультурный фестиваль «Гармония традиций: фестиваль единства», 11 чел.</t>
  </si>
  <si>
    <t>Группа «Счастливчики» Д/с№3.8 чел.</t>
  </si>
  <si>
    <t>5 чел.</t>
  </si>
  <si>
    <t>6 чел.</t>
  </si>
  <si>
    <t>3 чел.</t>
  </si>
  <si>
    <t>10 чел.</t>
  </si>
  <si>
    <t>2 чел.</t>
  </si>
  <si>
    <t>4 чел.</t>
  </si>
  <si>
    <t>IX районный этнокультурный фестиваль «Гармония традиций: фестиваль единства».</t>
  </si>
  <si>
    <t>Мероприятие,  в рамках духовно-просветительского проекта «Дорога к храму»,  стало торжественным открытием Года единства народов России в Медвежьегорском районе.стало торжественным открытием Года единства народов России в Медвежьегорском районе.редставители образовательных и дошкольных учреждений района совершили увлекательное путешествие в мир ремесел и традиций. Игра на народных инструментах и танцы в национальных костюмах предали мероприятию особую атмосферу и колорит.
Право открыть торжественную часть фестиваля предоставили заместителю главы администрации Медвежьегорского муниципального округа по социальным вопросам Наталье Никоновой.</t>
  </si>
  <si>
    <t>Приход храма Святителя Николая п. Повенец, Медвежьегорская СОШ и м. А. Фанягина, администрация округа</t>
  </si>
  <si>
    <r>
      <rPr>
        <b/>
        <sz val="11"/>
        <rFont val="Cambria"/>
        <charset val="1"/>
      </rPr>
      <t xml:space="preserve">Муниципальная программа «Развитие образования в Медвежьегорском
муниципальном округе»
</t>
    </r>
    <r>
      <rPr>
        <sz val="11"/>
        <rFont val="Cambria"/>
        <charset val="1"/>
      </rPr>
      <t>Подпрограммы муниципальной программы:
1.«Повышение качества и доступности общего образования, дополнительного образования»
2.«Организация отдыха детей в каникулярное время»
3.«Способный ребенок - одаренный ребенок»
4.«Патриотическое воспитание обучающихся общеобразовательных учреждений Медвежьегорского округа»
5.«Развитие физической культуры и спорта на территории Медвежьегорского округа»
6.«Методическое сопровождение педагогов Медвежьегорского муниципального округа»</t>
    </r>
  </si>
  <si>
    <r>
      <rPr>
        <b/>
        <sz val="11"/>
        <rFont val="Cambria"/>
        <charset val="1"/>
      </rPr>
      <t xml:space="preserve">Муниципальная программа «Социальная поддержка населения Медвежьегорского
муниципального округа» </t>
    </r>
    <r>
      <rPr>
        <i/>
        <sz val="11"/>
        <rFont val="Cambria"/>
        <charset val="1"/>
      </rPr>
      <t xml:space="preserve">(Постановление №04 от 12.01.2006)
</t>
    </r>
    <r>
      <rPr>
        <sz val="11"/>
        <rFont val="Cambria"/>
        <charset val="1"/>
      </rPr>
      <t>Подпрограммы муниципальной программы:
  1. Социальная поддержка семьи и детей,
  2. Социальная поддержка отдельных категорий граждан,
  3. Обеспечение жильем отдельных категорий раждан.</t>
    </r>
  </si>
  <si>
    <t>Местная религиозная организация православный Приход Успенского храма д. Ондозеро Муезерского района Петрозаводской и Карельской Епархии Русской Православной Церкви (Московский Патриархат)</t>
  </si>
  <si>
    <t> Иерей Владимир Юрьевич Степанов</t>
  </si>
  <si>
    <t>186962, Республика Карелия, Муезерский район, д. Ондозеро, ул. Романова, д. 14</t>
  </si>
  <si>
    <t>Местная религиозная организация православный Приход храма Вознесения Господня села Реболы Муезерского района Костомукшской Епархии Русской Православной Церкви (Московский Патриархат)</t>
  </si>
  <si>
    <t>  Иерей Андрей Николаевич Приезжев</t>
  </si>
  <si>
    <t>Местная религиозная организация православный Приход храма иконы Божией Матери "Всецарица" 
 п. Муезерский Костомукшской Епархии Русской Православной Церкви (Московский Патриархат)</t>
  </si>
  <si>
    <t xml:space="preserve"> Иерей Владимир Юрьевич Степанов </t>
  </si>
  <si>
    <t>186960, Республика Карелия, Муезерский р-н, пгт Муезерский, ул. Гагарина, д. 16б</t>
  </si>
  <si>
    <t>Местная религиозная организация православный Приход храма Рождества Пресвятой Богородицы п. Старые Гимолы Муезерского района Костомукшской Епархии Русской Православной Церкви (Московский Патриархат)</t>
  </si>
  <si>
    <t> Полищук Андрей Александрович (иеромонах Мануил)</t>
  </si>
  <si>
    <t>186955, Республика Карелия, Муезерский район, п. Гимолы, ул. Гагарина, д. 2, кв. 2</t>
  </si>
  <si>
    <t>Местная религиозная организация православный Приход храма Рождества Христова поселка Ледмозеро Муезерского района Костомукшской Епархии Русской Православной Церкви (Московский Патриархат)</t>
  </si>
  <si>
    <t>  Иерей Владимир Юрьевич Степанов</t>
  </si>
  <si>
    <t>186970, Республика Карелия, Муезерский район, п. Ледмозеро, ул. Мира, д. 25</t>
  </si>
  <si>
    <t>Местная религиозная организация православный Приход храма «Трех святых» поселка Волома Муезерского района Костомукшской Епархии Русской Православной Церкви (Московский Патриархат)</t>
  </si>
  <si>
    <t>Республика Карелия, Муезерский район, п.Волома</t>
  </si>
  <si>
    <t>Местная религиозная организация православный Приход храма Архангела Михаила поселка Пенинга Муезерского района Костомукшской Епархии Русской Православной Церкви (Московский Патриархат)</t>
  </si>
  <si>
    <t> Иерей Андрей Николаевич Приезжев</t>
  </si>
  <si>
    <t>186950, Республика Карелия, Муезерский р-н, п. Пенинга, ул.Карельскаяд. 14</t>
  </si>
  <si>
    <t>православный Приход храма святой Варвары поселка Суккозеро</t>
  </si>
  <si>
    <t>?</t>
  </si>
  <si>
    <t>Ругозеро</t>
  </si>
  <si>
    <t>Иерей Владимир Юрьевич Степанов</t>
  </si>
  <si>
    <t>Местная религиозная организация Воломская Церковь христиан веры евангельской</t>
  </si>
  <si>
    <t> Павел Ананьевич Цвор</t>
  </si>
  <si>
    <t>Местная религиозная организация "Евангелическо-лютеранский приход Муезерский"</t>
  </si>
  <si>
    <t>Виталий Сергеевич ЛучаговАндрей Токканен</t>
  </si>
  <si>
    <t>186960, Республика Карелия, пгт. Муезерский, ул. Октябрьская, д. 33 (почтовый адрес: 186960, РК, пгт. Муезерский, ул. Южная, д. 1, кв. 1)</t>
  </si>
  <si>
    <t>Местная религиозная организация Церковь христиан веры Евангельской посёлка Тикша</t>
  </si>
  <si>
    <t>Пастор Павел Ананьевич Цвор</t>
  </si>
  <si>
    <t>186930, Республика Карелия, Муезерский р-н, п. Тикша, ул. Комсомольская</t>
  </si>
  <si>
    <t>Местная религиозная организация Церковь Христиан Веры Евангельской Пятидесятников "Благодать Христа" поселка Ледмозеро</t>
  </si>
  <si>
    <t>186970, Республика Карелия, Муезерский район, п. Ледмозеро, пер. Школьный, д. 5</t>
  </si>
  <si>
    <t>Церковь христиан веры евангельской пятидесятников с. Ругозеро</t>
  </si>
  <si>
    <t>Павел Ананьевич Цвор</t>
  </si>
  <si>
    <t>186968, Республика Карелия, Муезерский район, с. Ругозеро, ул. Еремеева, д. 25</t>
  </si>
  <si>
    <t>Церковь Христиан веры Евангельской-пятидесятников п. Муезерский</t>
  </si>
  <si>
    <t>186960, Республика Карелия, п. Муезерский, ул. Гагарина, д. 15</t>
  </si>
  <si>
    <t>Местная религиозная организация "Евангелическо-лютеранский приход Тикша"</t>
  </si>
  <si>
    <t>Местная религиозная организация "Евангелическо-лютеранский приход Ледмозеро»</t>
  </si>
  <si>
    <t>Администрация Муезерского муниципального округа</t>
  </si>
  <si>
    <t>Заместитель Главы администрации  Л.В. Филиппова</t>
  </si>
  <si>
    <t>п. Муезерский, 
ул. Октябрьская, д.28
Тел. (81455)33630</t>
  </si>
  <si>
    <t>ведущий специалист по культуре Т.И. Акулич</t>
  </si>
  <si>
    <t>. Муезерский, 
ул. Октябрьская, д.28
Тел. (81455)33630</t>
  </si>
  <si>
    <t>Об утверждении Плана мероприятий по реализации Стратегии национальной политики Республики Карелия на период до 2036 года в Муезерском муниципальном округе на 2026-2028 годы Постановление администрации Муезерского муниципального округа №166 от 26.03.2026 г.</t>
  </si>
  <si>
    <t xml:space="preserve">Муниципальная программа "Профилактика правонарушений в муниципальном образовании "Муезерский муниципальный район" на 2025-2029 годы
 </t>
  </si>
  <si>
    <t>Постановление администрации № 163 от 05.09.2024</t>
  </si>
  <si>
    <t>"Крымская весна"</t>
  </si>
  <si>
    <t>18 марта Пункт выдачи п. Тикша совместно с Домом Культуры провели информационный час "Крымская весна".
Присутствовавшие прослушали краткую историческую справку, посмотрели презентацию о достопримечательностях Крыма, о его развитии в наши дни.
Прозвучали песни и стихи о Крыме.В заключение все вместе отвечали на вопросы викторины "Наш любимый Крым".</t>
  </si>
  <si>
    <t>Козина М.П., библиотекарь Ледмозерской библиотеки,</t>
  </si>
  <si>
    <t>«Крым – частичка России»</t>
  </si>
  <si>
    <t>Суккозерская сельская библиотека присоединилась к Всероссийской акции «Одна страна — одна история», посвященной воссоединению Крыма с Российской Федерацией. 
Библиотекарь напомнила землякам о значимости этой даты, и важности сохранения общей истории. Всем участникам акции были вручены информационные буклеты «Крым – частичка России», содержащие ключевые факты о прошлом и настоящем полуострова, его культуре и значении для страны.</t>
  </si>
  <si>
    <t>Порошенкова Е. М., библиотекарь Суккозерской библиотеки </t>
  </si>
  <si>
    <t>«Крым и Россия вместе навсегда»</t>
  </si>
  <si>
    <t>В Суккозерской сельской библиотеке прошел час патриотизма «Крым и Россия вместе навсегда», посвященный этому знаменательному событию. Юные читатели отправились в увлекательное путешествие по полуострову, исследуя его удивительную природу, знаменитые достопримечательности и символы. Библиотекарь рассказала об истории "Крымской весны", подчеркнув неразрывную связь Крыма с Россией.</t>
  </si>
  <si>
    <t>«История Крыма: полуостров как магнит…»</t>
  </si>
  <si>
    <t>С советом ветеранов в администрации поселения с. Реболы прошла беседа «Возвращение на Родину». Для школьников 6-11 классов и их классных руководителей в Доме культуры проведен час исторического сообщения «История Крыма: полуостров как магнит…» Говорили о связи времён — о том, что без прошлого нет будущего. И что Крым не раз становился ареной острой политической и военной борьбы. Совершили путешествие по местам исторических событий Крыма, начали с 988 года и закончили мартом 2014 года, когда полуостров окончательно вернулся в состав нашей страны. Закончился исторический час просмотром фильма «Хронотоп. История присоединения Крыма к России».</t>
  </si>
  <si>
    <t>Стугарева И. М., библиотекарь Ребольской библиотеки</t>
  </si>
  <si>
    <t>«Знаете ли вы Крым?»</t>
  </si>
  <si>
    <t>Весёлые спортивные старты для учащихся 6-7 классов</t>
  </si>
  <si>
    <t>Лендерский ДК,  Жигун Е.Л., заведующая ДК+7 921 805-53-58</t>
  </si>
  <si>
    <t>«Мы одна страна Россия»</t>
  </si>
  <si>
    <t>Уличная акция</t>
  </si>
  <si>
    <t> «Крым  и Россия - едины»</t>
  </si>
  <si>
    <t>Поздравительная уличная акция населения и вручение буклетов</t>
  </si>
  <si>
    <t>Пенингский ДК, Манкошева Е.Г.                                   культорганизатор+7 931 701-82-08</t>
  </si>
  <si>
    <t> «Крым – Россия вместе навсегда»</t>
  </si>
  <si>
    <t>Вручение  тематических  открыток участникам акции</t>
  </si>
  <si>
    <t>Воломский ДК, Кипер Т.И.заведующая ДК+7 921 526-39-21</t>
  </si>
  <si>
    <t> «Россия и Крым едины»</t>
  </si>
  <si>
    <t>Викторина, раздача лент триколор</t>
  </si>
  <si>
    <t>Ругозерский ДК, Пуршель Н.В. заведующая ДК+7 911 418-33-91</t>
  </si>
  <si>
    <t> «Крым наш»</t>
  </si>
  <si>
    <t> 19.03.26</t>
  </si>
  <si>
    <t> Квиз</t>
  </si>
  <si>
    <t> 32</t>
  </si>
  <si>
    <t>Ледмозерский ДК, Иванова С.В. заведующая ДК+7 953 536-66-25</t>
  </si>
  <si>
    <t> «Нашим защитникам»</t>
  </si>
  <si>
    <t> 15- 22.02.26</t>
  </si>
  <si>
    <t>Поздравительная Акция – флешмоб</t>
  </si>
  <si>
    <t>Коллектив Суккозерского ДК</t>
  </si>
  <si>
    <t> «День воссоединения Крыма с Россией»</t>
  </si>
  <si>
    <t>Тематический час. Беседа с учениками 5,6,7 классов</t>
  </si>
  <si>
    <t>Муезерский ДК, Маркова В.А.культорганизатор  ДК Маркова +7 900 461-29-86</t>
  </si>
  <si>
    <t>Крым  и Россия –вместе!</t>
  </si>
  <si>
    <t xml:space="preserve">Тематический мастер-класс, аппликация </t>
  </si>
  <si>
    <t> 18</t>
  </si>
  <si>
    <t>Ребольский ДК, Коляда Н.В.Заведующая ДК+7 900 461-71-72</t>
  </si>
  <si>
    <t> «Хронотоп»</t>
  </si>
  <si>
    <t>Рассказ об истории полуострова, тематическая выставка, просмотр документального кинофильма</t>
  </si>
  <si>
    <t> 34</t>
  </si>
  <si>
    <t>"Знаешь ли ты Крым?"</t>
  </si>
  <si>
    <t>викторина</t>
  </si>
  <si>
    <t>МКОУ Воломская СОШ</t>
  </si>
  <si>
    <t>«Карелия — Крыму»</t>
  </si>
  <si>
    <t>МКОУ Суккозерская СОШ</t>
  </si>
  <si>
    <t>"Мы едины"</t>
  </si>
  <si>
    <t>Выступление в ДК с постановкой "Мы едины"</t>
  </si>
  <si>
    <t>Суккозерский ДК</t>
  </si>
  <si>
    <t>«МОЗАИКА ЗИМНИХ ЧУДЕС: НОВОГОДНИЕ ТРАДИЦИИ НАРОДОВ РОССИИ»</t>
  </si>
  <si>
    <t>«Наша сила в единстве!»</t>
  </si>
  <si>
    <t>квиз-игра</t>
  </si>
  <si>
    <t>МКОУ Лендерская СОШ</t>
  </si>
  <si>
    <t>«Подвижные игры народов России».</t>
  </si>
  <si>
    <t>урок</t>
  </si>
  <si>
    <t>"Россия единая страна"</t>
  </si>
  <si>
    <t>МКОУ Ребольская СОШ</t>
  </si>
  <si>
    <t>акция-флешмоб</t>
  </si>
  <si>
    <t>МКОУ Суккозерская СОШ, ДК</t>
  </si>
  <si>
    <t>"Под небом крыма</t>
  </si>
  <si>
    <t>просмотр фильма</t>
  </si>
  <si>
    <t>МКОУ Ледмозерская СОШ</t>
  </si>
  <si>
    <t>Историческая Викторина</t>
  </si>
  <si>
    <t>квиз</t>
  </si>
  <si>
    <t>МКОУ Муезерская СОШ</t>
  </si>
  <si>
    <t>классная встреча  совместно с ДК "Одна страна-одна история"</t>
  </si>
  <si>
    <t>18.03.26.</t>
  </si>
  <si>
    <t>викторина и Классная встреча</t>
  </si>
  <si>
    <t>МКОУ Ругозерская СОШ</t>
  </si>
  <si>
    <t>«Заповедные места родного края»</t>
  </si>
  <si>
    <t> 18.01.2026</t>
  </si>
  <si>
    <t xml:space="preserve">18 января в Суккозерской сельской библиотеке состоялся информационно - познавательный час «Заповедные места родного края», ко дню заповедников и национальных парков. Участники встречи посмотрели видеоролики об особо охраняемых природных территориях родного края, особое внимание уделили знаменитым местам нашего края. </t>
  </si>
  <si>
    <t> Порошенкова Е. М., библиотекарь Суккозерской библиотеки</t>
  </si>
  <si>
    <t>"Любовь моя, Карелия"</t>
  </si>
  <si>
    <t>В Воломской библиотеке была представлена разноплановая выставка книг о любимой Карелии, которая способна захватить внимание любого читателя от мала до велика, - тут и сказочные былины, и блюда карельской кухни, и живописная природа Заонежья, и повествование о нелегкой жизни простой карельской семьи. Каждый из присутствующих поделился своим рассказом о любимой книге.  Книги о родном крае помогают сохранить и передать культурное наследие и традиции.</t>
  </si>
  <si>
    <t>Бесклубенко Н. М., библиотекарь Воломской библиотеки</t>
  </si>
  <si>
    <t>«Родной, живой, неповторимый»</t>
  </si>
  <si>
    <t>В Ребольской сельской библиотеке подготовлена книжная выставка «Родной, живой, неповторимый». На выставке представлены различные виды словарей, которые находятся в фонде библиотеки. Толково-понятийный, толковый, словарь трудностей русского языка и другие помогут не выглядеть комично при неправильном или неуместном использовании незнакомого слова.</t>
  </si>
  <si>
    <t>«Родной язык – сокровище народа»</t>
  </si>
  <si>
    <t>В преддверии Международного дня родного языка в Суккозерской сельской библиотеке оформлена книжная выставка «Родной язык – сокровище народа», на которой представлены издания по истории русского языка и культуре речи, различные словари, справочники, энциклопедии и другие издания, посвященные родному языку.</t>
  </si>
  <si>
    <t>Порошенкова Е. М., библиотекарь Суккозерской библиотеки</t>
  </si>
  <si>
    <t>"Читаем КАЛЕВАЛУ"</t>
  </si>
  <si>
    <t>Лендерская модельная библиотека провела краеведческое занятие "Читаем КАЛЕВАЛУ" для детей и подростков.
Ребята прослушали запись звучания кантеле и сами прикоснулись к струнам этого удивительного инструмента, который находится в краеведческом уголке библиотеки. Читали отрывки из рун эпоса, рассматривали разные издания "Калевалы" и сравнивали их.</t>
  </si>
  <si>
    <t>Ходосок А.Л., библиотекарь Лендерской библиотеки</t>
  </si>
  <si>
    <t>Приключение по страницам карело-финского эпоса «Калевала»</t>
  </si>
  <si>
    <t>Наши маленькие исследователи из детского сада п. Ледмозеро отправились в невероятное приключение по страницам карело-финского эпоса «Калевала»! Ребята не просто слушали сказки, а стали их полноправными участниками: читали руны, познакомились с кантеле — узнали, как звучит этот волшебный инструмент и кто на нём играл, ловили рыбу, как настоящий Вяйнямёйнен, отгадывали хитрые загадки, искали нужные мешочки для мельницы Сампо.</t>
  </si>
  <si>
    <t>Нестерова В.В., библиотекарь Ледмозерской библиотеки</t>
  </si>
  <si>
    <t>Природа в эпосе « Калевала»</t>
  </si>
  <si>
    <t>В Суккозерской сельской библиотеке прошел интересный, познавательный краеведческий час «Природа в эпосе «Калевала». 
В эпосе «Калевала» представлен разнообразный образ природы. Произведение сочетает описания лесов, озёр, рек и гор, а также использует символику, связанную с природой.</t>
  </si>
  <si>
    <t>«Богата Карелия рунами»</t>
  </si>
  <si>
    <t>В Муезерской модельной библиотеке для воспитанников центра помощи детям №1 прошёл час краеведения «Богата Карелия рунами». Ребята познакомились с карело-финским эпосом, поиграли в виртуальную игру и, конечно, обратили внимание на книжную выставку «Поэзии древней волшебная сила», развёрнутую в читальном зале.</t>
  </si>
  <si>
    <t>Отвиновская Е.Т., библиотекарь  ЦМБ</t>
  </si>
  <si>
    <t>участие во флешмобе «Поделись традицией!»</t>
  </si>
  <si>
    <t>Март, 2026</t>
  </si>
  <si>
    <t xml:space="preserve">Бесклубенко Н. М., библиотекарь Воломской библиотеки, приняла участие во флешмобе «Поделись традицией!», организованном Национальной библиотекой РК. В представленном видео Клавдия Семёновна Димитриева рассказала о прядении и спела на чувашском языке. </t>
  </si>
  <si>
    <t>«Дружба народов – сила книг»</t>
  </si>
  <si>
    <t>30 марта 2026 года в рамках Всероссийской Недели детской книги библиотекарь Суккозерской сельской библиотеки пригласила ребят на литературное путешествие «Дружба народов – сила книг». 
Это событие было приурочено к Году единства народов России и посвящено культурному многообразию нашей страны, а также важности дружбы и взаимопонимания между народами.</t>
  </si>
  <si>
    <t>Карельские посиделки с Талвиукко</t>
  </si>
  <si>
    <r>
      <rPr>
        <sz val="12"/>
        <rFont val="Cambria"/>
        <charset val="1"/>
      </rPr>
      <t xml:space="preserve">Посиделки с Талвиукко и </t>
    </r>
    <r>
      <rPr>
        <sz val="12"/>
        <color rgb="FF000000"/>
        <rFont val="Cambria"/>
        <charset val="1"/>
      </rPr>
      <t>Луминэйчут. Беседы на карельском, загадки, чаепитие</t>
    </r>
  </si>
  <si>
    <r>
      <rPr>
        <sz val="12"/>
        <rFont val="Times New Roman"/>
        <charset val="1"/>
      </rPr>
      <t> Ругозерский ДК Пуршель Н. В., зав. ДК</t>
    </r>
    <r>
      <rPr>
        <sz val="12"/>
        <rFont val="Cambria"/>
        <charset val="1"/>
      </rPr>
      <t>+7 911 418-33-91</t>
    </r>
  </si>
  <si>
    <t> «Виды народной росписи»1ч.</t>
  </si>
  <si>
    <t>Масленичная мастерская</t>
  </si>
  <si>
    <t>Ледмозерский ДК (п. Тикша)  Янковская А.И., культорганизатор +7 911 406-04-25</t>
  </si>
  <si>
    <t> «Виды народной росписи» 2ч.</t>
  </si>
  <si>
    <t> «Кукла Масленица»</t>
  </si>
  <si>
    <t> Мастер-класс по изготовление куклы Масленицы</t>
  </si>
  <si>
    <r>
      <rPr>
        <sz val="12"/>
        <rFont val="Times New Roman"/>
        <charset val="1"/>
      </rPr>
      <t>Ругозерский ДКПуршель Н.В.,зав. ДК</t>
    </r>
    <r>
      <rPr>
        <sz val="12"/>
        <rFont val="Cambria"/>
        <charset val="1"/>
      </rPr>
      <t>+7 911 418-33-91</t>
    </r>
  </si>
  <si>
    <t>Мастер-класс для детей</t>
  </si>
  <si>
    <t> «Домашняя Масленица»</t>
  </si>
  <si>
    <t>Мастер-класс для взрослых</t>
  </si>
  <si>
    <r>
      <rPr>
        <sz val="12"/>
        <rFont val="Times New Roman"/>
        <charset val="1"/>
      </rPr>
      <t>Ледмозерский ДК (п. Тикша)  Карху Е.А., культорганизатор</t>
    </r>
    <r>
      <rPr>
        <sz val="12"/>
        <rFont val="Cambria"/>
        <charset val="1"/>
      </rPr>
      <t>+7 911 418-79-56</t>
    </r>
  </si>
  <si>
    <t>«Масленичный  разгуляй»</t>
  </si>
  <si>
    <t>Игровая театрализованная программа для детей детского сада</t>
  </si>
  <si>
    <r>
      <rPr>
        <sz val="12"/>
        <rFont val="Times New Roman"/>
        <charset val="1"/>
      </rPr>
      <t> Суккозерский ДК Тарасова М.В., зав.ДК</t>
    </r>
    <r>
      <rPr>
        <sz val="12"/>
        <rFont val="Cambria"/>
        <charset val="1"/>
      </rPr>
      <t>+7 921 468-07-82</t>
    </r>
  </si>
  <si>
    <t>  «Лакомка»</t>
  </si>
  <si>
    <r>
      <rPr>
        <sz val="12"/>
        <rFont val="Cambria"/>
        <charset val="1"/>
      </rPr>
      <t>Фольклорные посиделки.  </t>
    </r>
    <r>
      <rPr>
        <sz val="12"/>
        <rFont val="Times New Roman"/>
        <charset val="1"/>
      </rPr>
      <t>Театрализованная игровая программа, с концертными номерами, масленичными песнями, с дегустацией традиционных блинов</t>
    </r>
  </si>
  <si>
    <r>
      <rPr>
        <sz val="12"/>
        <rFont val="Times New Roman"/>
        <charset val="1"/>
      </rPr>
      <t> Воломский ДККипер Т.И., зав. ДК</t>
    </r>
    <r>
      <rPr>
        <sz val="12"/>
        <rFont val="Cambria"/>
        <charset val="1"/>
      </rPr>
      <t xml:space="preserve">+7 921 526-39-21 </t>
    </r>
  </si>
  <si>
    <t>Массовое народное гуляние с играми и конкурсами, чай с блинами, выпечка</t>
  </si>
  <si>
    <t> Муезерский ДККалыхан Н.Ю. зав. ДК+7 921 018- 97- 58</t>
  </si>
  <si>
    <t>«Проводы зимы или 12 месяцев наоборот»</t>
  </si>
  <si>
    <t> 22.02.26</t>
  </si>
  <si>
    <t>Масленичный разгуляй с театрализованной программой</t>
  </si>
  <si>
    <r>
      <rPr>
        <sz val="12"/>
        <rFont val="Times New Roman"/>
        <charset val="1"/>
      </rPr>
      <t>  Лендерский ДК Жигун Е.Л., зав.ДК</t>
    </r>
    <r>
      <rPr>
        <sz val="12"/>
        <rFont val="Cambria"/>
        <charset val="1"/>
      </rPr>
      <t>+7 921 805-53-58</t>
    </r>
  </si>
  <si>
    <t> «Проводы Зимы»</t>
  </si>
  <si>
    <t>Массовое гуляние с традиционными играми, театрализованным представлением, ярмаркой- продажей изделий народного творчества и угощение блинами</t>
  </si>
  <si>
    <r>
      <rPr>
        <sz val="12"/>
        <rFont val="Times New Roman"/>
        <charset val="1"/>
      </rPr>
      <t>Воломский ДККипер Т.И., зав. ДК</t>
    </r>
    <r>
      <rPr>
        <sz val="12"/>
        <rFont val="Cambria"/>
        <charset val="1"/>
      </rPr>
      <t>+7 921 526-39-21</t>
    </r>
  </si>
  <si>
    <r>
      <rPr>
        <sz val="12"/>
        <rFont val="Cambria"/>
        <charset val="1"/>
      </rPr>
      <t> </t>
    </r>
    <r>
      <rPr>
        <sz val="11"/>
        <rFont val="Cambria"/>
        <charset val="1"/>
      </rPr>
      <t> «Широкая Масленица»</t>
    </r>
  </si>
  <si>
    <t xml:space="preserve">Народное гуляние  на площади </t>
  </si>
  <si>
    <r>
      <rPr>
        <sz val="12"/>
        <rFont val="Times New Roman"/>
        <charset val="1"/>
      </rPr>
      <t>Суккозерский ДК Тарасова М.В., зав.ДК</t>
    </r>
    <r>
      <rPr>
        <sz val="12"/>
        <rFont val="Cambria"/>
        <charset val="1"/>
      </rPr>
      <t>+7 921 468-07-82</t>
    </r>
  </si>
  <si>
    <t>Народное гуляние, ярмарка</t>
  </si>
  <si>
    <t> «Проводы зимы»</t>
  </si>
  <si>
    <t>Массовое  народное гуляние с играми и конкурсами</t>
  </si>
  <si>
    <r>
      <rPr>
        <sz val="12"/>
        <rFont val="Times New Roman"/>
        <charset val="1"/>
      </rPr>
      <t>Ругозерский ДКПуршель Н В -зав. ДК</t>
    </r>
    <r>
      <rPr>
        <sz val="12"/>
        <rFont val="Cambria"/>
        <charset val="1"/>
      </rPr>
      <t>+7 911 418-33-91</t>
    </r>
  </si>
  <si>
    <t>Массовое гуляние с играми и конкурсами, угощение блинами</t>
  </si>
  <si>
    <r>
      <rPr>
        <sz val="12"/>
        <rFont val="Times New Roman"/>
        <charset val="1"/>
      </rPr>
      <t> Ледмозерский ДКИванова С.В, зав. ДК</t>
    </r>
    <r>
      <rPr>
        <sz val="12"/>
        <rFont val="Cambria"/>
        <charset val="1"/>
      </rPr>
      <t>+7 953 536-66-25</t>
    </r>
  </si>
  <si>
    <t>Широкая Масленица</t>
  </si>
  <si>
    <t>Театрализованное представление, дегустация блюд из русской печи</t>
  </si>
  <si>
    <r>
      <rPr>
        <sz val="12"/>
        <rFont val="Times New Roman"/>
        <charset val="1"/>
      </rPr>
      <t xml:space="preserve">Ребольский ДККоляда Н.В., зав.ДК </t>
    </r>
    <r>
      <rPr>
        <sz val="12"/>
        <rFont val="Cambria"/>
        <charset val="1"/>
      </rPr>
      <t xml:space="preserve">+7 900 461-71-72
</t>
    </r>
  </si>
  <si>
    <t>Народное гуляние на площади</t>
  </si>
  <si>
    <t xml:space="preserve"> Пенингский ДКМанкошева Е.Г. зав.ДК+7 931 701 82-08
</t>
  </si>
  <si>
    <t>Открой Россию заново</t>
  </si>
  <si>
    <t>языковое путешествие</t>
  </si>
  <si>
    <t>«Калевала»</t>
  </si>
  <si>
    <t>Ремесла и промыслы карелов в 18 веке</t>
  </si>
  <si>
    <t>зкскурсия</t>
  </si>
  <si>
    <t>По страницам эпоса "Калевала"</t>
  </si>
  <si>
    <t>27.002.2026</t>
  </si>
  <si>
    <t xml:space="preserve">интер-ное занятие в музее </t>
  </si>
  <si>
    <t>"Масленица"</t>
  </si>
  <si>
    <t>праздник</t>
  </si>
  <si>
    <t>Посиделки с Крещенскими забавами</t>
  </si>
  <si>
    <t>квест-игра</t>
  </si>
  <si>
    <t>Неделя предметов гуманитарного цикла "Единство в многообразии": "В сказках дружат все народы"</t>
  </si>
  <si>
    <t>Классный час</t>
  </si>
  <si>
    <t xml:space="preserve">"Калевала- страна солнца" </t>
  </si>
  <si>
    <t>выставка поделок</t>
  </si>
  <si>
    <t>Информтивно- профилактическое информирование</t>
  </si>
  <si>
    <t>в течение квартала</t>
  </si>
  <si>
    <t xml:space="preserve"> Размещение информации в паблике школы, в родительских и детских чатах в ИАХ (информационные листовки, памятки)</t>
  </si>
  <si>
    <t>МКОУ Ледмозерская СОШ Класные руководители, Куней Юлия Александровна, Бруцкая Марина Александровна 88145528550</t>
  </si>
  <si>
    <t>Информативно-профилактическое мероприятие</t>
  </si>
  <si>
    <t>Просмотр видеороликов</t>
  </si>
  <si>
    <t>МКОУ Ледмозерская СОШ Кирьянова Екатерина Алексеевна 88145528550</t>
  </si>
  <si>
    <t>Классные часы 7-11 класс</t>
  </si>
  <si>
    <t>Беседы, видеоролики, презентации</t>
  </si>
  <si>
    <t xml:space="preserve">Классные руководители 88145528550  МКОУ Ледмозерская СОШ </t>
  </si>
  <si>
    <t>Информационно-профилактические мероприятия</t>
  </si>
  <si>
    <t>янв.-март</t>
  </si>
  <si>
    <t xml:space="preserve">классные часы, индивид.беседы, памятки, тренировки </t>
  </si>
  <si>
    <t>классные руководители, администрация школы 88145526282</t>
  </si>
  <si>
    <t>«Вместе против террора» ,            6 класс</t>
  </si>
  <si>
    <t>беседа</t>
  </si>
  <si>
    <t>МКОУ Лендерская СОШ (8145529594)</t>
  </si>
  <si>
    <t>«Терроризм и безопасность человека», 6 класс </t>
  </si>
  <si>
    <t>Правила безопасности при нахождении незнакомых предметов.</t>
  </si>
  <si>
    <t>«Терроризм-угроза обществу»4 класс</t>
  </si>
  <si>
    <t>Беседа</t>
  </si>
  <si>
    <t>Мы против насилия и экстремизма 7 класс</t>
  </si>
  <si>
    <t>«Деструктивное поведение:виды,причины,профилактика»</t>
  </si>
  <si>
    <t>кл.час</t>
  </si>
  <si>
    <t>«Ложная тревога или телефонный терроризм»</t>
  </si>
  <si>
    <t>Кл.час</t>
  </si>
  <si>
    <t>Предательство</t>
  </si>
  <si>
    <t>Просмотр видеофильма</t>
  </si>
  <si>
    <t>МКОУ Суккозерская СОШ (+79814024295)</t>
  </si>
  <si>
    <t>Проведениемероприятий, посвященных Дню солидарности в борьбе с терроризмом .</t>
  </si>
  <si>
    <t>Акция</t>
  </si>
  <si>
    <t>МКОУ Муезерская СОШ 89215216455</t>
  </si>
  <si>
    <t xml:space="preserve"> Незнакомые предметы-это опасно</t>
  </si>
  <si>
    <t>МКОУ Ругозерская СОШ + 79114139969</t>
  </si>
  <si>
    <t>Деструктивные
течения в интернете, их признаки, опасности</t>
  </si>
  <si>
    <t>Интерактивное занятие</t>
  </si>
  <si>
    <t>МКОУ Ругозерская СОШ + 79114139970</t>
  </si>
  <si>
    <t>«Мир русской былины»</t>
  </si>
  <si>
    <t>Былины - эпические песни русского народа, где главный герой – богатырь, герой-воин, преданный Родине человек. В детском отделе Муезерской модельной библиотеки для ребят была подготовлена викторина «Мир русской былины» с вопросами и вариантами ответов, и развёрнута книжная выставка «Русь богатырская» на которой были представлены былины русского народа, а также серия художественных книг, созданная по мультипликационному фильму «Три богатыря». Мальчишки и девчонки с удовольствием приняли участие в мероприятии: показали свои знания, изучали и брали книги на дом с выставки.</t>
  </si>
  <si>
    <t>«Россия - наш общий дом»</t>
  </si>
  <si>
    <t>По решению президента РФ Владимира Путина 2026 год объявлен Годом единства народов России.  Этому событию в Суккозерской библиотеке посвящена информационная книжная выставка «Россия - наш общий дом». 
Читатели библиотеки смогут погрузиться в неповторимый мир устного народного творчества народов России: сказок, былин, народных песен. На выставке представлены книги о традициях, обрядах и обычаях народов необъятной нашей страны. А так же читатели могут познакомиться с искусством народных промыслов.</t>
  </si>
  <si>
    <t>«Ленинград сражался и жил»</t>
  </si>
  <si>
    <t>В отделе обслуживания Муезерской модельной библиотеки прошел урок мужества «Ленинград сражался и жил», посвященный памятной дате – полному освобождению города от фашистской блокады. Старшеклассники Муезерской школы, ученики 10 и 11 классов, погрузились в суровые реалии блокадного Ленинграда.</t>
  </si>
  <si>
    <t>Миранцова Т.Н., главный библиотекарь ЦМБ</t>
  </si>
  <si>
    <t>"Прозой о блокаде Ленинграда"</t>
  </si>
  <si>
    <t>В сельской библиотеке оформлена книжная выставка "Прозой о блокаде Ленинграда", где выставлены произведения, посвященные блокаде. Книги расскажут об этих страшных днях, о людях, которые сообща преодолевали непреодолимое. О детях, у которых не было игрушек, потому что игрушки сжигали, чтобы обогреться, не было санок для катания по снегу – потому что санки служили погребальным транспортом. 
Они о мужестве, силе воли, умении не сдаваться и выживать ради победы. Ни один человек не должен забыть великий и так тяжело давшийся подвиг ленинградцев.</t>
  </si>
  <si>
    <t>«Символы блокады Ленинграда»</t>
  </si>
  <si>
    <t>С учениками 4 класса Ругозерской школы решили создать свою книгу и вложить в неё все свои знания о блокаде Ленинграда. Перед тем, как приступить к большой работе, вспомнили все символы, посмотрели фильм и выяснили, что основными символами стали метроном, блокадная ласточка, хлебные карточки, санки, столярный клей, значок «светлячок», а также ленинградский зоопарк, переживший осаду. Каждый из ребят выбрал свой символ, вырезал и раскрасил его, превратив занятие в творческий процесс,а также захотел подготовить о нем рассказ для всего класса.</t>
  </si>
  <si>
    <t>Травина Л.С., библиотекарь Ругозерской библиотеки</t>
  </si>
  <si>
    <t>«Художники блокадного Ленинграда»</t>
  </si>
  <si>
    <t>Теме «Художники блокадного Ленинграда» библиотекарь Суккозерской библиотеки посвятила тематическую беседу «Последним вздохом краски согревая». Она рассказала об истории подвига известного мозаичиста Владимира Фролова, художнице по фарфору Анне Яцкевич, художниках В. Серове, И. Серебрянном и А Казанцеве, которые в рекордно короткий срок- за один месяц – ко Дню Красной Армии написали большое полотно «Прорыв блокады», в котором запечатлён исторический момент прорыва блокады бойцами Ленинградского и Волховского фронтов.</t>
  </si>
  <si>
    <t>"Блокадная ласточка"</t>
  </si>
  <si>
    <t>Воспитанники старшей разновозрастной группы детского сада №3 п. Ледмозеро присоединились к акции "Блокадная ласточка". Ребята погрузились в историю героического сопротивления жителей Ленинграда, узнали подробности о суровых днях блокады, послушали главу из повести Ю. Германа "Как Это было", прочитанную библиотекарем.</t>
  </si>
  <si>
    <t>«Холокост-память поколений»</t>
  </si>
  <si>
    <t>28 января в уютном зале Суккозерской библиотеки собрались ребята Движения Первых Суккокозерской СОШ на час исторической памяти «Холокост-память поколений». Библиотекарь рассказала о жестоких преступлениях фашистов против еврейского народа и всего человечества, о событиях, предшествовавших этой страшной трагедии. Ребята познакомились с книгами, рассказывающими о жертвах Холокоста.</t>
  </si>
  <si>
    <t>«Жизнь, отданная борьбе…»</t>
  </si>
  <si>
    <t>Открыли тематический год литературным часом «Жизнь, отданная борьбе…», посвящённый 120-летию со дня рождения татарского поэта-героя Мусы Джалиля.  Библиотекарь рассказала о яркой, интересной, но в то же время, нелёгкой и трагической судьбе поэта. В течение вечера звучали стихи М. Джалиля «Варварство», «Прости, Родина», «Палачу», « Чулочки» и др.</t>
  </si>
  <si>
    <t>«Блокадной памяти страницы»</t>
  </si>
  <si>
    <t>Для учащихся 8 «А» класса в детском отделе Муезерской модельной библиотеки был проведён час памяти «Блокадной памяти страницы». Ребята познакомились с воспоминаниями о трудных блокадных днях маленькой девочки Милы, которую война застала в семилетнем возрасте, и которая в дальнейшем, подростковом возрасте, вела дневник со стихами, рисунками и записями о страшных днях Великой Отечественной войны.</t>
  </si>
  <si>
    <t>"Ты выстоял, великий Сталинград"</t>
  </si>
  <si>
    <t>В Ледмозерской, Ребольской и Суккозерской библиотеках в рамках библиотечной акции «Нам подвиг Сталинграда не забыть» оформлены выставки книг к Дню победы в Сталинградской битве "Ты выстоял, великий Сталинград"</t>
  </si>
  <si>
    <t>Порошенкова Е. М., библиотекарь Суккозерской библиотекиКозина М.П., библиотекарь Ледмозерской библиотеки, Стугарева И. М., библиотекарь Ребольской библиотеки</t>
  </si>
  <si>
    <t>«Они сражались за Сталинград»</t>
  </si>
  <si>
    <t>В Муезерской модельной библиотеке для старшеклассников прошёл урок мужества «Они сражались за Сталинград», посвящённый героям этого великого сражения.</t>
  </si>
  <si>
    <t>Землянская О.В., библиограф ОО ЦМБ</t>
  </si>
  <si>
    <t>«Афганистан – наша память и боль»</t>
  </si>
  <si>
    <t>В Суккозерской сельской библиотеке прошел урок памяти «Афганистан – наша память и боль», посвященный этой дате. Библиотекарь познакомила присутствующих с историческими событиями войны в Афганистане, рассказала о том, как мужественно и профессионально выполняли свой долг наши солдаты, как в сложнейших условиях проявляли стойкость, благородство, сохраняли верность военной присяге и долгу.</t>
  </si>
  <si>
    <r>
      <rPr>
        <sz val="10"/>
        <rFont val="Arial"/>
        <charset val="1"/>
      </rPr>
      <t>Порошенкова Е. М., библиотекарь Суккозерской библиотеки</t>
    </r>
    <r>
      <rPr>
        <sz val="10"/>
        <rFont val="Cambria"/>
        <charset val="1"/>
      </rPr>
      <t> </t>
    </r>
  </si>
  <si>
    <t>«Мне бы в небо»</t>
  </si>
  <si>
    <t>Союз женщин России дал старт «Гризодубовским чтениям», приуроченным к 85-летию создания Антифашистского комитета советских женщин. Реболы подхватили эстафету, и 23 марта в Доме культуры библиотекарь провела час памяти «Мне бы в небо» с активистками местного отделения Союза женщин России. Мероприятие было посвящено легендарной летчице, первой женщине, удостоенной звания Героя Советского Союза, Героя Социалистического Труда Валентине Гризодубовой. Познакомились с жизненными вехами летчицы, с ее уникальными примерами сочетания мирных и военных подвигов.</t>
  </si>
  <si>
    <t>«Бесстрашие и слава Ленинграда»</t>
  </si>
  <si>
    <r>
      <rPr>
        <sz val="12"/>
        <rFont val="Times New Roman"/>
        <charset val="1"/>
      </rPr>
      <t>Лендерский ДК,  Жигун Е.Л., заведующая ДК</t>
    </r>
    <r>
      <rPr>
        <sz val="12"/>
        <rFont val="Cambria"/>
        <charset val="1"/>
      </rPr>
      <t>+7 921 805-53-58</t>
    </r>
  </si>
  <si>
    <t>«Блокады черное кольцо развеял гром салюта»</t>
  </si>
  <si>
    <t>Час памяти ко Дню снятия блокады Ленинграда</t>
  </si>
  <si>
    <t>Ледмозерский ДК (п. Тикша) культорганизатор Карху Е.А. +7 911 418-79-56</t>
  </si>
  <si>
    <t> «Блокадный хлеб»</t>
  </si>
  <si>
    <t>Патриотическая акция. Раздача информационных буклетов жителям поселка</t>
  </si>
  <si>
    <r>
      <rPr>
        <sz val="12"/>
        <rFont val="Times New Roman"/>
        <charset val="1"/>
      </rPr>
      <t>Воломский ДК, Кипер Т.И.заведующая ДК</t>
    </r>
    <r>
      <rPr>
        <sz val="12"/>
        <rFont val="Cambria"/>
        <charset val="1"/>
      </rPr>
      <t>+7 921 526-39-21</t>
    </r>
  </si>
  <si>
    <t> «Блокадная ласточка»</t>
  </si>
  <si>
    <t xml:space="preserve">Патриотическая акция </t>
  </si>
  <si>
    <t> Суккозерский ДК, Тарасова М.В.заведующая ДК 89214680782</t>
  </si>
  <si>
    <t>Час мужества «Крепость из стали - Сталинград»</t>
  </si>
  <si>
    <t>Тематический патриотический час, возложение цветов к памятникам павших воинов в ВОВ</t>
  </si>
  <si>
    <t> «День воинской славы»</t>
  </si>
  <si>
    <t>Проведение митинга и возложение цветов на братском захоронении.</t>
  </si>
  <si>
    <t> «Открытка для моего героя»</t>
  </si>
  <si>
    <t>Мастер-класс по изготовлению поздравительных открыток ко Дню Защитника Отечества.</t>
  </si>
  <si>
    <t> «День защитников отважных»</t>
  </si>
  <si>
    <t>Поздравительная уличная акция для мужчин</t>
  </si>
  <si>
    <t xml:space="preserve"> «Поздравляем от всей души» </t>
  </si>
  <si>
    <t>Акция  ко Дню защитников Отечества</t>
  </si>
  <si>
    <t>«Тропа Варламова»</t>
  </si>
  <si>
    <r>
      <rPr>
        <sz val="12"/>
        <rFont val="Cambria"/>
        <charset val="1"/>
      </rPr>
      <t> </t>
    </r>
    <r>
      <rPr>
        <sz val="12"/>
        <rFont val="Times New Roman"/>
        <charset val="1"/>
      </rPr>
      <t>22.02.26</t>
    </r>
  </si>
  <si>
    <t>«Тропа Варламова» -зимний поход к месту гибели героя, митинг, возложение цветов, полевая кухня, награждение участников</t>
  </si>
  <si>
    <t>«С Днём защитника Отечества»</t>
  </si>
  <si>
    <r>
      <rPr>
        <sz val="12"/>
        <rFont val="Cambria"/>
        <charset val="1"/>
      </rPr>
      <t> </t>
    </r>
    <r>
      <rPr>
        <sz val="12"/>
        <rFont val="Times New Roman"/>
        <charset val="1"/>
      </rPr>
      <t>23.02.26</t>
    </r>
  </si>
  <si>
    <t>Акция. Поздравление защитников отечества с праздником по организациям</t>
  </si>
  <si>
    <t>Программа, посвященная Открытию года единства народов России</t>
  </si>
  <si>
    <t>Тематическая программа о мире и согласии народов нашей Родины</t>
  </si>
  <si>
    <t>« Горжусь тобой, Россия!»</t>
  </si>
  <si>
    <t>Познавательная викторина о  характерных обычаях и традициях народов России</t>
  </si>
  <si>
    <t> «Сети Победы»</t>
  </si>
  <si>
    <t> 17.03.26</t>
  </si>
  <si>
    <t>Мероприятие,  посвященное Дню рождения волонтерского движения «Сети Победы»</t>
  </si>
  <si>
    <r>
      <rPr>
        <sz val="12"/>
        <rFont val="Times New Roman"/>
        <charset val="1"/>
      </rPr>
      <t>Ледмозерский ДК, Иванова С.В. заведующая ДК</t>
    </r>
    <r>
      <rPr>
        <sz val="12"/>
        <rFont val="Cambria"/>
        <charset val="1"/>
      </rPr>
      <t>+7 953 536-66-25</t>
    </r>
  </si>
  <si>
    <t>«Детям блокады»,</t>
  </si>
  <si>
    <t>Урок Мужества</t>
  </si>
  <si>
    <t>«Память сердца — Холокост»</t>
  </si>
  <si>
    <t>«День Победы в Сталинградской битве»,</t>
  </si>
  <si>
    <t>«Сталинград: 200 дней мужества».</t>
  </si>
  <si>
    <t>"Лыжня России"</t>
  </si>
  <si>
    <t>соревнования</t>
  </si>
  <si>
    <t>"Ленинград- наша память и боль"</t>
  </si>
  <si>
    <t>линейка</t>
  </si>
  <si>
    <t>Тойво Антикайнен.</t>
  </si>
  <si>
    <t>«А, ну – ка, парни!»</t>
  </si>
  <si>
    <t>«Зарница».</t>
  </si>
  <si>
    <t>спортивная игра</t>
  </si>
  <si>
    <t>концерт</t>
  </si>
  <si>
    <t>«Живая классика»</t>
  </si>
  <si>
    <t>конкурс</t>
  </si>
  <si>
    <t>Общешкольная ленейка</t>
  </si>
  <si>
    <t>"Билет на поезд в блокадном трамвае"</t>
  </si>
  <si>
    <t>урок-реквием</t>
  </si>
  <si>
    <t>Историческая память</t>
  </si>
  <si>
    <t>Митинг у братской могилы</t>
  </si>
  <si>
    <t>митинг</t>
  </si>
  <si>
    <t>Холокост</t>
  </si>
  <si>
    <t>мастер-класс</t>
  </si>
  <si>
    <t>Зарница 2.0</t>
  </si>
  <si>
    <t>спортивный квест</t>
  </si>
  <si>
    <t>Смотр строя и песни</t>
  </si>
  <si>
    <t>«Символика России»  </t>
  </si>
  <si>
    <t>Кл.час  </t>
  </si>
  <si>
    <t xml:space="preserve">«Сила России в единстве народов» </t>
  </si>
  <si>
    <t xml:space="preserve">Кл.час </t>
  </si>
  <si>
    <t>«Я- патриот своей Родины?»</t>
  </si>
  <si>
    <t>«900 дней, которые потрясли мир» «Блокадная вода»</t>
  </si>
  <si>
    <t>Тематическое мероприятие ко Дню памяти воинов –интернационалистов.</t>
  </si>
  <si>
    <t>«День защитников Отечества»</t>
  </si>
  <si>
    <t>Кл.час </t>
  </si>
  <si>
    <t xml:space="preserve"> «День воссоединения Крыма» </t>
  </si>
  <si>
    <t>«День полного освобождения Ленинграда»</t>
  </si>
  <si>
    <t xml:space="preserve">Классный час </t>
  </si>
  <si>
    <t>«Защитникам Отечества посвящается».</t>
  </si>
  <si>
    <t>«Освобождение Ленинграда от блокады»</t>
  </si>
  <si>
    <t>«Спешить на помощь безвозмездно»</t>
  </si>
  <si>
    <t xml:space="preserve">27.02   </t>
  </si>
  <si>
    <t>«900 дней, которые потрясли мир»  </t>
  </si>
  <si>
    <t>"Опять война, опять блокада"</t>
  </si>
  <si>
    <t>20-31.01.2026</t>
  </si>
  <si>
    <t>Книжная выставка</t>
  </si>
  <si>
    <t>Урок мужества, посвященный ТОйво Антикайнена</t>
  </si>
  <si>
    <t>Урок мужества</t>
  </si>
  <si>
    <t>Шахматный турнир, памяти В.М.Катричко</t>
  </si>
  <si>
    <t>Соревнования</t>
  </si>
  <si>
    <t>Участие в региональном этапе Всероссийского проекта «Российская школьная весна»!</t>
  </si>
  <si>
    <t>театр кукол Ауринко-спектакль</t>
  </si>
  <si>
    <t>Фестиваль "Первые - это мы" совместно с Ледмозерской школой</t>
  </si>
  <si>
    <t>27.03.26.</t>
  </si>
  <si>
    <t>мастер-классы</t>
  </si>
  <si>
    <t>Карты научных героев нашего края"</t>
  </si>
  <si>
    <t>07.02.26.</t>
  </si>
  <si>
    <t>научные встречи</t>
  </si>
  <si>
    <t>Галерея  художника нашего края Квасникова С.</t>
  </si>
  <si>
    <t xml:space="preserve"> обзор коллекции картин)</t>
  </si>
  <si>
    <t xml:space="preserve">Фестиваль семейного творчества  </t>
  </si>
  <si>
    <t>мастер-классы с родителями</t>
  </si>
  <si>
    <t>"Символы блокады Ленинграда"</t>
  </si>
  <si>
    <t>27.01.26.</t>
  </si>
  <si>
    <t>"Звучи с Первыми" (сводный хор: дети, родители,педагоги)</t>
  </si>
  <si>
    <t>конкукрс</t>
  </si>
  <si>
    <t>Поздравление военнослужащих при осполнении воинского долга</t>
  </si>
  <si>
    <t>экскурсия в в/часть</t>
  </si>
  <si>
    <r>
      <rPr>
        <sz val="12"/>
        <rFont val="Cambria"/>
        <charset val="1"/>
      </rPr>
      <t> </t>
    </r>
    <r>
      <rPr>
        <sz val="11"/>
        <rFont val="Cambria"/>
        <charset val="1"/>
      </rPr>
      <t>"МЫ ВМЕСТЕ"</t>
    </r>
  </si>
  <si>
    <r>
      <rPr>
        <sz val="12"/>
        <rFont val="Cambria"/>
        <charset val="1"/>
      </rPr>
      <t> </t>
    </r>
    <r>
      <rPr>
        <sz val="10"/>
        <rFont val="Cambria"/>
        <charset val="1"/>
      </rPr>
      <t>23.02.2026</t>
    </r>
  </si>
  <si>
    <t> В День Защитника Отечества 23 февраля в Лендерском Доме культуры состоялся праздничный вечер-встреча "МЫ ВМЕСТЕ "для участников   группы "Солдатские матери поселка Лендеры", председателем которого является Лукина В.И., секретарем библиотекарь Ходосок А.Л. Вниманию гостей вечера был представлен видеоролик "Герои СВО- наши земляки". Минутой молчания участники встречи почтили память Героев СВО, - жителей поселка Лендеры, погибших в ходе специальной военной операции. Педагоги МКОУ Лендерская СОШ подготовили и провели мастер-класс "Саше-оберег для воина".</t>
  </si>
  <si>
    <r>
      <rPr>
        <sz val="10"/>
        <rFont val="Arial"/>
        <charset val="1"/>
      </rPr>
      <t>Ходосок А.Л., библиотекарь Лендерской библиотеки, Дом Культуры п. Лендеры,</t>
    </r>
    <r>
      <rPr>
        <sz val="11"/>
        <rFont val="Cambria"/>
        <charset val="1"/>
      </rPr>
      <t>МКОУ Лендерская СОШ</t>
    </r>
  </si>
  <si>
    <t xml:space="preserve">«Подарок  Деда Мороза» </t>
  </si>
  <si>
    <t> 03.01.26</t>
  </si>
  <si>
    <t> Адресное поздравление с вручением новогоднего подарка от Деда Мороза детям участниковСВО</t>
  </si>
  <si>
    <t>  «Свет Памяти»</t>
  </si>
  <si>
    <t xml:space="preserve">21.02.26 </t>
  </si>
  <si>
    <t>Митинг, минута молчания, возложение цветов в Саду Памяти погибших участников СВО</t>
  </si>
  <si>
    <t>«За Победу, за правду, за наших!»</t>
  </si>
  <si>
    <t>Вечер –встреча с семьями участников СВО</t>
  </si>
  <si>
    <t>Работники Лендерского ДК совместно с сельской библиотекой</t>
  </si>
  <si>
    <t>Герои СВО</t>
  </si>
  <si>
    <t>интерактив</t>
  </si>
  <si>
    <t>Акция "Подарок, письмо солдату" для военнослужащих СВО</t>
  </si>
  <si>
    <t>12-21.02.2026</t>
  </si>
  <si>
    <t>социальная акция</t>
  </si>
  <si>
    <t xml:space="preserve">МКОУ Ледмозерская СОШ </t>
  </si>
  <si>
    <t>Встреча с участником СВО, учеником нашей школы</t>
  </si>
  <si>
    <t>урок мужества</t>
  </si>
  <si>
    <t>Почетный караул</t>
  </si>
  <si>
    <t>караул памяти павшего солдата Марчук К.</t>
  </si>
  <si>
    <t>Письмо солдату</t>
  </si>
  <si>
    <t>Посылка солдату</t>
  </si>
  <si>
    <t>Встреча с участником СВО</t>
  </si>
  <si>
    <t>встреча</t>
  </si>
  <si>
    <t>сайт администрации Муезерского муниципального округа https://www.muezersky.ru</t>
  </si>
  <si>
    <t> 30.01.2026</t>
  </si>
  <si>
    <t> Заседание оргкомитета "Победа"
   состоялось 29 января</t>
  </si>
  <si>
    <t> 02.02.2026</t>
  </si>
  <si>
    <t> Муезерский филиал ГОК:
   Первое заседание, посвященное карельской бане</t>
  </si>
  <si>
    <t>сайт администрации Муезерского муниципального   округа https://www.muezersky.ru</t>
  </si>
  <si>
    <t> 03.02.2026</t>
  </si>
  <si>
    <t>Библиотеки Муезерского округа в рамках районной акции отметили День Победы в Сталинградской битве </t>
  </si>
  <si>
    <t> 09.02.2026</t>
  </si>
  <si>
    <t>Поход по «Лыжне Антикайнена» </t>
  </si>
  <si>
    <t>Педагоги Центра дополнительного образования выступили на X региональном конкурсе чтецов! Анастасия Трофимова прочитала стихотворение Елены Харламовой «Кувшин», Анна Корсакова — стихотворение на карельском языке «Elä ainos!» («Живи всегда!») Зинаиды Дубининой.</t>
  </si>
  <si>
    <t> 24.02.2026</t>
  </si>
  <si>
    <t>22 февраля в поселениях Муезерского округа прошли масленичные гуляния </t>
  </si>
  <si>
    <t> сайт администрации Муезерского муниципального округа https://www.muezersky.ru</t>
  </si>
  <si>
    <t> В преддверии Международного дня родного языкасостоялась встреча нашего филиала Генеалогического общества</t>
  </si>
  <si>
    <t>«Читаем «Калевалу» вместе!» Библиотеки Муезерского округа приглашают!</t>
  </si>
  <si>
    <t>сайт администрации Муезерского муниципального округаhttps://www.muezersky.ru</t>
  </si>
  <si>
    <t>«ЛЫЖНЯ АНТИКАЙНЕНА – 2026»спортивно-патриотическое мероприятие, посвященное зимнему походу на Кимасозеро
 </t>
  </si>
  <si>
    <t>18 марта -- день воссоединения Крыма с Россией: патриотические акции в поселениях </t>
  </si>
  <si>
    <t>Библиотечные вести: воссоединение Крыма с Россией </t>
  </si>
  <si>
    <t> Конкурс «Живая классика»: муниципальный этап Всероссийского конкурса юных чтецов</t>
  </si>
  <si>
    <t>группа Вконтакте администрации Муезерского муниципальногоокруга   https://vk.com/muezerskyru</t>
  </si>
  <si>
    <t>В преддверии Нового года участники театрального кружка «Театр и мы» МКОУ Лендерская СОШ представили зрителю спектакль «Новогодняя история» </t>
  </si>
  <si>
    <t>группа Вконтакте администрации
 Муезерского муниципального округа
   https://vk.com/muezerskyru</t>
  </si>
  <si>
    <t> В Ругозерском Доме культуры слушатели курсов карельского языка окунулись в атмосферу настоящего 
   зимнего праздника на «Карельских посиделках с Талвиукко». </t>
  </si>
  <si>
    <t>группа Вконтакте администрации 
   Муезерского муниципального
 округа   https://vk.com/muezerskyru</t>
  </si>
  <si>
    <t>Пенингский Дом культуры вновь распахнул свои двери, чтобы подарить своим юным гостям незабываемый праздник. В преддверии светлого Рождества здесь прошел особенный день, наполненный добротой, чистотой и искренностью детских сердец.  </t>
  </si>
  <si>
    <t>группа Вконтакте администрации 
   Муезерского муниципального округа
   https://vk.com/muezerskyru</t>
  </si>
  <si>
    <t> В Суккозерской сельской библиотеке состоялся информационно - познавательный час «Заповедные места родного края», ко Дню заповедников и национальных парков. </t>
  </si>
  <si>
    <t>группа Вконтакте администрации 
   Муезерского муниципального округа
   https://vk.com/muezerskyru</t>
  </si>
  <si>
    <t>1 января отмечается День былинного богатыря Ильи Муромца. На Руси чтили память Ильи Муромца, которого считали избавителем Киева от татарского Калин-царя. </t>
  </si>
  <si>
    <t>группа Вконтакте администрации 
   Муезерского муниципального   округа
   https://vk.com/muezerskyru</t>
  </si>
  <si>
    <t>25 января, в Татьянин день, в Муезерском Доме культуры состоится концерт "Дом, в котором мы живем". </t>
  </si>
  <si>
    <t> Жителям Карелии предлагают принять участие в IV Всероссийском Открытом Фестивале-конкурсе патриотической песни «Дружная Россия — Родина моя». </t>
  </si>
  <si>
    <t>Онлайн-лекция «Особенности культового деревянного зодчества Беломорской Карелии и Ребольской волости.  </t>
  </si>
  <si>
    <t>Муезерский филиал ГОК:
   Первое заседание, посвященное карельской бане </t>
  </si>
  <si>
    <t> «Карелия — северный щит России»! </t>
  </si>
  <si>
    <t> февраля вся наша страна отмечает 78 годовщину со дня разгрома немецко-фашистских войск под Сталинградом. </t>
  </si>
  <si>
    <t>Поход по «Лыжне Антикайнена»
   Самый первый свой поход по «Лыжне Антикайнена» в постсоветское время мы провели в 2006 году, посвятив его 40-летию Муезерского района. </t>
  </si>
  <si>
    <t>Педагоги Центра дополнительного образования выступили на X региональном конкурсе чтецов! </t>
  </si>
  <si>
    <t>В Карелии реализуется спортивно-патриотический проект «Молодежный кубок Антикайнена» </t>
  </si>
  <si>
    <t>группа Вконтакте администрации 
   Муезерского муниципального  округа
   https://vk.com/muezerskyru</t>
  </si>
  <si>
    <t>22 февраля в поселениях Муезерского округа прошли яркие масленичные гуляния. </t>
  </si>
  <si>
    <t>Год от года 23 февраля в России
   отмечается важный праздник – День защитника Отечества. Праздничные мероприятия, приуроченные к этой дате, прошли в клубно - досуговых учреждениях Муезерского округа. </t>
  </si>
  <si>
    <t xml:space="preserve">группа Вконтакте администрации 
   Муезерского муниципального   округа
   https://vk.com/muezerskyru
</t>
  </si>
  <si>
    <t>Библиотеки Муезерского округа приглашают на мероприятия в рамках библиотечной акции «Читаем «Калевалу» вместе!» </t>
  </si>
  <si>
    <t>группа Вконтакте администрации 
   Муезерского муниципального   округа
   https://vk.com/muezerskyru </t>
  </si>
  <si>
    <t>Библиотека Ребольского сельского поселения стала участницей замечательного народного праздника Масленицы </t>
  </si>
  <si>
    <t> Прямое включение с Лыжни Антикайнена 2026!</t>
  </si>
  <si>
    <t> 27-28 февраля 2026 года состоялось спортивно-патриотическое мероприятие, посвященное зимнему походу на Кимасозеро отряда под командованием Тойво Антикайнена,</t>
  </si>
  <si>
    <t>26 февраля состоялось очередное заседание Консультативного совета при Главе администрации Муезерского муниципального округа по реализации государственной национальной политики и развитию государственно-конфессиональных отношений. </t>
  </si>
  <si>
    <t>группа Вконтакте администрации 
   Муезерского муниципального округа
   https://vk.com/muezersky</t>
  </si>
  <si>
    <t>В Воломском Доме культуры царила атмосфера волшебства и праздника. На сцене развернулось невиданное доселе представление – «Золушка», в совершенно новой, авторской интерпретации.  </t>
  </si>
  <si>
    <t>группа Вконтакте администрации 
   Муезерского муниципального   округа
   https://vk.com/muezersky</t>
  </si>
  <si>
    <t>Онлайн-лекция «Освоение водных путей к Арктике: традиционное лодкостроение карел в Калевальском и Кемском районах Карелии». </t>
  </si>
  <si>
    <t>Онлайн-практикум «Изготовление макета карельской швейки». </t>
  </si>
  <si>
    <t>Дан старт четвертого сезона Всероссийской конкурсной образовательный программы «Коренные малочисленные народы России. Школа общественной дипломатии». </t>
  </si>
  <si>
    <t>Более 50 участников собрались 13 марта в Костомукше на региональном этапе Всероссийского проекта «Российская школьная весна»!  </t>
  </si>
  <si>
    <t> Заседание ГОК</t>
  </si>
  <si>
    <t>18 марта - важнейшая историческая дата для истории нашей страны - день воссоединения Крыма с Россией. </t>
  </si>
  <si>
    <t>Конкурс «Живая классика» </t>
  </si>
  <si>
    <t>В этом году наша страна празднует 12 годовщину важного события новейшей истории – воссоединения полуострова Крым с Россией. </t>
  </si>
  <si>
    <t>Онлайн-лекция «Типы плавсредств и технологии изготовления традиционных судов и лодок».</t>
  </si>
  <si>
    <t>Онлайн-практикум «Изготовление макета санок из Ребольской Карелии»</t>
  </si>
  <si>
    <t>️Вручение первых паспортов в Год единства народов России</t>
  </si>
  <si>
    <t>В Год единства народов России в Национальную библиотеку Карелии продолжают поступать видеосюжеты о традициях и обычаях представителей разных национальностей, проживающих на территории Карелии.</t>
  </si>
  <si>
    <t>Онлайн-лекция «Плотницкие приемы, материалы и инструменты на территории Беломорской Карелии и Ребольской волости. </t>
  </si>
  <si>
    <t>Союз женщин России дал старт «Гризодубовским чтениям». </t>
  </si>
  <si>
    <t>группа Вконтакте ФОЛЬКЛОРНАЯ 
   ГРУППА "ОМА РАНТА" Ондозеро
 https://vk.com/public121151867</t>
  </si>
  <si>
    <t>С великим праздником Рождеством  </t>
  </si>
  <si>
    <t>Всех поздравляем с Великим праздником- Крещением Господнем!  </t>
  </si>
  <si>
    <t>группа Вконтакте ФОЛЬКЛОРНАЯ 
   ГРУППА "ОМА РАНТА" Ондозеро 
   https://vk.com/public121151867</t>
  </si>
  <si>
    <t>Всех с масленичной неделей </t>
  </si>
  <si>
    <t>Сегодня россияне празднуют День воссоединения Крыма с Россией!  </t>
  </si>
  <si>
    <t>группа Вконтакте Ругозеро https://vk.com/rugozero_01</t>
  </si>
  <si>
    <t> КРАЕВЕДЧЕСКИЕ ПРОГУЛКИ ПО ПЕТРОЗАВОДСКУ</t>
  </si>
  <si>
    <t>Март 1961 года. Заполярный город Кировск в Мурманской области. Здесь, среди Хибинских гор и вечной мерзлоты, должна была ожить солнечная Украина Гоголя.  </t>
  </si>
  <si>
    <t>группа Вконтакте Ругозеро https://vk.com/rugozero_01 </t>
  </si>
  <si>
    <t>Мининское училище в деревне Кимасозеро </t>
  </si>
  <si>
    <t> 27 января 2026 года исполняется 82 года со дня полного снятия блокады Ленинграда. </t>
  </si>
  <si>
    <t> Народные приметы последнего месяца зимы</t>
  </si>
  <si>
    <t> группа Вконтакте Ругозеро https://vk.com/rugozero_01</t>
  </si>
  <si>
    <t>В самые морозные дни этой зимы состоялась первая экспедиция проекта «Карельская кухня и Точка». Под руководством музея «Кижи» команда проекта посетила северные карельские села Юшкозеро и Вокнаволок, </t>
  </si>
  <si>
    <t>"Любимое слово". Свой, родной
   У каждого человека есть любимые слова в родном языке. </t>
  </si>
  <si>
    <t> Приглашаю на выставку "Герои Калевалы" Она продлится до 8 марта! </t>
  </si>
  <si>
    <t>Вселенская родительская (мясопустная) суббота в 2026 году – 14 февраля.</t>
  </si>
  <si>
    <t> По народному календарю 15 февраля 2026 года отмечается Сретение Господне.</t>
  </si>
  <si>
    <t> Счастливой масленицы</t>
  </si>
  <si>
    <t> Древние обряды, обычаи и поверья карелов
   🥞 Масленица по-карельски</t>
  </si>
  <si>
    <t> Команда Движения Первых отправилась в центр села, где находится место, которое знает каждый ругозерец, взрослый и ребёнок</t>
  </si>
  <si>
    <t> Прощеное Воскресенье – чудесный день, когда можно вытащить из чулана сундук с накопившимися за год обидами, перебрать их – и выкинуть все до одной.</t>
  </si>
  <si>
    <t> В ПРОДОЛЖЕНИИ ТРАДИЦИЙ
   Зимний лыжный поход «Тропа Варламова»</t>
  </si>
  <si>
    <t>Продолжение традиции...1985 г.
   В 80 -х годах проводили и зимние , и летние походы. </t>
  </si>
  <si>
    <t> Зимние походы к месту подвига Н.Г. Варламова проводились в 1978 г., 1983 г., 1984г., 1985г., 1986г., 1989г., 1990 годы…</t>
  </si>
  <si>
    <t> На месте гибели Н.Г. Варламова была установлена стела из металла с надписью: «Здесь 25 июля 1943 года Варламов Николай Гаврилович своим телом закрыл амбразуру вражеского дзота» </t>
  </si>
  <si>
    <t> ”Lähtin minä Läkköiläh”. Hidniem da Tuaškal</t>
  </si>
  <si>
    <t> Лыжный поход к месту гибели Н.Г.Варламова. Февраль 2026г.</t>
  </si>
  <si>
    <t>О том, что 2026 год - юбилейный для походных традиций к месту гибели Н.Г.Варламова - подсказали музейные материалы </t>
  </si>
  <si>
    <t>"Картина молодого карельского художника Ольги Бондаревой (Уччиевой), выпускницы Ведлозерской школы.  </t>
  </si>
  <si>
    <t>28 февраля — день «Калевалы» (Kalevalan päivä), знаменитого карельского эпоса.  </t>
  </si>
  <si>
    <t> 100 из 100! «Кантеле» покорил жюри программы «Ну-ка, все вместе! Хором!» на телеканале «Россия-1»!</t>
  </si>
  <si>
    <t> 
   ПОМОРСКИЙ НАРОДНЫЙ ХОР</t>
  </si>
  <si>
    <t> В простоте своя весна.
   Картины Ольги Бондаревой.</t>
  </si>
  <si>
    <t>Проект Национальной библиотеки Карелии «Читайте улицы как книги!» действует с 2013 года и пользуется популярностью у жителей и гостей Петрозаводска. </t>
  </si>
  <si>
    <t>Ругозерская крууга</t>
  </si>
  <si>
    <t>Театральная магия на Фестивале прощания с зимой «Тёрки да тетёрки»</t>
  </si>
  <si>
    <t>”Lähtin minä Läkköiläh”. Kirgajoven suus</t>
  </si>
  <si>
    <t>районная газета Муезерсклес</t>
  </si>
  <si>
    <t>№1  15.01.2026</t>
  </si>
  <si>
    <t> Спектакль "Новогодняя история " на лендерских театральных подмостках</t>
  </si>
  <si>
    <t>№2  22.01.2026</t>
  </si>
  <si>
    <t> А. Сергеев. Оставаясь наедине с собой больше ценишь хорошее</t>
  </si>
  <si>
    <t> Мининское училище в деревне Кимасозеро</t>
  </si>
  <si>
    <t>№3  29.01.2026</t>
  </si>
  <si>
    <t> Герой социалистического  труда В.И. Куйкин- он из тех, кто делал нашу историю</t>
  </si>
  <si>
    <t> районная газета Муезерсклес</t>
  </si>
  <si>
    <t>№5  12.02.2026</t>
  </si>
  <si>
    <t> А. Сергеев, Как всегда в авангарде. Поход по лыжне Антикайнена</t>
  </si>
  <si>
    <t> Он из тех, кто никогда не подведет. А.В. Черенко. К 60-лнтию Муезерского района</t>
  </si>
  <si>
    <t>№6  19.02.2026</t>
  </si>
  <si>
    <t> По легендарной " Лыжне Антикайнена"</t>
  </si>
  <si>
    <t> Читаем детям стихи</t>
  </si>
  <si>
    <t>№8 05.03.2026</t>
  </si>
  <si>
    <t> Четвертый зимний поход По тропе Варламова</t>
  </si>
  <si>
    <t>№9 12.03.2026</t>
  </si>
  <si>
    <t> Лыжня Антикайнена 2026: два дня, наполненные эмоциями, борьбой, встречами с друзьями</t>
  </si>
  <si>
    <t>№10 19.03.2026</t>
  </si>
  <si>
    <t> Как жители нашего края праздновали  Женский день 8 марта</t>
  </si>
  <si>
    <t> Начало Великой Отечественной. Ребольское направление</t>
  </si>
  <si>
    <t>№11 26.03.2026</t>
  </si>
  <si>
    <t> Полвека с песней: Муезерскому народному хору-50 лет</t>
  </si>
  <si>
    <t>Консультативный Совет при Главе администрации 
Муезерского муниципального округа по реализации
 государственной национальной политики и развитию 
государственно-конфессиональных отношений</t>
  </si>
  <si>
    <t>3 раза в год</t>
  </si>
  <si>
    <t>1.     
О миграционной ситуации на территории
Муезерского муниципального округа
2.     
 О  реализации Плана мероприятий по проведению в
Муезерском муниципальном районе в 2025 году международного десятилетия языков
коренных народов в учреждениях культуры     
3.     
О проведении в Муезерском округе
мероприятий, посвященных  Году единства
народов России.</t>
  </si>
  <si>
    <t>с. Ругозеро, п. Ледмозеро, п. Ондозеро</t>
  </si>
  <si>
    <t>45+</t>
  </si>
  <si>
    <t>МБУ "ЦКС"</t>
  </si>
  <si>
    <t>МКОУ Муезерская СОШ, МКОУ Воломская СОШ, МКОУ Ледмозерская СОШ, МКОУ Лендерская СОШ, МКОУ Ребольская СОШ, МКОУ «Ругозерская СОШ, МКОУ Суккозерская СОШ</t>
  </si>
  <si>
    <t>Фольклорная группа «Руга»</t>
  </si>
  <si>
    <t> 30+</t>
  </si>
  <si>
    <t>МБУ «Централизованная клубная система»</t>
  </si>
  <si>
    <t>Фольклорная группа «Ома Ранта»</t>
  </si>
  <si>
    <t> 70+</t>
  </si>
  <si>
    <t>Фольклорная группа «Ило»</t>
  </si>
  <si>
    <t> 50+</t>
  </si>
  <si>
    <t>«Дети севера»</t>
  </si>
  <si>
    <t> 12+</t>
  </si>
  <si>
    <t>МБУДО "Центр дополнительного образования"  </t>
  </si>
  <si>
    <t>Детский фольклорный коллектив  "Mujejärven Kaverit"</t>
  </si>
  <si>
    <t> 10+</t>
  </si>
  <si>
    <t>Самодеятельный ансамбль кантелистов «Kantele joka päivä»</t>
  </si>
  <si>
    <t> 45+</t>
  </si>
  <si>
    <t>МКОУ Муезерская СОШ, МКОУ Воломская СОШ, МКОУ Лендерская СОШ, МКОУ Ребольская СОШ, МКОУ «Ругозерская СОШ, МКОУ Суккозерская СОШ</t>
  </si>
  <si>
    <t>Карельская региональная общественная организация содействия сохранению людиковского языка и культурного наследия людиковского народа «Лююдин везаажед» («Людиковские ростки»)</t>
  </si>
  <si>
    <t>Копанева Раиса Евгеньевна, председатель правления</t>
  </si>
  <si>
    <t>Карельская региональная общественная организация «Олонецкие карелы»</t>
  </si>
  <si>
    <t>Лукин Владимир Васильевич, председатель правления</t>
  </si>
  <si>
    <t>Некоммерческое партнерство «Межрегиональный центр по поддержке прибалтийско-финских народов «Корела»</t>
  </si>
  <si>
    <t>Журавлева Юлия Михайловна, директор</t>
  </si>
  <si>
    <t>Карельская региональная общественная организация «Живая деревня»</t>
  </si>
  <si>
    <t>Ильина Светлана Владимировна, председатель</t>
  </si>
  <si>
    <t>Местная общественная организация территориальное общественное самоуправление «Мегрегские карелы» д. Мегрега Мегрегского сельского поселения Олонецкого национального муниципального района Республики Карелия</t>
  </si>
  <si>
    <t>Лагнина Наталья Юрьевна, председатель</t>
  </si>
  <si>
    <t>Автономная некоммерческая организация поддержки носителей карельского языка и культуры «Алавойзен коди» («Ильинский дом»)</t>
  </si>
  <si>
    <t>Скворцов Николай Николаевич, директор</t>
  </si>
  <si>
    <t>186004, Республика Карелия, Олонецкий р-н, п. Ильинский, ул. Заводская, д. 1, кв. 1</t>
  </si>
  <si>
    <t>Общество вайнахской культуры</t>
  </si>
  <si>
    <t>Саламов Мухтар Вахаевич</t>
  </si>
  <si>
    <t>Карельская региональная общественная организация «Видлицкие карелы»</t>
  </si>
  <si>
    <t>Куджиева Раиса Федоровна</t>
  </si>
  <si>
    <t>Местная религиозная организация Православный приход Храма свт. Николая Чудотворца д. Куйтежа Олонецкого района Петрозаводской и Карельской епархии Русской Православной Церкви (Московский Патриархат)</t>
  </si>
  <si>
    <t>Протоиерей Михаил
   (Тереняк Михаил Иванович)</t>
  </si>
  <si>
    <t>не учитывается</t>
  </si>
  <si>
    <t>Местная религиозная организация православный Приход Смоленского собора г. Олонца Петрозаводской и Карельской Епархии Русской Православной Церкви (Московский Патриархат)</t>
  </si>
  <si>
    <t>Местная религиозная организация православный Приход храма великомученика Георгия Победоносца с. Видлица Олонецкого района Петрозаводской и Карельской Епархии Русской Православной Церкви (Московский Патриархат)</t>
  </si>
  <si>
    <t>Иерей Виктор
   (Виноградов Виктор Леонидович)</t>
  </si>
  <si>
    <t>Местная религиозная организация православный Приход храма Вознесения Христова д. Тукса Олонецкого района Петрозаводской и Карельской Епархии Русской Православной Церкви (Московский Патриархат)</t>
  </si>
  <si>
    <t>Местная религиозная организация православный Приход храма святого блаженного Фаддея Петрозаводского п. Верхнеолонецкий Олонецкого района Петрозаводской и Карельской Епархии Русской Православной Церкви (Московский Патриархат)</t>
  </si>
  <si>
    <t>Протоиерей Борис
   (Пуговкин Борис Петрович)</t>
  </si>
  <si>
    <t>Местная религиозная организация Церковь христиан веры евангельской Олонецкого района</t>
  </si>
  <si>
    <t>Пресвитер
   Еничев Александр Сергеевич</t>
  </si>
  <si>
    <t>186000, Республика Карелия, Олонецкий район, город Олонец, ул. Карла Либкнехта, д. 3</t>
  </si>
  <si>
    <t>Местная религиозная организация православный Приход храма Спаса Нерукотворенного д. Еройла Олонецкого района Петрозаводской и Карельской Епархии Русской Православной Церкви (Московский Патриархат)</t>
  </si>
  <si>
    <t>Религиозная организация «Важеозерский Спасо-Преображенский мужской монастырь Петрозаводской и Карельской Епархии Русской Православной Церкви (Московский Патриархат)»</t>
  </si>
  <si>
    <t>Игумен Киприан
   (Грищенко Николай Николаевич)</t>
  </si>
  <si>
    <t>Религиозная организация «Никольский Адриано-Андрусовский мужской монастырь Петрозаводской и Карельской Епархии Русской Православной Церкви (Московский Патриархат)»</t>
  </si>
  <si>
    <t>Игумен Тит
   (Буканов Дмитрий Анатольевич)</t>
  </si>
  <si>
    <t>186004, Республика Карелия, Олонецкий район, поселок Ильинский</t>
  </si>
  <si>
    <t>Местная религиозная организация православный Приход храма Рождества Христова в д. Верховье Олонецкого района Петрозаводской и Карельской Епархии Русской Православной Церкви (Московский Патриархат)</t>
  </si>
  <si>
    <t>Религиозная организация «Сяндемский Успенский женский монастырь Петрозаводской и Карельской Епархии Русской Православной Церкви (Московский Париархат)»</t>
  </si>
  <si>
    <t>Игумения Варвара
   (Иванова Надежда Михайловна)</t>
  </si>
  <si>
    <t>Местная религиозная организация православный Приход храма святых апостолов Петра и Павла с. Коткозеро Олонецкого района Петрозаводской и Карельской Епархии Русской Православной Церкви (Московский Патриархат)</t>
  </si>
  <si>
    <t>Иерей Симеон
   (Ряппиев Семен Юрьевич)</t>
  </si>
  <si>
    <t>186000, республика Карелия, Олонецкий район, город Олонец, улица Карла Либкнехта, дом 43</t>
  </si>
  <si>
    <t>Олонецкая местная религиозная организация «Евангелическо-лютеранский приход»</t>
  </si>
  <si>
    <t>Настоятель
   Покормяхо Игорь Феодосович</t>
  </si>
  <si>
    <t>186000, Республика Карелия, Олонецкий район, город Олонец, Свирских дивизий ул., д.12 а</t>
  </si>
  <si>
    <t>Местная религиозная организация «Община мусульман города Олонца»</t>
  </si>
  <si>
    <t>Председатель
   Саламов Мухтар Вахаевич</t>
  </si>
  <si>
    <t>Хуторское казачье общество "Казачий хутор "Спасский"</t>
  </si>
  <si>
    <t>Семенов Александр Михайлович</t>
  </si>
  <si>
    <t>Управление социального развития</t>
  </si>
  <si>
    <t>Сидорова Алла Михайловна, зам. главы- начальник Управления социального развития</t>
  </si>
  <si>
    <t>18600, г. Олонец, ул. Свирских дивизий, 1 8- 64-31- 78- 102</t>
  </si>
  <si>
    <t>Отдел культуры, молодёжной политики, туризма и спорта</t>
  </si>
  <si>
    <t>Гилоева Татьяна Евгеньевна, начальник отдела культуры, молодежной политики, туризма и спорта</t>
  </si>
  <si>
    <t>18600, г. Олонец, ул. Свирских дивизий, 1 тел: 89643178115</t>
  </si>
  <si>
    <t>Постановление администрации Олонецкого национального муниципального района № 1033 от 30.123.2025 "О утвержении плана мероприятий по реализации государственной национальной политики на территории Олонецкого национального муниципального района на 2026год "</t>
  </si>
  <si>
    <t>Постановление администрации Олонецкого национального муниципального района № 1034 от 30.12.2025 "О утвержении плана мероприятий посоциальной и культурной адаптации иностранных граждан для реализации на территории Олонецкого национального муниципального района на 2026 год "</t>
  </si>
  <si>
    <t>Муниципальная программа "Культура в Олонецком национальном муниципальном районе на 2020-2030 годы"</t>
  </si>
  <si>
    <t>Постановление от 18.11.2019 № 995</t>
  </si>
  <si>
    <t>В программе предусмотрены мероприятия, направленные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района, реализацию прав меньшинств, обеспечение социальной и культурной адаптации мигрантов, профилактику межнациональных (межэтнических) конфликтов.</t>
  </si>
  <si>
    <t>Громкие чтения «Читаем вместе сказки народов России"</t>
  </si>
  <si>
    <t>17.03.2026; 25.03.2026</t>
  </si>
  <si>
    <t>Олонецкая детская библиотека присоединилась к Всероссийской акции "Читаем вместе! Читаем вслух!". Темой 2-х встреч в библиотеке стало чтение сказок народов России.</t>
  </si>
  <si>
    <t>Олонецкая детская библиотека МБУ "Олонецкая централизованная библиотечная система" (881436)4-19-01</t>
  </si>
  <si>
    <t>Мероприятия ко Дню родного языка</t>
  </si>
  <si>
    <t>В детских объединениях проведены увлекательные беседы, игровые занятия. В фоей учреждения оформлен тематический стенд.</t>
  </si>
  <si>
    <t>МБОУ ДО "ЦДО" (881436)4-15-23</t>
  </si>
  <si>
    <t>Проект "Читаем сказки народов России"</t>
  </si>
  <si>
    <t>16.03.-29.04.2026</t>
  </si>
  <si>
    <t>Обучающиеся 1-4 классов знакомились с различными сказками народов России, подготовили небольшие инсценировки.</t>
  </si>
  <si>
    <t>МКОУ "Ильинская СОШ"</t>
  </si>
  <si>
    <t>"Мы вместе" - радиогазета, посвященная воссоединению Крыма с Россией</t>
  </si>
  <si>
    <t>В радиогазете рассказывалось об этом историческом событии, звучали песни и стихи, посвященные этому дню</t>
  </si>
  <si>
    <t>МБУ "Туксинский СДК" 89217004907</t>
  </si>
  <si>
    <t>Интегрированный урок ИЗО "Художники Калевалы"</t>
  </si>
  <si>
    <t>Педагог-библиотекарь познакомила ребят с биографией, творчеством художников-иллюстраторов «Калевалы»,  дети увидели  иллюстрации к эпосу  в разной технике и палитре, сравнили  их. Затем учитель ИЗО предложила учащимся нарисовать иллюстрацию к эпосу «Калевала»</t>
  </si>
  <si>
    <t>МКОУ "ООШ №2 г. Олонца им. Сорвина В.Д." 8-814-36-4-12-62</t>
  </si>
  <si>
    <t>Библиотечный урок</t>
  </si>
  <si>
    <t>Обучающиеся 7а класса посетили увлекательное мероприятие в Олонецкой детской библиотеке, посвященное жизни и творчеству писателя. Ребята продемонстрировали свои знания биографии и сатирических сказок Михаила Евграфовича и узнали новые факты о его творчестве.200 лет со дня рождения М.Е.Салтыкова-Щедрина</t>
  </si>
  <si>
    <t xml:space="preserve">Посещение выставки в Олонецком национальном музее
«Läkkä kγlγh» - «Идем в баню».
</t>
  </si>
  <si>
    <t>Экскурсовод познакомила юных посетителей с особенностями карельской бани, народными традициями и обычаями.На выставке представлены подлинные предметы из фондов музея, использовавшиеся в банных обрядах:
предметы банной утвари: деревянные ковши, вёдра, тканые полотенца и др.предметы карельского быта.</t>
  </si>
  <si>
    <t>Пам ятная акция</t>
  </si>
  <si>
    <t>15 февраля - День памяти о россиянах, исполнявших служебный долг за пределами Отечества.В этот день у памятного знака войнам-интернационалистам собрались ветераны, воины, исполнявшие свой воинский долг в Афганистане, ученики,педагоги, советник директора по воспитанию и родители нашей школы.</t>
  </si>
  <si>
    <t>Участие в республиканском конкурсе "Мой язык- моя гордость"</t>
  </si>
  <si>
    <t>Под руководством Гречко Ирины Михайловны, учителя карельского языка, ученик 9А класса Кабанов Иван Александрович (Республика Карелия, г. Олонец) участвовал во всероссийском сетевом флешмобе «Мой язык-моя гордость!» в номинации «Художественное слово», стал призером.</t>
  </si>
  <si>
    <t>"Масленичная неделя" в школе</t>
  </si>
  <si>
    <t>19-23.02.2026г.</t>
  </si>
  <si>
    <t>Интерактивное занятие в Олонецком национальном музее, в ходе которого ребята познакомились с традициями Масленицы в Карелии. На уроках труда - девочки учились кулинарному искуству пчечь блины по рецптам разных народов, проживающих в Карелии.</t>
  </si>
  <si>
    <t>Интерактивное занятие в Олонецкой городской библиотеке "Эпос Калева - гордость Капрелии".</t>
  </si>
  <si>
    <t>✅Обучающиеся 6-х классов посетили Олонецкую библиотеку, где окунулись в атмосферу древних карельских сказаний. Всё началось с рассказа о том, как собирались руны,кто такой Элиас Лённрот и почему «Калевала» — гордость Карелии.</t>
  </si>
  <si>
    <t>Всемирный день чтения вслух.</t>
  </si>
  <si>
    <t>В нашей школе, день чтения вслух, был посвящен 120 - летию со дня рождения Агнии Львовны Барто – поэтессы, чьи стихи стали неотъемлемой частью детства нескольких поколений. Педагог-библиотекарь Н и активисты «Движения первых» познакомили учащихся 1-4 классов с жизнью и творчеством детской писательницы. Ребята с удовольствием слушали замечательные стихотворения Агнии Барто, отвечали на вопросы викторины, рисовали.</t>
  </si>
  <si>
    <t>Познавательное мероприятие в Олонецкой городской библиотеке</t>
  </si>
  <si>
    <t>В Олонецкой детской библиотеке обучающиеся 7а класса были на познавательном мероприятии «Писатели земли карельской». Ребята узнали о карельских поэтах и писателях, в том числе и уроженцах нашего района, познакомились с некоторыми произведениями, получили рекомендации о прочтении интересных и увлекательных книг.</t>
  </si>
  <si>
    <t>Урок ИЗО "Долго будет Карелия сниться..."</t>
  </si>
  <si>
    <t>Необычный урок изобразительного искусства прошёл в 7а,7б,7в -х классах. Педагог-библиотекарь познакомила учащихся с жизнью и творчеством карельских поэтов - Владимира Брендоева, Зинаиды Дубининой, Леонида Авксентьева, Ивана Любимцева, Елены Пиетиляйнен, Владимира Морозова, Алексея Авдышева, Виктора Потиевского.</t>
  </si>
  <si>
    <t>Телемост</t>
  </si>
  <si>
    <t>Наши активисты, в количестве 8 человек и 2 наставников, приняли участие в потрясающем телемосте «Крымская весна», приуроченном к Дню воссоединения Крыма с Россией. Это событие, организованное под руководством советника директора по воспитанию Ксении Михайловны и куратора Первых Дарьи Васильевны, стало настоящим символом единства и дружбы между нашими регионами.</t>
  </si>
  <si>
    <t>Открытый урок</t>
  </si>
  <si>
    <t>Для обучающихся 6-х классов прошёл общий урок «День воссоединения Крыма и Севастополя с Россией». Активисты 8 «а» класса Анастасия и Алина рассказали об истории Крыма, напомнили, почему это событие важно для всех жителей страны. Шестиклассники посмотрели видеоролик о достопримечательностях полуострова, восхитились красотой и историей этих мест.</t>
  </si>
  <si>
    <t>Акция - Читаем детям</t>
  </si>
  <si>
    <t>21 марта — Всемирный день поэзии. В преддверии праздника в школе прошла акция «Читаем детям». Учителя прочитали свои любимые стихотворения ученикам, познакомив с творчеством великих поэтов.</t>
  </si>
  <si>
    <t>Экскурсия в музей</t>
  </si>
  <si>
    <t>25 марта орлята 1 «а» кл. побывали на экскурсии «Домашний музей в сундуке». Историю, которая объединяет поколения, рассказала сотрудник музея Белянина Светлана Викторовна. Через предметы быта, семейные реликвии говорили о семейных ценностях, любви к Родине, о судьбе олончан – защитников Отечества.</t>
  </si>
  <si>
    <t>Всемирный день театра</t>
  </si>
  <si>
    <t>В преддверии Всемирного дня театра в нашей школе прошло яркое событие. Для учащихся 1-х и 2-х классов состоялся показ сказок на карельском языке.</t>
  </si>
  <si>
    <t>Экскурсия в Олонецкий музей.</t>
  </si>
  <si>
    <t>Ученики10 и 5 класса побывали на экскурсии «Домашний музей в сундуке». Сотрудник музея Белянина Светлана Викторовна рассказа историю семьи Трофимовых. Через предметы быта, семейные реликвии говорили о семейных ценностях, любви к Родине, о судьбе олончан – защитников Отечества. Была затронута тема ВОВ, мужестве и героизме людей .</t>
  </si>
  <si>
    <t>Фестиваль театральных школьных постановок " Мы вместе- Мы едины"</t>
  </si>
  <si>
    <t>Школьный театр МИКС пинял участие в фестивале, показали постановку на карельском языке "Поросята" (по мотивам сказки С.Михалкова "Три поросёнка").</t>
  </si>
  <si>
    <t>Масленичная неделя</t>
  </si>
  <si>
    <t>16.02.-20.02.2026</t>
  </si>
  <si>
    <t>Различные интересные мероприятия для учащихся . Дети узнали о традициях праздника, выполняли интересные задания и угощались вкусными блинами с чаем.</t>
  </si>
  <si>
    <t>МКОУ "Видлицкая СОШ"</t>
  </si>
  <si>
    <t>11 Межрегиональный форум "Патриот Отечества. 21 век". Город Москва</t>
  </si>
  <si>
    <t>24-27.02.2026</t>
  </si>
  <si>
    <t>Команда МКОУ "Видлицкая СОШ", состоящая и троих восьмиклассников и их классного руководителя побывали на Форуме, который в этом году был посвящен Году единства народов и назывался "В единстве сила". Программа Форума была очень насыщенной. Наша делегация достойнопредставила на Форуме свою школу, район и республику.</t>
  </si>
  <si>
    <t>Торжественная линейка "Крымская весна"</t>
  </si>
  <si>
    <t>Педагог-организаторы напомнили о радостном для всей России дне - 18 марта 2014 года, Дне воссоединения Крыма, Севастополя и Российской федерации. В школе оформлены информационные выставки.</t>
  </si>
  <si>
    <t>Игра "Крым и Россия - мы вместе!"</t>
  </si>
  <si>
    <t>Ученики узнали об истории воссоединения Крыма с Россией. Закрепили полученые знания с помощью игры, а затем сделали тематическую поделку.</t>
  </si>
  <si>
    <t>Познавательное интерактивное мероприятие "Код единства" в форме КВИЗа</t>
  </si>
  <si>
    <t>Ребятам необходимо было вспомнить историю равития русского языка и письменности, этимологию и значение русских пословиц и поговорок, происхождение фразеологизмов.</t>
  </si>
  <si>
    <t>Фестиваль детских театральных коллективов в п.льинский</t>
  </si>
  <si>
    <t>Видлицкую школу представил театральный коллектив "Непоседы". Под руководством классного руководителя ребята продемонстрировали на фестивале сказку "Репка" на карельском языке.</t>
  </si>
  <si>
    <t>Конкурс чтецов "Педагоги читают детям" (на базе ДОУ)</t>
  </si>
  <si>
    <t>12.01-17.01</t>
  </si>
  <si>
    <t>Участники декламировали произведения карельских авторов, показав, как красив наш край</t>
  </si>
  <si>
    <t>МДОУ детский сад "Радуга"</t>
  </si>
  <si>
    <t>Участие педагогов в районном конкурсе чтецов "Педагоги читают детям"</t>
  </si>
  <si>
    <t>Наши педагоги декламировали стихи карельских поэтов, отражающих красоту родного края, неотразимой природы</t>
  </si>
  <si>
    <t>16.02. - 20.02.</t>
  </si>
  <si>
    <t>Во всех дошкольных группах прошли народные праздники с песнями, танцами и угощениями</t>
  </si>
  <si>
    <t>Мастер-класс по изготовлению калиток</t>
  </si>
  <si>
    <t>В старшей группе прошел увлекательный мастер-класс по выпечке калиток.</t>
  </si>
  <si>
    <t>Театральная гостиная "Карельские сказки"</t>
  </si>
  <si>
    <t>Подготовительная группа "Радуга" поделилась своим актерским мастерством с ребятами второй младшей группы Карамельки" и средней группы "Солнышко". Дети не только прослушали сказку "Лапоток, но и поиграли в народную игру "Самовар"</t>
  </si>
  <si>
    <t>Участие в районной исследовательской конференции для дошкольников "Живая экология"</t>
  </si>
  <si>
    <t>Старшие дошкольники приняли участие в районной конференции, поделившись своими исследованиями в природе</t>
  </si>
  <si>
    <t>Мероприятия, посвященные Воссоединению Крыма с Россией "Мы вместе"</t>
  </si>
  <si>
    <t>Для старших дошкольников были проведены мероприятия, посвященные миру, дружбе, согласию между людьми. Стихи, песни о Родине дали почувствовать детям мощь нашей страны. Интересные игры "Полянка", "Да-нет", "Скучно так сидеть" оживили мероприятие. Заключительная фонограмма "Мир нужен всем!" объединила в большом круге радости.</t>
  </si>
  <si>
    <t>Участие в ХХV конкурсе детских рисунков "Здесь Родины моей начало"</t>
  </si>
  <si>
    <t>Дети приняли участие в конкурсе рисунков, отразив в своих работах красоту нашего края</t>
  </si>
  <si>
    <t>Неделя Карелии</t>
  </si>
  <si>
    <t>23.03-27.03</t>
  </si>
  <si>
    <t>Во всех дошкольных группах прошли мероприятия, посвященные нашему родному краю: праздники, развлечения, мастер-классы, творческие гостиные</t>
  </si>
  <si>
    <t>Фестиваль "Театральная весна"</t>
  </si>
  <si>
    <t>В гдошкольных руппах прошли развлечения, старшие дошкольники показывали малышам театральные постановки</t>
  </si>
  <si>
    <t>Конкурс чтецов "Наша дружная страна" в рамках Года единства народов России</t>
  </si>
  <si>
    <t>Дети читали стихи о нашей огромной стране.</t>
  </si>
  <si>
    <t>Посещение тематических экскурсий в Олонецком национальном музее</t>
  </si>
  <si>
    <t>февраль - март 2026 года</t>
  </si>
  <si>
    <t>В рамках освоение учебного курса "Моя Карелия" обучающиеся 6 - 7 классов посетили тематические экскурсии в Олонецком национальном музее. Ребята узнали историю рожного края от древних времен до эпохи Петра I, об стройсьве быта в карельской деревне, о традиционных ремеслах и промыслах карелов-ливвиков.</t>
  </si>
  <si>
    <t>МКОУ "Средняя школа №1 г. Олонца"</t>
  </si>
  <si>
    <t>Концерт, посвященный открытию Года единства народов России в школе</t>
  </si>
  <si>
    <t>25 марта 2026 год</t>
  </si>
  <si>
    <t>Концерт был организован для родителей, педагогов и обучающихся школы, также на мероприятии присутствовали почетные гости. На празднике звучали песни о Родине, патриотические музыкальные композиции.</t>
  </si>
  <si>
    <t>Телемост "Крымская весна" ко Дню воссоединения Крыма с Россией</t>
  </si>
  <si>
    <t>14 марта 2026 год</t>
  </si>
  <si>
    <t>Активисты школы приняли участие в телемосте с активистами образовательных учреждений Крыма, рассказали об особенностых карельской культуры и событиях своей школьной жизни, а также послушали выступления школьников из других регионов России. Мероприятие организовано советником директора по воспитанию Прошелуйкиной В.П.</t>
  </si>
  <si>
    <t>Торжественная линейка, посвященная Дню воссоединения Крыма с Россией</t>
  </si>
  <si>
    <t>17 марта 2026 год</t>
  </si>
  <si>
    <t>Обучающиеся 8-х классов приняли участие в торжественной линейке, во время которой они узнали историю п-ова Крым и его взаимоотношений с Россией. Особое внимание уделялось значимости решения о вхождении Республики Крым и г. Севастополя в состав РФ.</t>
  </si>
  <si>
    <t>Фестиваль театральных школьных постановок "Мы вместе, мы едины"</t>
  </si>
  <si>
    <t>30 марта 2026 год</t>
  </si>
  <si>
    <t>На театральном фестивале школа представила две постановки карельских сказок "Овод и козы" ( 5в класс) и "Умная дочка" (5а класс)</t>
  </si>
  <si>
    <t>Торжественное открытие Года единства народов России</t>
  </si>
  <si>
    <t>27 января 2026 год</t>
  </si>
  <si>
    <t>Общешкольная торжественная линейка, посвященная открытию Года единства народов России</t>
  </si>
  <si>
    <t>МКОУ "Мегрегская ООШ"</t>
  </si>
  <si>
    <t>Оформление стенда "2026 год - год Единаства народов России"</t>
  </si>
  <si>
    <t>На стенде размещена информация о разных народах РФ</t>
  </si>
  <si>
    <t>Выставка - галерея портретов "Герои разных народов - защитники Ленинграда"</t>
  </si>
  <si>
    <t>Активисты Движения Первых оформили галерею портретов и провели экскурсию для Орлят школы, на которой рассказали о кждом из героев.</t>
  </si>
  <si>
    <t>Школьный этап конкурса "Живая кассика"</t>
  </si>
  <si>
    <t>27 февраля 2026 год</t>
  </si>
  <si>
    <t>Традиционно в конкурсе представены литературные произведения авторов разных национальностей России.</t>
  </si>
  <si>
    <t>Всероссийская акция «Одна страна — одна история»</t>
  </si>
  <si>
    <t>Орлята 3 класса вместе с советниом директора по воспитанию Ольгой Архиповой приняли участие во Всероссийской акции "Одна страна - одна история"</t>
  </si>
  <si>
    <t>Открытие Года единства народов России</t>
  </si>
  <si>
    <t>Мероприятие было организовано совместно с МКОУ "Мегрегская ООШ"</t>
  </si>
  <si>
    <t>МБУ "Мегрегский СДК"</t>
  </si>
  <si>
    <t>16 января 2026 год</t>
  </si>
  <si>
    <t>Общешкольная торжественная линейка, посвященная открытию Года единаства народов России.</t>
  </si>
  <si>
    <t>МКОУ "Коткозерская средняя общеобразовательная школа"</t>
  </si>
  <si>
    <t>Выставка-портретная галерея "Герои разный народов: защитники Ленинграда"</t>
  </si>
  <si>
    <t>21 января 2026 год</t>
  </si>
  <si>
    <t>Участники "Движения Первых" оформили выставку и ознакомили с ней учащихся школы.</t>
  </si>
  <si>
    <t>Общешкольная торжественная линейка, посвящённая открытию Года единства народов Р.оссии.</t>
  </si>
  <si>
    <t>МОУ "Рыпушкальская ООШ"</t>
  </si>
  <si>
    <t>Неделя карельского языка и культуры</t>
  </si>
  <si>
    <t>В рамках данной недели 5-7 классы приняли участие в увлекательной игре "Народы Карелии"Учащиеся 3 класса приняли участие в республиканском дистанционном конкурсе по карельскому языку.</t>
  </si>
  <si>
    <t>Танцевальный флешмоб"Крымская весна-12 лет вместе"</t>
  </si>
  <si>
    <t>С целью формиирования у детей патриотических чувств, активисты Движения Первых организовали и провели танцевальный флешмоб для учеников начальных классов.</t>
  </si>
  <si>
    <t>МБУ "Олонецкий ЦТД"</t>
  </si>
  <si>
    <t>"Остров мужества"</t>
  </si>
  <si>
    <t>игровая программа для школьников, посвященная Дню защитника Отечества</t>
  </si>
  <si>
    <t>Квест по сказке «Пряхи у проруби»</t>
  </si>
  <si>
    <t>Квест состоялся по мотивам карельской сказки "Пряхи у проруби". Дети познакомились с традициями и обычаями карел. Мероприятие прошло с использованием карельского языка.</t>
  </si>
  <si>
    <t>Олонецкая национальная библиотека МБУ "Олонецкая централизованная библиотечная система" (881436)4-12-52</t>
  </si>
  <si>
    <t>Интеллектуальная игра «Палитра народов Карелии»</t>
  </si>
  <si>
    <t>Участники игры проверили свои знания по темам: "Общие вопросы о Карелии", "Национальная кухня", "Сказки и фольклор", "Культура и быт народов Карелии", "Национальные праздники", "Национальные костюмы".</t>
  </si>
  <si>
    <t>Верхнеолонецкая сельская библиотека МБУ "Олонецкая централизованная библиотечная система"</t>
  </si>
  <si>
    <t>Тематический час «Карельский дом и традиции в нем»</t>
  </si>
  <si>
    <t>В ходе мероприятия школьники познакомились с традиционным убранством карельского дома, особенностями быта карел.</t>
  </si>
  <si>
    <t>Литературная гостиная «Я помню все, и я богата..."</t>
  </si>
  <si>
    <t>В рамках празднования Дня родного языка учащиеся 7 и 8 классов МКОУ «Коткозерская СОШ» стали участниками литературной гостиной, посвященной творчеству карельской поэтессы Зинаиды Тимофеевны Дубининой.</t>
  </si>
  <si>
    <t>Коткозерская сельская модельная библиотека им. З.Т. Дубининой МБУ "Олонецкая централизованная библиотечная система"</t>
  </si>
  <si>
    <t>Литературно-тематический вечер «И вынесу всё, что судьба предназначит»</t>
  </si>
  <si>
    <t>Мероприятие посвящено открытию Года Владимира Егоровича Брендоева в Олонецком национальном муниципальном районе.</t>
  </si>
  <si>
    <t>Литературная игра «По тропинкам карельских сказок»</t>
  </si>
  <si>
    <t>В литературной игре приняли участие учащиеся МКОУ "Туксинская ООШ". Ребята погрузились в мир карельских сказок, узнали об их особенностях.</t>
  </si>
  <si>
    <t>Туксинская сельская библиотека МБУ "Олонецкая централизованная библиотечная система"</t>
  </si>
  <si>
    <t>Презентация «Словаря названий ливвиковских деревень»</t>
  </si>
  <si>
    <t>Это презентация сборника «Ливвиковские деревни от А до Ä: словарь названий населённых мест», в который включено более 650 ойконимов - наименований деревень Южной Карелии. Сборник представила одна из авторов издания Ирма Ивановна Муллонен - лингвист, доктор филологических наук, член-корреспондент РАН, профессор, главный научный сотрудник Сектора языкознания Института языка, литературы и истории КарНЦ РАН.</t>
  </si>
  <si>
    <t>Встреча с Екатериной Борисовой «Hengähtäh hengi - Вздохнет душа»</t>
  </si>
  <si>
    <t>В ходе встречи прошла презентация музыкального альбома на стихи Екатерины Борисовой, лауреата литературной премии им. В.Е. Брендоева 2023 года. Мероприятие состоялось в рамках Года Владимира Брендоева.</t>
  </si>
  <si>
    <t>Выставка рисунков "Калевала глазами детей"</t>
  </si>
  <si>
    <t>26.01-27.03.2026</t>
  </si>
  <si>
    <t>Возможность познакомить жителй и гостей Олонца с сюжетами карело-финского эпоса Калевала</t>
  </si>
  <si>
    <t>МБОУ ДО "ЦДО" (81436)4-15-23</t>
  </si>
  <si>
    <t>Районный конкурс исследовательских работ и проектов по краеведению "Моя малая Родина"</t>
  </si>
  <si>
    <t>В конкурсе приняли участия 7 учеников из 3 ОУ Олонецкого района. Исследовательские работы и проекты были представлены в 4 номинациях: "Традиционная материальная и нематериальная культура", "Летопись родных мест", "Никто не забыт, ничто не забыто", "Краеведение".</t>
  </si>
  <si>
    <t>Неделя карельской культуры "Веков связующая нить"</t>
  </si>
  <si>
    <t>16.03-20.03.2026</t>
  </si>
  <si>
    <t>Мероприятия, проведенные в рамках недели способствовали расширению кругозора обучающихся, формированию уважения к культурному,природному, историческому наследию народов России, а так же способствовала изучению истории и географии родного края.</t>
  </si>
  <si>
    <t>Выставка рисунков "У самовара"</t>
  </si>
  <si>
    <t>03.02-24.03.2026</t>
  </si>
  <si>
    <t>Формирование интереса к культуре чаепития в карельской семье, знакомство с различными техниками живописи</t>
  </si>
  <si>
    <t>Флешмоб " Стихи С.Есенина в переводах В. Бредноева"</t>
  </si>
  <si>
    <t>18-20.03.2026</t>
  </si>
  <si>
    <t>Формирование интереса к литературе, знакомство с творчеством карельского поэта В. Брендоева</t>
  </si>
  <si>
    <t>Квест "Мой прекрасный край"</t>
  </si>
  <si>
    <t>В ходе игры ребята знакомились со старинными карельскими предметами быта, играли в карельские игры, познакомились с карельскими танцами. Тем самым воспитавалось уважение к культуре карельского народа.</t>
  </si>
  <si>
    <t>Экологическая игра "Особо охраняемые территории Карелии"</t>
  </si>
  <si>
    <t>Обучающиеся 6 классов совершили виртуальное путешествие по прородным заповедникам Карелии, узнавали их особенности, любовались красотой карельской природы.</t>
  </si>
  <si>
    <t>Мастер-класс " Народная кукла-закрутка"</t>
  </si>
  <si>
    <t>Мастер -класс провела для третьеклассников Т.М. Юшина член гильдии мастеров Карелии. Дети познакомились с различными видами народной куклы, посмотрели выставку готовых кукол выполненных ученицами обьединения "Чудо-нить", которым руководит Т. Юшина, а затем сами сделали небольшую куклу-закрутку.</t>
  </si>
  <si>
    <t>Квест " В поисках мельницы Сампо"</t>
  </si>
  <si>
    <t>Мероприятия посвящено Дню Калевалы. Дети знакомились с рунами, попробовали сами сочинить руны, исполнили их под сопровождение кантеле.</t>
  </si>
  <si>
    <t>Квиз "Люблю тебя, Карелия!"</t>
  </si>
  <si>
    <t>Мероприятие приурочено к Международному дню родного языка. Вопросы квиза позволили проверить занаия ребят о родном языке, пополнить запас новых карельских слов.</t>
  </si>
  <si>
    <t>Словарный диктант для всех обучающихся. турнир "Лингвистика" для 5-го класса, игра "Самый умный" для 8-9 классов, книжная выставка</t>
  </si>
  <si>
    <t>МКОУ "Михайловская ООШ", 88143625394</t>
  </si>
  <si>
    <t>Мероприятие "Колесо времени "Калевала" для всех обучающихся</t>
  </si>
  <si>
    <t>"Elettih da olettih" - спектакль Олонецкого народного театра</t>
  </si>
  <si>
    <t>Для жителей деревни был показан спектакль Олонецкого народного театра на карельском языке</t>
  </si>
  <si>
    <t>МБУ "Туксинский СДК 89217004907</t>
  </si>
  <si>
    <t>Мастер-класс "Народные танцы Карелии"</t>
  </si>
  <si>
    <t>Для учащихся 8-го класса Туксинской ООШ прошел расказ и показ традиционных танцев Карелии.</t>
  </si>
  <si>
    <t>Районные соревнования "В гостях у Виеристы"</t>
  </si>
  <si>
    <t>Команда 3 класса участвовала в районной игре посвящённой Дню водно-болотных угодий Карелии, игра проходила в г. Олонец на станции Юннатов.</t>
  </si>
  <si>
    <t>Занятие-игра "Знакомство с родным алфавитом"</t>
  </si>
  <si>
    <t>Ребята, играя знакомились с буквами алфавита, учились их произносить, читать слова...</t>
  </si>
  <si>
    <t>Фестиваль сказок народов России</t>
  </si>
  <si>
    <t>19 марта 2026 год</t>
  </si>
  <si>
    <t>Обучающиеся 5 - 6 классов подготовили театрализованные представления сказок народов мира, которые были представлены на школьном мероприятии.</t>
  </si>
  <si>
    <t>Конкурс "Красавица Насто"</t>
  </si>
  <si>
    <t>18 марта 2026 год</t>
  </si>
  <si>
    <t>Участницы конкурса представили образы девушек разных культур, а также образы героинь народного фольклора.</t>
  </si>
  <si>
    <t>Праздник "Широкая Масленица"</t>
  </si>
  <si>
    <t>22 февраля 2026 год</t>
  </si>
  <si>
    <t>Традиционный сельский праздник с играми, хороводами, чаепитием, блинами, катанием на санях</t>
  </si>
  <si>
    <t>Районный конкурс исследовательских работ и проектов «Моя малая Родина»</t>
  </si>
  <si>
    <t>20 марта 2026 год</t>
  </si>
  <si>
    <t>Обучающаяся 9 класса Бакурова Татьяна приняла участие в районном конкурсе Исследовательских работ и проектов "Моя малая Родина"</t>
  </si>
  <si>
    <t>Экскурсия в Дом кукол З.Колесниковой "Повести земли русской"</t>
  </si>
  <si>
    <t>20 января 2026 год</t>
  </si>
  <si>
    <t>Орлята 1-2 класса отправились в Дом кукол З.Колесниковой, поговорили о воинах и богатырях Руси.</t>
  </si>
  <si>
    <t>Масленичная неделя в 3-4 классах</t>
  </si>
  <si>
    <t>16-20 февраля 2026 год</t>
  </si>
  <si>
    <t>В течении недели ученики 3-4 классов принимали участие в мероприятиях, посвященных Масленице, традициям и обычаям праздника.</t>
  </si>
  <si>
    <t>Мероприятие "Масленица пришла - весну принесла!"</t>
  </si>
  <si>
    <t>19 февраля 2026 год</t>
  </si>
  <si>
    <t>Для учащихся начальной школы прошло развлекательное спортивное мероприятие с конкурсами и песнями. Завершилось мероприятие чаепитием с блинами.</t>
  </si>
  <si>
    <t>Мероприятие "Ай, да Масленица!"</t>
  </si>
  <si>
    <t>Волонтеры школы испекли блины для учащихся, педагогов и сотрудников школы.</t>
  </si>
  <si>
    <t>Мероприятие "Путешествие к истокам слова"</t>
  </si>
  <si>
    <t>25 февраля 2026 год</t>
  </si>
  <si>
    <t>Первоклассники посетили Дом кукол З.Колесниковой, поговорили об истории возникновения письменности и азбуки, приняли участие в мастер-классе по написанию своих имен, используя 2 дневних алфавита.</t>
  </si>
  <si>
    <t>"История книгопечания на Руси" - тематическое занятие в Доме кукол З.Колесниковой</t>
  </si>
  <si>
    <t>26 февраля 2026 год</t>
  </si>
  <si>
    <t>Орлята 1-2 классов узнали о том, как зарождалось книгопечатание на Руси, а также о происхождении первого печатного станка и делом Ивана Федорова.</t>
  </si>
  <si>
    <t>Мероприятие "Эх.Масленица"</t>
  </si>
  <si>
    <t>В начальной школе на улице прошло игровое мероприятие "Эх, Масленица"</t>
  </si>
  <si>
    <t>досуг в сельской библиотеке «Моя Родина – моя Карелия»</t>
  </si>
  <si>
    <t>В рамках мероприятия ребята дошкольных групп закрепили знания о нашей малой Родине. Вспомнили традиции, национальные блюда, народные сказки"</t>
  </si>
  <si>
    <t>Мероприятие в сельской библиотеке "День снятия блокады Ленинграда"</t>
  </si>
  <si>
    <t>Библиотекарь Дубинина С.Н. рассказала ребятам дошкольной группы о подвиге ленинградцев, о суровой жизни детей. Дети наглядно увидели кусочек хлеба, который выдавали ленинградцам на целый ден.</t>
  </si>
  <si>
    <t>Встреча с местной мастерицей Букиной В.Н.</t>
  </si>
  <si>
    <t>К ребятам дошкольных групп приходила народная умелица Букина Валентина Николаевна. Она представила своё ремесло "Прядение на прялке", продемонстрировала домотканные половики, лоскутные одеяла. Валентина Николаевна прочитала ребятам сказку собственного сочинения, и стихи на карельском языке.</t>
  </si>
  <si>
    <t>Тематическая неделя "Путешествия"</t>
  </si>
  <si>
    <t>10.03.2026-13.03.2026</t>
  </si>
  <si>
    <t>В рамках тематической недели в дошкольных группах прошла викторина "Путешествие по Карелии"</t>
  </si>
  <si>
    <t>Крнкурс чтецов "Родному краю посвящаю"</t>
  </si>
  <si>
    <t>В ходе кокурса прозвучали стихи на карельском языке и карельских поэтов.</t>
  </si>
  <si>
    <t>Открытие Года Владимира Егоровича Брендоева</t>
  </si>
  <si>
    <t>Мероприятие посвященное открытию года карельского писателя ВЕ Брандоева</t>
  </si>
  <si>
    <t>МБУ "ОЛонецкий ЦТД", МКУ "Олонецкая ЦБС"</t>
  </si>
  <si>
    <t>Просмотр документального фильма "Предательство"</t>
  </si>
  <si>
    <t>Девятиклассники посмотрели документальный фильм Андрея Медведева «Предательство». Эта лента поднимает актуальную и сложную тему современности — вовлечение молодёжи, в том числе подростков, в террористическую и экстремистскую деятельность</t>
  </si>
  <si>
    <t>Встреча со студентами юридического факультета Петр ГУ по теме "Подростковая вербовка. Как не попасть в сети"</t>
  </si>
  <si>
    <t>Старшеклассники посмотрели видеоролики по вопросам, направленным на профилактику тяжких, особо тяжких преступлений, совершенных несовершеннолетними, а также вовлечения несовершеннолетних в совершение общественно опасных противоправных деяний с использованием компьютерных технологий. Стеденты вуза прокоментировали ролики с точки зрения правовой основы, ответили на вопросы обучающихся.</t>
  </si>
  <si>
    <t>Правовой час «Код безопасности: не переступи черту»</t>
  </si>
  <si>
    <t>Мероприятие направлено на изучение вопросов российского законодательства в области борьбы с терроризмом. Участниками встречи стали студенты Олонецкого отделения ГАПОУ РК "Сортавальский колледж".</t>
  </si>
  <si>
    <t>Книжная выставка "Нам забыть не дано пыль Афганских дорог"</t>
  </si>
  <si>
    <t>Выставка ознакомила читателей с документальной и художественной литературой, а также информацией об рдносельчанах-воинах-интернационалистов.</t>
  </si>
  <si>
    <t>МКОУ "Видлицкая СОШ" 88143645708</t>
  </si>
  <si>
    <t>Профилактические беседы с обучающимися по подготовке детей к действиям в условиях различного рода экстремальных и опасных ситуаций, отв. сотрудники отдела надзорной деятельности и профилактической работы по Олонецкому и Питкярантскому районам</t>
  </si>
  <si>
    <t>Сотрудники отдела надзорной деятельности и профилактической работы по Олонецкому и Питкярантскому районам провели профилактические беседы с обучающимися по подготовке детей к действиям в условиях различного рода экстремальных и опасных ситуаций</t>
  </si>
  <si>
    <t>Радиогазета "Крым - Россия!"</t>
  </si>
  <si>
    <t>радиогазета</t>
  </si>
  <si>
    <t>Публикация тематических памяток в группе школы, в канале Макса, родительских и детских чатах.</t>
  </si>
  <si>
    <t>01.01-31.03.2026 год</t>
  </si>
  <si>
    <t>"Остерегайтесь склонения к диверсиям и поджогам", "Вербовка детей через онлайн-игры", "Как защитить ребенка от вербовки?", "Вербовка детей для поджогов" и другие.</t>
  </si>
  <si>
    <t>26 марта 2026 год</t>
  </si>
  <si>
    <t>Учащиеся 6-9 классов посмотрели документальный фильм Андрея Медведева «Предательство». Эта лента поднимает актуальную и сложную тему современности — вовлечение молодёжи, в том числе подростков, в террористическую и экстремистскую деятельность</t>
  </si>
  <si>
    <t>мероприятия ко Дню полного освобождения Ленинграда от фашисмтской блокады</t>
  </si>
  <si>
    <t>Проведение для обучающихся тематических бесед, просмотр видеосюжетов. Участие в акциях "Блокадная ласточка" и "Ленинградские узоры памяти". Оформление тематического информационного стенда.</t>
  </si>
  <si>
    <t>МБОУ ДО "ЦДО" (881436)4-15-25</t>
  </si>
  <si>
    <t>Памятная акция возложения цветов, посвященная Дню защитника Отечества</t>
  </si>
  <si>
    <t>Участники мероприятия почтили память героев, отдавших жизнь за Родину, минутой молчания, возложити цветы к мемориалу, обучающиеся прочли трогательную литературную композицию.</t>
  </si>
  <si>
    <t>XI конкурс исполнителей "Играют мальчики"</t>
  </si>
  <si>
    <t>В конкурсе приняли участие обучающиеся музыкального отделения, которые исполнили произведения на музыкальных инструментах (фортепиано, гитара, балалайка, кантеле, баян, аккордеон).</t>
  </si>
  <si>
    <t>Праздничные концерт "Музыка весны", посвященный Международному женскому дню 8 марта</t>
  </si>
  <si>
    <t>Концертная программа включала в себя творческие номера обучающихся: театральная миниатюра, инструментальное исполнение, танцы, хоровое пение и эстрадный вокал.</t>
  </si>
  <si>
    <t>Проведение муниципального этапа Всероссийского конкурса юных чтецов "Живая классика"</t>
  </si>
  <si>
    <t>В конкурсе приняли участие 23 обучающихся из 9 образовательных организаций города и района. В ходе творческого состязания дети декламировали прозаическое произведение русских и зарубежных писателей.</t>
  </si>
  <si>
    <t>Мероприятия, посвященные 12-летней годовщине воссоединения Крыма с Россией</t>
  </si>
  <si>
    <t>12-18.03.2026</t>
  </si>
  <si>
    <t>С обучающимися Центра проведены познавательно-игровые занятия: беседы, викторины, интеллектуальные игры.</t>
  </si>
  <si>
    <t>Проведение VI межрегионального конкурса исполнительского мастерства "Ладожская волна"</t>
  </si>
  <si>
    <t>27-28.03.2026</t>
  </si>
  <si>
    <t>В конкурсе приняли участие обучающиеся музыкальных школ и учреждений дополнительного образования из: г.Олонца, п.Шуя, г.Суоярви, г.Кондопога, п.Эссойла, п.Чална, п.Вяртсиля, г.Питкяранта, г.Лодейное Поле. Конкурс проходил в двух номинациях: "Народные инструменты"., "Общий курс фортепиано".</t>
  </si>
  <si>
    <t>Международный день памяти жертв Холокоста</t>
  </si>
  <si>
    <t>Урок мужества "Холокост. Память поколений"</t>
  </si>
  <si>
    <t>Мероприятия, посвященные Дню снятия блокады Ленинграда</t>
  </si>
  <si>
    <t>27.01.-30.01</t>
  </si>
  <si>
    <t>Показ и обсуждение фильма "Зимнее утро", Всероссийский урок памяти "Блокадный хлеб", Час Мужества, мастер-классы "Блокадная ласточка", "Дорога жизни", общешкольное мероприятие "Город мужества и славы"</t>
  </si>
  <si>
    <t>День разгрома советскими войсками немецко-фашистских войск</t>
  </si>
  <si>
    <t>Общешкольный класс час "Сталинград: 200 дней мужества", просмотр фильма "Детям о войне", викторина</t>
  </si>
  <si>
    <t>Мероприятия ко Дню защитника Отечества</t>
  </si>
  <si>
    <t>16.02.-23.02</t>
  </si>
  <si>
    <t>Участие в акциях "Письмо солдату", "Посылка солдату", "Внуки по переписке", поздравление участнков СВО, игра "А ну-ка парни", игра "Солдатский чемоданчик", Акция памяти у памятника Славы с. Михайловское)</t>
  </si>
  <si>
    <t>Мероприятие ко дню воссоединения Крыма с Россией</t>
  </si>
  <si>
    <t>Единый классный час с викториной, мастер-класс "Крымская весна", беседа "Одна страна - одна история!"</t>
  </si>
  <si>
    <t>Патриотическое мероприятие "Все о хлебе" в рамках проекта "В единсве сила . Память в наших сердцах" ,посвященное Дню полного освобождения Ленинграда от фашисткой блокады.</t>
  </si>
  <si>
    <t>АНО "Ступенька" совместно с белорусскими партнерами реализовали интересную для школьников интерактивную программу. Члены команды проекта рассказали о военном хлебе : "партизанском", "блокадном", "суррогатном". Школьники смогли провести сравнительный анализ пищевой ценности пайка, провели важную работу по визуализации истории с помощью архивных материалов.</t>
  </si>
  <si>
    <t>Тематическая линейка, посвященная Дню освобождения Сталинграда.</t>
  </si>
  <si>
    <t>Ученики и преподаватели вспомнили героиз и мужество наших предков, которые сыграли ключевую роль в Победе Великой Отечественной войны.</t>
  </si>
  <si>
    <t>Всероссийская декада единых действий, приуроченная к 82 годовщине снятия блокады Ленинграда</t>
  </si>
  <si>
    <t>19.01-28.01. 2026</t>
  </si>
  <si>
    <t>Декада включила в себе уроки презентации, уроки- путешествия, просмотры фильмов, выставку творческих работ.</t>
  </si>
  <si>
    <t>МКОУ "Видлицкая СОШ" . 88143645708</t>
  </si>
  <si>
    <t>"Живём..." - радиогазета, псвященная снятию блокады Ленинграда</t>
  </si>
  <si>
    <t>В радиогазете прозвучали стихи, песни, помвященные этому событию, рассказ о ВОв, воспоминания участников</t>
  </si>
  <si>
    <t>Видеролики "Битва за сталинград в лицах"</t>
  </si>
  <si>
    <t>Члены проекта " В единсве сила. Память на века" подготовили и опубликовали видеоролики о некоторых героях сталинградской битвы.</t>
  </si>
  <si>
    <t>Экскурсии в музей воиской славы поискового отряда "Олонецкая оперативная группа"</t>
  </si>
  <si>
    <t>27.01.2026, 02.02.2026</t>
  </si>
  <si>
    <t>Обучающиеся 5-6 классов ознакомились с обновленным выстовочным залом, послушали рассказ командира отряда В.С. Никифорова о деятельности поискового отряда, познакомились с новыми экспонатами музея. С интнресом прослушали экскурсию о тяжелом военном времени, о том как пришлось выживать людям в застенках финских лагерей. В каких жестоких сражениях участвовали наши бойцы ,каким трудом была завоевана Великая Победа.</t>
  </si>
  <si>
    <t>Торжественное мероприятие, посвященное открытию Года единства народов России.</t>
  </si>
  <si>
    <t>16 02.2026.</t>
  </si>
  <si>
    <t>Торжественное мероприятие состоялось для привлечения внимания детей и педагогов к событийным мероприятиям года, ознакомления плана работы школы. Праздничное настроение поднимали песни, танцы, общий флешмоб.</t>
  </si>
  <si>
    <t>Уроки мужества " Нас выбрало время"</t>
  </si>
  <si>
    <t>17.02.2026.</t>
  </si>
  <si>
    <t>Мероприятие прошло в рамках Дня памяти воинов интернационалистов. Вспомнили о выпускниках школы,выполнявших свой воинский долг за пределами Отечества.</t>
  </si>
  <si>
    <t>Часы мужества «Ленинград. Блокада. Подвиг»</t>
  </si>
  <si>
    <t>20.01.2026 - 28.01.2026</t>
  </si>
  <si>
    <t>Часы мужества посвящены событиям блокадного Ленинграда. Участники мероприятий познакомились с произведениями О. Берггольц, Ю. Воронова, И. Малышева. Всего состоялось 9 мероприятий.</t>
  </si>
  <si>
    <t>Открытие памятного стенда "Смелые. Верные. Отважные."</t>
  </si>
  <si>
    <t>Мероприятие приурочено ко Дню защитника Отечества. Стенд посвящен выпускникам школы, погибшим при исполнении воинского долга на СВО. обучающиеся подготовили сообщение о каждом герое, прозвучали стихи, почтили память ребят минутой молчания</t>
  </si>
  <si>
    <t>Громкие чтения «Была Блокада – помнить надо!»</t>
  </si>
  <si>
    <t>22.01.2026; 23.01.2026; 26.01.2026</t>
  </si>
  <si>
    <t>Громкие чтения состоялись в рамках Международной сетевой акции «Была Блокада – помнить надо!». Ребята познакомились с произведениями авторов, отразивших в своих книгах атмосферу военного Ленинграда. Всего организовано 3 мероприятия.</t>
  </si>
  <si>
    <t>Уроки памяти «Дыша одним дыханьем с Ленинградом»</t>
  </si>
  <si>
    <t>26.01.2026-29.01.2026</t>
  </si>
  <si>
    <t>Уроки памяти посвящены ленинградцам - героическим людям, пережившим тяготы блокады. Всего в библиотеке состоялось 4 мероприятия.</t>
  </si>
  <si>
    <t>Часы мужества «В тисках Блокады"</t>
  </si>
  <si>
    <t>26.01.2026; 28.01.2026</t>
  </si>
  <si>
    <t>Часы мужества стали погружением в одну из самых трагических и героических страниц истории нашей страны. Участники смотрели кинолекторий "Блокада Ленинграда за 22 минуты", слушали рассказ об уникальном пространстве библиотеки "Музей книги блокадного города" (г. Санкт-Петербург) и др.</t>
  </si>
  <si>
    <t>Патриотические часы «Герои никогда не умирают. Герои к нашей памяти живут!»</t>
  </si>
  <si>
    <t>05.02.2026-11.02.2026</t>
  </si>
  <si>
    <t>Патриотические часы посвящены юным героям-антифашистам, которые в годы Великой Отечественной войны проявили стойкость, мужество и отвагу в борьбе с фашистскими захватчиками. В библиотеке организованы 4 мероприятия.</t>
  </si>
  <si>
    <t>Акция «Великое путешествие в мир природы М. Пришвина»</t>
  </si>
  <si>
    <t>Олонецкая детская библиотека присоединилась к Межрегиональной акции по продвижению чтения «Почитаем вместе книги М.М. Пришвина о природе России".</t>
  </si>
  <si>
    <t>Встреча-диалог «Помним...»</t>
  </si>
  <si>
    <t>Это встреча с нашими земляками - участниками Афганской войны: Барыгиным А.И., Васьковым А.А., Виглиевым И.В., Ригоевым В.А. Подросткам рассказали о хронологии тех событий, героизме солдат, сохранивших верность воинскому долгу.</t>
  </si>
  <si>
    <t>День молодого избирателя «Мы – будущее России, нам выбирать!»</t>
  </si>
  <si>
    <t>День молодого избирателя организован совместно с Территориальной избирательной комиссией Олонецкого района. Старшеклассникам рассказали об избирательном процессе, показали фильм "Молодым избирателям - голосовать обязательно!", а также предложили принять участие в "Выборах любимой школьной дисциплины".</t>
  </si>
  <si>
    <t>Познавательный час «Крымская весна»</t>
  </si>
  <si>
    <t>Встреча приурочена к 12-й годовщине присоединения Крыма к России.</t>
  </si>
  <si>
    <t>День православной книги «Духовных книг Божественная мудрость»</t>
  </si>
  <si>
    <t>В ходе мероприятия говорили об истории книгопечатания в России, о духовном и нравственном значении книг, их образовательной и воспитательной функции.</t>
  </si>
  <si>
    <t>День Молодого избирателя «Мой первый выбор»</t>
  </si>
  <si>
    <t>18.03.2026; 19.03.2026</t>
  </si>
  <si>
    <t>В рамках Дня молодого избирателя в Олонецкой детской библиотеке состоялись 3 встречи совместно с ТИК Олонецкого района. Подростки узнали о структуре современной избирательной системы России и стали участниками интеллектуальной игры для будущих избирателей.</t>
  </si>
  <si>
    <t>Международная акция "Панфилов с нами"</t>
  </si>
  <si>
    <t>13-14.01. 2026</t>
  </si>
  <si>
    <t>В рамках мероприятия ученики узнали о том, кто такой Иван Панфилов, смотрели мультфильм о герое, документальный фильм-экскурсию, познакомились со статьями газеты "Красная звезда" и информационной выставкой о генерале Панфилове и подвиге панфиловцев. Ребята зделали для себя важный вывод: "О подвигах прошлого нужно обязательно помнить".</t>
  </si>
  <si>
    <t>Всероссийская акция "У Невы"</t>
  </si>
  <si>
    <t>Команда первичного отделения "Движение Первых" подготовила и оформила выставку "Герои разных народов - защитники ленинграда" , а ученики 5 класса рассказали 3 и 9 классу о подвигах этих героев.</t>
  </si>
  <si>
    <t>МКОУ "Видлицкая СОШ", куратор движения первых</t>
  </si>
  <si>
    <t>Встреча с зооволнтёром</t>
  </si>
  <si>
    <t>Зооволтёр рассказала детям о приютах для животных в городах Олонец и Петрозаводск, о работе АНО "Добродел" и о том, как можно помогать приютам.</t>
  </si>
  <si>
    <t>Субботники по отчистке от снега территорий памятных мест села.</t>
  </si>
  <si>
    <t>Февраль</t>
  </si>
  <si>
    <t>Обучающиеся посвятили свободное время хорошему, доброму, полезному делу</t>
  </si>
  <si>
    <t>Всероссий ская акция "Наука для каждого"</t>
  </si>
  <si>
    <t>09.02.-13.-2.2026</t>
  </si>
  <si>
    <t>Классные часы, выставка литературы, подготовка интерактивного плаката, изучение фамилий учёных, внёсших вклад в историю ремпублики.</t>
  </si>
  <si>
    <t>Общероссийская акция "Зажечь в честь Пушкинасвечу"</t>
  </si>
  <si>
    <t>В актовом зале была организована линейка для обучающихся среднего звена и старщих классов. Под зажённую свечу звучали стихи Пушкина,вспомнались трагические события, связанные с ибедью поэта. В вестибюле школы была огранизованна информационная выставка.</t>
  </si>
  <si>
    <t>Школьная КВЕСТ Игра "Зарница 2.0."</t>
  </si>
  <si>
    <t>Комады с 5-8 класс познакомились с Всероссийской патриотической игрой "Зарница 2.0." выполняли задания, показывая свои знания и умения по строевой подготовке,сборке и разборке автомата, первой медицинской помощи, видом костров и стрельбе по мишени.</t>
  </si>
  <si>
    <t>Всероссийская акция "Наши защитники Отечества"</t>
  </si>
  <si>
    <t>Активисты Движения первых изучил теоретические материалы "Школа кибербезопасности Движения первых" ,провели просветительские мероприятия для обучающихся 5-8 классов.</t>
  </si>
  <si>
    <t>Акция "Возложение Ветви Славы" к подножию мемориала воинской славы у памятника "Нас 1242 ..."</t>
  </si>
  <si>
    <t>В память о всех защитниках Отечества, погибших, при исполнении служебного долга, прошла минута молчания. команда "Видлицкий рубеж" возложила ветвь Славы, а все желающие - цветы к подножию мемориала.</t>
  </si>
  <si>
    <t>Фестиваль патриотической песни "Россия - Родина моя"</t>
  </si>
  <si>
    <t>В подготовке к праздничному концерту приняли участие все учащиеся школы. концерт состоял из песен, танцев, стихов и поздравлений нашим мужчинам -защитникам.</t>
  </si>
  <si>
    <t>Мастер-класс по изготовлению игрушек-погрызушек для собак.</t>
  </si>
  <si>
    <t>Воплощение в жизнь идеи о том, что старые, ненужные вещи могутбыть использованы вторично. все игрушки, сделанные на мастер-классе, отправлены в олонецкий приют.</t>
  </si>
  <si>
    <t>Полготовка видеоролика о памятном месте села- могиле майора Г.И.Кротова</t>
  </si>
  <si>
    <t>Активисты Движения Первых продолжают изучать страницы боевого прошлого родного села</t>
  </si>
  <si>
    <t>Всероссийская акция "Наставник для каждого"</t>
  </si>
  <si>
    <t>2-6.03.2026</t>
  </si>
  <si>
    <t>Активисты "Движения первых" изготавливают, подписывают и дарят открытки своим значимым взрослым</t>
  </si>
  <si>
    <t>Открытие экологического трека "Орлёнок -Эколог"</t>
  </si>
  <si>
    <t>Открытие провели активисты юннатского клуба школы, которые напомнили детям о необходимости охранять экологию нашей планеты.</t>
  </si>
  <si>
    <t>Концерт "Каждый год в начале марта"</t>
  </si>
  <si>
    <t>На школьной сцене состоялся концерт, посвящённый Международному женскому Дню, наполненный душевными, творческими номерами.</t>
  </si>
  <si>
    <t>Муниципальный этап конкурса "Живая классика"</t>
  </si>
  <si>
    <t>Ученики 5 и6 класса достойно выступили на муниципальном этапе конкурса, прочитав наизусть прозаические произведения.</t>
  </si>
  <si>
    <t>Школьный этап конкурска "Живая классика"</t>
  </si>
  <si>
    <t>Ученики 5 и 6 класса приняли участие в конкурсе чтецов.</t>
  </si>
  <si>
    <t>Уроки - памяти "100-летие учёного И.В.Горынина"</t>
  </si>
  <si>
    <t>Памятные уроки для обучающихся 7-11 класса выдающемуся советскому учёному, чьё научное наследие продолжает влиять на развитие отечественного материаловедения и металлургии.</t>
  </si>
  <si>
    <t>"Певые - это мы"</t>
  </si>
  <si>
    <t>В рамках мероприятия активисты Движения первых познакомили ребят с направлениями и проектами движения. Со своими достижениями и сайтом Движения первых. Отметили плюсы и пользу участия в проектах и конкурсах движения.</t>
  </si>
  <si>
    <t>Библиотечный час, посвящённый К.Д. Ушинскому</t>
  </si>
  <si>
    <t>Первоклассники узнали о писателе, поучаствовали в викторине и поделились впечатлениями о прочитанных рассказах и сказках автора.</t>
  </si>
  <si>
    <t>Акция ко Всемирному Дню поэзии</t>
  </si>
  <si>
    <t>В школе организованно две интересных выставки "Поэзия весны" и "Мир поэтического слова"</t>
  </si>
  <si>
    <t>Акция проведена у памятникак ВОв д.Куйтежа</t>
  </si>
  <si>
    <t>МБУ "Куйтежский КДЦ"</t>
  </si>
  <si>
    <t>Торжественное мероприятие, посвященное Дню Защитника Отечества</t>
  </si>
  <si>
    <t>Мероприятие проведено у памятникак ВОв д.Куйтежа, возложение гирлянды Славы</t>
  </si>
  <si>
    <t>Викторина "Непокоренный Ленинград"</t>
  </si>
  <si>
    <t>Была проведена тематическая викторина, в которой приняли участие учащиеся 7-9 классов.</t>
  </si>
  <si>
    <t>Тематические классные часы, посвященные Международному дню памяти жертв Холокоста</t>
  </si>
  <si>
    <t>На классных часах учащиеся узнали о трагических событиях Второй мировой войны, о судьбах детей в гетто, а также посмотрели документальный фильм.</t>
  </si>
  <si>
    <t>Беседа о Блокаде Ленинграда</t>
  </si>
  <si>
    <t>28 января 2026 год</t>
  </si>
  <si>
    <t>В 3 классе прошла тематическая беседа о Блокаде Ленинграда.</t>
  </si>
  <si>
    <t>Изготовление поделки "Свеча Памяти"</t>
  </si>
  <si>
    <t>Ученики начальной школы изготовили поделки.</t>
  </si>
  <si>
    <t>Общешкольная линейка, посвященная Дню разгрома немецко-фашистских войск в Сталинградской битве</t>
  </si>
  <si>
    <t>2 февраля 2026 год</t>
  </si>
  <si>
    <t>Была проведена общешкольная линейка, на которой вспомнили основные этапы Сталинградской битвы, ключевые моменты, а также ее значимость.</t>
  </si>
  <si>
    <t>Квиз "Сталинградская битва. Совершенно секретно"</t>
  </si>
  <si>
    <t>Учитель истории провел тематический квиз для учащихся 6-9 классов.</t>
  </si>
  <si>
    <t>Очистка от снега территорий памятных мест и могил</t>
  </si>
  <si>
    <t>Прошли субботники по очистке могил З.Григорьевой, М.Егорова, И.Авксентьева и Братской Могилы от снега.</t>
  </si>
  <si>
    <t>Военно-спортивная игра "Зарничка"</t>
  </si>
  <si>
    <t>20 февраля 2026 год</t>
  </si>
  <si>
    <t>Учащиея 1-4 класса приняли участие в игре.</t>
  </si>
  <si>
    <t>Всероссийская военно-патриотическая игра "Зарница 2.0"</t>
  </si>
  <si>
    <t>Для учащихся 5-9 классов прошла игра. Участники разделились на команды и соревновались в различных дисциплинах, демонстрируя свои знания и навыки.</t>
  </si>
  <si>
    <t>Возложение гирлянд Памяти к памятным местам</t>
  </si>
  <si>
    <t>В предверии Дня Защитника Отечества были изготовлены и возложены к памятным местам гирлянды Памяти.</t>
  </si>
  <si>
    <t>Экскурсия по Залу Боевой Славы ко Дню памяти воинов-интернационалистов</t>
  </si>
  <si>
    <t>Для учащихся начальной школы прошла экскурсия по Залу Воинской Славы школы, в рамках которой они вспомнили выпускников школы, погибших в Чеченской кампании и в ходе СВО.</t>
  </si>
  <si>
    <t>Видеоэкскурсия "Братская могила в д.Коткозеро"</t>
  </si>
  <si>
    <t>Был создан видеоролик о Братской могиле в д.Коткозеро.</t>
  </si>
  <si>
    <t>Экскурсия в Зал Воинской Славы п.Ильинский</t>
  </si>
  <si>
    <t>Учащиеся 5-9 классов посетили Зал Воинской Славы в п.Ильинский. Для них была проведена экскурсия и организован просмотр фильма "Каркльская твердыня: невидимый фронт".</t>
  </si>
  <si>
    <t>Муниципальный этап Международного конкурса сочинений "Без срока давности"</t>
  </si>
  <si>
    <t>Учащиеся 5 - 11 классов общеобразовательных школ района представляют сочинения, в которых рассматривают по своему выбору следующие вопросы, связанные с сохранением и увековечением памяти о трагедии мирного населения CCCP, жертвах военных преступлений нацистов и их пособников в период Великой Отечественной войны 1941-1945 годов</t>
  </si>
  <si>
    <t>МОУ "Центр образования"</t>
  </si>
  <si>
    <t>Муниципальный этап фестиваля ВФСК «Готов к труду и обороне».</t>
  </si>
  <si>
    <t>22 марта 2026 год</t>
  </si>
  <si>
    <t>Семейные команды от школы приняли участие в мероприятии</t>
  </si>
  <si>
    <t>Линейка "Крымская весна"</t>
  </si>
  <si>
    <t>Фестиваль патриотической песни</t>
  </si>
  <si>
    <t>Обучающиеся школы приняли участие в Фестивале патриотической песни, подготовив творческие номера о Родине, победе, героях, поддержке и взаимопомощи.</t>
  </si>
  <si>
    <t>Традиционные линейки у памятных знаков.</t>
  </si>
  <si>
    <t>Участникамимероприятия стали обучающиеся 4-х и 7-х классов. Дети вспомнили героев ВОВ, почтили их память Минутой молчания.</t>
  </si>
  <si>
    <t>Изготовление открыток и талисманов для отправки в зону СВО</t>
  </si>
  <si>
    <t>18.02.2026 год</t>
  </si>
  <si>
    <t>Обучающиеся школы на классных часах изготовили и подписали открытки к празднику. Обучающиеся среднего звена приняли участие в акции "Лошадка для героя", изготовив талисманы в виде лошадок.</t>
  </si>
  <si>
    <t>Уроки мужества</t>
  </si>
  <si>
    <t>13 февраля 2926 год</t>
  </si>
  <si>
    <t>На уроках обучающиеся 5-6 классов узнали историю Эдуарда Захарова, выпускника нашей школы, погибшего при исполнении интернационального долга в Афганистане. Школьники почтили память героя минутой молчания.</t>
  </si>
  <si>
    <t>Церемония возложения уветов к памятнику воинам-интернационалистам</t>
  </si>
  <si>
    <t>13 февраля 2026 год</t>
  </si>
  <si>
    <t>Обучающиеся 10-х классов приняли участие в мероприятии. Школьники узнали основные события афганской войны, почтили память погибших минутой молчания и возложили цветы к памятнику.</t>
  </si>
  <si>
    <t>Классная встреча: Герой, который живет по-соседству.</t>
  </si>
  <si>
    <t>12 февраля 2926 год</t>
  </si>
  <si>
    <t>Для обучающихся 7б класса и активистов Движения Первых была ораганизована встреча с участником СВО В.Л. Назаровым.</t>
  </si>
  <si>
    <t>Видеожурнал, посвященный блокадному Ленинграду.</t>
  </si>
  <si>
    <t>Выпуски видеожурнала, посвящены важным страницам истории блокады Ленинграда.</t>
  </si>
  <si>
    <t>Радиогазета "Великий подвиг ваш история хранит"</t>
  </si>
  <si>
    <t>Радиогазета "Афганистан - наша память..."</t>
  </si>
  <si>
    <t>Открытие Месячника Мужества</t>
  </si>
  <si>
    <t>В день снятия Блокады Ленинграда состоялось открытие традиционного Месячника Мужества</t>
  </si>
  <si>
    <t>Акция «Свеча памяти у Невы»</t>
  </si>
  <si>
    <t>Активисты Первых провели акцию "Свеча памяти у Невы", посвященную снятию Блокады Ленинграда</t>
  </si>
  <si>
    <t>Акция «Блокадная ласточка»</t>
  </si>
  <si>
    <t>Советник директора по воспитанию Олга Архипова провела с Орлятами России начального звена акцию "Блокадная ласточка"</t>
  </si>
  <si>
    <t>Просмотр к/фильма «Блокадная память»</t>
  </si>
  <si>
    <t>Для обучающихся 7- классов был организован просмотр к/фильма «Блокадная память» в кинотеатре г. Олонец</t>
  </si>
  <si>
    <t>День юного героя-антифашиста</t>
  </si>
  <si>
    <t>Для обучающихся начального звена прошли беседы о пионерах-героях</t>
  </si>
  <si>
    <t>Церемонии возложения цветов</t>
  </si>
  <si>
    <t>Обучающиеся 8-9 классов приняли участие в Церемониях возложения цветов к памятнику подпольщикам и памятному знаку воинам-интернационалистам в г. Олонец</t>
  </si>
  <si>
    <t>Лыжные гонки, посвященные Дню памяти А.М. Звездиной</t>
  </si>
  <si>
    <t>Состоялись традиционные лыжные гонки, посвященные Дню памяти олонецкой подпольщицы А.М. Звездиной</t>
  </si>
  <si>
    <t>Церемония возложения цветов</t>
  </si>
  <si>
    <t>Обучающиеся школы приняли участие в Церемонии возложения цветов к Братским могилам д. Мегрега и д. Куйтежа, посвященным Дню защитника Отечества</t>
  </si>
  <si>
    <t>Общешкольная военно-спортивная игра «Зарница»</t>
  </si>
  <si>
    <t>Состоялась традиционная военно-спортивная игра "Зарница", в которой приняли участие все классы школы. Ребята были организованы в разновозрастные команды, капитанами которых стали девятиклассники</t>
  </si>
  <si>
    <t xml:space="preserve">Во всех классах школы прошел классный час «18 марта – День воссоединения
Крыма с Россией»
</t>
  </si>
  <si>
    <t>Встреча с Героями-односельчанами</t>
  </si>
  <si>
    <t>В Мегрегском СДК состоялась встреча в ветеранами Афганской, Чеченской войн и с родными участников СВО Мегрегского сельского поселения. Присутствующие посмотрели концерт, организованный силами коллективов самодеятельности ДК и побеседовали за чашкой чая.</t>
  </si>
  <si>
    <t>Торжественная линейка , посвящённая Дню Защитника Отечества.</t>
  </si>
  <si>
    <t>На общешкольной линейке собрались ученики 2-9 классов и педагоги.В торжественной обстановкечествовали героев нашего времени и вспоминали страницы истории.Ученики читали стихотворения о мужестве, доблести и верности воинскому долгу.</t>
  </si>
  <si>
    <t>Фестиваль-конкурс военно-патриотической песни "Во славу Родины поём"</t>
  </si>
  <si>
    <t>В школе прошёл традиционный фестиваль патриотической песни, в котором приняли участие коллективы обучающихся с 1- по 9 классы..В исполнении ребят прозвучали искренние и трогательные песни о России, любви к Отчизне, о Великой Победе и ценности мира.</t>
  </si>
  <si>
    <t>Прием граждан</t>
  </si>
  <si>
    <t>1 квартал 2026 года</t>
  </si>
  <si>
    <t>В.Н. Мурым проведены личные приемы участников и членов семей военослужащих.</t>
  </si>
  <si>
    <t>В.Н. Мурый Глава Олонецкого национального муниципального района</t>
  </si>
  <si>
    <t>Обучающиеся поучаствовали в акции по сбору гуманитарной помощи для солдат, в свои посылки ребята вложили письма и открытки для воинов находящихся в зоне СВО.</t>
  </si>
  <si>
    <t>03-04 февраля</t>
  </si>
  <si>
    <t>Обучающиеся школы приняли участие в Акции "Письмо солдату". Ребята не только написали письма участникам СВО, но и смастерили обереги и нарисовали рисунки для воинов. Акция была посвящена Дню защитника Отечества</t>
  </si>
  <si>
    <t>Истории Героев России</t>
  </si>
  <si>
    <t>Хранители истории Движения Первых Мегрегской школы познакомились со сборником Российского общества "Знание" - "Герои", разработанным при поддержке Президентского фонда культурных инициатив.</t>
  </si>
  <si>
    <t>Плетение маскировочной сети "Зима"</t>
  </si>
  <si>
    <t>В рамках мастер-класса учащиеся школы сплели маскировочную сеть "Зима".</t>
  </si>
  <si>
    <t>Посещение пункта плетения маскировочных сетей</t>
  </si>
  <si>
    <t>Участники Движения Первых посетили пункт плетения маскировочных сетей волонтерского движения "Вдохновение".</t>
  </si>
  <si>
    <t>2.10 Перечень проведенных на территории муниципального района/муниципального округа/городского округа мероприятий, направленных на социально-культурную адаптацию и интеграцию иностранных граждан.</t>
  </si>
  <si>
    <t>проведение индивидуальных консультаций для иностранных граждан в отношении различныхжизненных ситуаций, связанных с вопросами соблюдения ими требований российскогозаконодательства, получения государственных и муниципальных услуг, медицинскойпомощи и т. д. (на основании Адаптационного курса);</t>
  </si>
  <si>
    <t xml:space="preserve"> ознакомлены с информацией по вопросам соблюдения  требований российскогозаконодательства, получения государственных и муниципальных услуг, медицинскойпомощи .</t>
  </si>
  <si>
    <t>Центр межнационального сотрудничества</t>
  </si>
  <si>
    <t>ознакомлены с информацией по вопросам соблюдения  требований российскогозаконодательства, получения государственных и муниципальных услуг, медицинскойпомощи .</t>
  </si>
  <si>
    <t>Открытие выставки картин витебского художника Владимира Ивановича Кухарева "Беларусь партизанская"</t>
  </si>
  <si>
    <t>12.02.2026 Олонецкая национальная библиотека МБУ "Олонецкая централизованная библиотечная система"</t>
  </si>
  <si>
    <t>Инициатором выставки выступил Женсовет "Олончанка". Благодаря этой инициативе у жителей и гостей города появилась возможность прикоснуться к важной части общей истории. Картины В.И. Кухарева рассказывают о жизни партизан, которые в тяжелые годы войны защищали свою землю.</t>
  </si>
  <si>
    <t>Интеллекутальная викторина "Многонациональная Карелия"</t>
  </si>
  <si>
    <t>19.04.2026 Олонецкая национальная библиотека МБУ "Олонецкая ЦБС"</t>
  </si>
  <si>
    <t>Мероприятие было проведение для коллектива ГБУЗ "Олонецкая районная больница". В коллективе плечом к плечу трудятся люди самых разных национальностей. В мероприятии приняли участие ансамбль Ilomieli (в переводе с карельского "Радость", руководитель Галина Потапова), сестры Гульнора Иванова и Наргиз Артиева станцевали узбекский национальный танец, звучали песни на русском и карельском языке, подарившие нам гордость за нашу страну, Карелию, за город, в котором мы все живем.</t>
  </si>
  <si>
    <t>1. Сайт АУ "Редакция газеты "Олония" https://xn----7sbakllkxsib7b7l.xn--p1ai/</t>
  </si>
  <si>
    <t>Обновление информации в течение года</t>
  </si>
  <si>
    <t>В газете публикуется материал о мероприятиях, событиях, приводятся полезные ссылки на сайты учреждений и организаций, чья деятельность направлена на гармонизацию межнациональных и межконфессиональных отношений.</t>
  </si>
  <si>
    <t>2. Страница АУ "Редакция газеты "Олония" в социальной сети «Вконтакте» https://vk.com/gazeta_olonya</t>
  </si>
  <si>
    <t>3. Сайт Муниципального бюджетного учреждения «Олонецкая централизованная библиотечная система» Раздел: Центр межнационального сотрудничества Адрес сайта: https://biblioteka-olon.karelia.ru</t>
  </si>
  <si>
    <t>Представлена информация о деятельности Центра межнационального сотрудничества: координаты, основные направления работы, анонсы мероприятий, новости с прошедших встреч.</t>
  </si>
  <si>
    <t>4. Страница «Центр межнационального сотрудничества» в социальной сети «Вконтакте» http://vk.com/public105020889</t>
  </si>
  <si>
    <t>На странице публикуется материал о мероприятиях Центра, приводятся полезные ссылки на сайты учреждений и организаций, чья деятельность направлена на гармонизацию межнациональных и межконфессиональных отношений.</t>
  </si>
  <si>
    <t>5. Страница «Олонецкий филиал Генеалогического Общества Карелии»в социальной сети «Вконтакте» http://vk.com/public166517582</t>
  </si>
  <si>
    <t>Представлена информация о деятельности Олонецкого филиала Генеалогического Общества Карелии: основные направления работы, новости, мероприятия.</t>
  </si>
  <si>
    <t>6. Страница администрации Олонецкого района в социальной сети «Вконтакте» https://vk.com/club142234272</t>
  </si>
  <si>
    <t>На странице публикуется материал о мероприятиях, приводятся полезные ссылки на сайты учреждений и организаций, чья деятельность направлена на гармонизацию межнациональных и межконфессиональных отношений</t>
  </si>
  <si>
    <t>7. Сайт администрации Олонецкого национального муниципального района https://olon-rayon.ru/</t>
  </si>
  <si>
    <t>На сайте публикуется материал о мероприятиях, приводятся полезные ссылки на сайты учреждений и организаций, чья деятельность направлена на гармонизацию межнациональных и межконфессиональных отношений</t>
  </si>
  <si>
    <t>8. Страница МБУ «Олонецкий национальный музей» в социальной сети «Вконтакте» https://vk.com/club66004303</t>
  </si>
  <si>
    <t>На странице публикуется материал о мероприятиях учреждения.</t>
  </si>
  <si>
    <t>9. Страница МБУ «Олонецкий центр творчества и досуга» в социальной сети «Вконтакте» https://vk.com/ctd_olonets</t>
  </si>
  <si>
    <t>10. Страница МБОУ ДО "ЦДО" в социальной сети «Вконтакте» https://vk.com/club190900421?w=wall-190900421</t>
  </si>
  <si>
    <t>11. Сайты и страницы социальной сети «Вконтакте» образовательных организаций Олонецкого района, организаций дошкольного образования, сельских учреждений культуры, администраций сельских поселений</t>
  </si>
  <si>
    <t>Общественный совет по взаимодействию с общественными и религиозными организацими</t>
  </si>
  <si>
    <t>2 раза в год</t>
  </si>
  <si>
    <t>Акция "Мозаика новогодних чудес"</t>
  </si>
  <si>
    <t>Декабрь-январь</t>
  </si>
  <si>
    <t>Интерактив с погружением в новогодние традиции народов России. Юные журналисты школы представли односельчанам видео выпуск новостей.</t>
  </si>
  <si>
    <t>МКОУ "Видлицкая СОШ" Советник директора</t>
  </si>
  <si>
    <t>Урок "История карельского языка"</t>
  </si>
  <si>
    <t>17 февраля 2026 год</t>
  </si>
  <si>
    <t>В 5 классе прошел урок, на котором дети погрузились в историю создания языка, узнали о его диалектах.</t>
  </si>
  <si>
    <t>Игра "Веселый алфавит" (на карельском языке)</t>
  </si>
  <si>
    <t>18 февраля 2026 год</t>
  </si>
  <si>
    <t>Во 2 классе прошла игра, приуроченная к Международному дню родного языка.</t>
  </si>
  <si>
    <t>Встреча в КСМБ "Вспоминая З.Т.Дубинину"</t>
  </si>
  <si>
    <t>Учащиеся 7-8 класса приняли участие в литературной встрече, посвященной нашей землячке З.Т.Дубининой, узнали факты из ее биографии, познакомились с ее произведениями, посмотрели ее видеозаписи.</t>
  </si>
  <si>
    <t>МКОУ «Туксинская ООШ», МКОУ «Средняя школа №1 г.Олонца», МКОУ «Мегрегская ООШ», МКОУ «СОШ №2 г.Олонца», МКОУ «Ильинская СОШ», МКОУ «Видлицкая СОШ», МКОУ «Михайловская ООШ», МКОУ «Коткозерская средняя общеобразовательная школа»</t>
  </si>
  <si>
    <t>МКОУ «Туксинская ООШ», МКОУ «Средняя школа №1 г.Олонца», МКОУ «Рыпушкальская ООШ», МКОУ «Мегрегская ООШ», МКОУ «СОШ №2 г.Олонца», МКОУ «Ильинская СОШ», МКОУ «Видлицкая СОШ», МКОУ «Михайловская ООШ», МКОУ «Коткозерская средняя общеобразовательная школа»</t>
  </si>
  <si>
    <t>МКОУ «Средняя школа №1 г.Олонца», МКОУ «СОШ №2 г.Олонца», МКОУ «Ильинская СОШ», МКОУ «Видлицкая СОШ», МКОУ «Коткозерская средняя общеобразовательная школа»</t>
  </si>
  <si>
    <t>Народный хор «Karjalankoivu», руководитель Фофанова Л.А.н 41-74 МБУ «Олонецкий центр творчества и досуга»</t>
  </si>
  <si>
    <t>41-74</t>
  </si>
  <si>
    <t>МБУ «Олонецкий центр творчества и досуга»</t>
  </si>
  <si>
    <t>Мужской хор «»Terveh, briha», руководитель Н. В. Рышкин</t>
  </si>
  <si>
    <t>20 - 75</t>
  </si>
  <si>
    <t>Вокальная группа «Koivikko», руководитель Е. В. Кудельникова</t>
  </si>
  <si>
    <t>63 - 84</t>
  </si>
  <si>
    <t>Фольклорная группа «Сударушки», руководитель А.А. Иванов.</t>
  </si>
  <si>
    <t>65 - 80</t>
  </si>
  <si>
    <t>Ансамбль народных инструментов «Soittajat», руководитель Н. В. Рышкин</t>
  </si>
  <si>
    <t>51 - 56</t>
  </si>
  <si>
    <t>Олонецкий народный театр, руководитель Романова Н. А</t>
  </si>
  <si>
    <t>26 -65</t>
  </si>
  <si>
    <t>Хор "Киуруйне", руководитель Калачева Е. В.</t>
  </si>
  <si>
    <t>50 - 60</t>
  </si>
  <si>
    <t>МБУ «Туксинский сельский дом культуры»</t>
  </si>
  <si>
    <t>Вокальная группа «Реченька», руководитель Габукова Т.А.</t>
  </si>
  <si>
    <t>МБУ «Михайловский дом культуры»</t>
  </si>
  <si>
    <t>Вокальная группа «Joguine», руководитель Ченжеева Е. А.</t>
  </si>
  <si>
    <t>40 - 60</t>
  </si>
  <si>
    <t>МБУ «Коткозерский сельский дом культуры»</t>
  </si>
  <si>
    <t>Фольклорный ансамбль «Куммажет», Трофимова В.И.</t>
  </si>
  <si>
    <t>40 - 70</t>
  </si>
  <si>
    <t>МБУ «КСК «АЛАВОЙНЕ»</t>
  </si>
  <si>
    <t>Вокальная группа «Рябинушка» (Пихлапуу)</t>
  </si>
  <si>
    <t>50 - 65</t>
  </si>
  <si>
    <t>МБУ «Куйтежский КДЦ»</t>
  </si>
  <si>
    <t>Театральный коллектив «Алавойжентайгин»</t>
  </si>
  <si>
    <t>45 - 85</t>
  </si>
  <si>
    <t>Театр "Колесо жизни"</t>
  </si>
  <si>
    <t>26-65</t>
  </si>
  <si>
    <t>МБУ "Олонецкий национальный музей"</t>
  </si>
  <si>
    <t>Подготовка видеоролика "Настоятель иерей"</t>
  </si>
  <si>
    <t>Подготовка и публикация ролика-интервью, в которой настоятель храма рассказывает о том, в чём заключается его деятельность, об утвоари , которую он использует.</t>
  </si>
  <si>
    <t>МКОУ "Видлицкая СОШ" (Куратор движения первых)</t>
  </si>
  <si>
    <t>Родительское собрание "Преподавание в школе курса ОРКСЭ</t>
  </si>
  <si>
    <t>Перед родителями выступал Отец Николай, иерей Успенской церкви г. Олонца</t>
  </si>
  <si>
    <t>В ходе мероприятия говорили об истории книгопечатания в России, о духовном и нравственном значении книг, их образовательной и воспитательной функции. Во встрече приняли участие Отец Симеон Ряппиев, иерей Успенского женского монастыря, Отей Николай, иерей Успенской церкви г. Олонца, Протоиерей Борис, настоятель Успенского храма и Храма Спаса Нерукотворенного.</t>
  </si>
  <si>
    <t>МКОУ "СРедняя школа №1 г. Олонца"</t>
  </si>
  <si>
    <t>Карельская Региональная Общественная Организация "Национально-культурная автономия армян"</t>
  </si>
  <si>
    <t>МкртчянГегам Аршалуйсович</t>
  </si>
  <si>
    <t>185620, Республика Карелия, г. Петрозаводск, пл. Ленина, д. 2</t>
  </si>
  <si>
    <t>Не учитывается</t>
  </si>
  <si>
    <t>Положительная</t>
  </si>
  <si>
    <t>Участие в мероприятиях, организованных Администрацией, реализация совместных проектов</t>
  </si>
  <si>
    <t>Региональная общественная организация еврейская национально-культурная автономия Республики Карелия</t>
  </si>
  <si>
    <t>ЦвибельДмитрий Григорьевич</t>
  </si>
  <si>
    <t>185035, Республика Карелия, г. Петрозаводск, ул. Герцена, д. 18</t>
  </si>
  <si>
    <t>Региональная общественная организация - национально-культурная автономия поляков Карелии</t>
  </si>
  <si>
    <t>Копецкая Наталья Иосифовна</t>
  </si>
  <si>
    <t>185002, Республика Карелия, г. Петрозаводск, ул. Чкалова, д. 49а, кв. 77</t>
  </si>
  <si>
    <t>Общественная организация местная национально-культурная автономия российских немцев г. Петрозаводска "Немецкая волна"</t>
  </si>
  <si>
    <t>Кноль Лидия Александровна</t>
  </si>
  <si>
    <t>Региональная общественная организация национально-культурная автономия белорусов Карелии</t>
  </si>
  <si>
    <t>Перхина Александра Александровна</t>
  </si>
  <si>
    <t>185000, Республика Карелия, г. Петрозаводск, ул. Фрунзе, д. 14А, офис 3</t>
  </si>
  <si>
    <t>Петрозаводская общественная организация местной национально-культурной автономии белорусов «Белая Русь»</t>
  </si>
  <si>
    <t>Диева Анна Игоревна</t>
  </si>
  <si>
    <t xml:space="preserve">«Национально-культурная автономия татар города Петрозаводска» </t>
  </si>
  <si>
    <t>Фадеева Фарида Михайловна</t>
  </si>
  <si>
    <r>
      <rPr>
        <sz val="12"/>
        <color rgb="FF333333"/>
        <rFont val="Cambria"/>
        <charset val="1"/>
      </rPr>
      <t> </t>
    </r>
    <r>
      <rPr>
        <sz val="11"/>
        <rFont val="Cambria"/>
        <charset val="1"/>
      </rPr>
      <t>Республика Карелия, г. Петрозаводск, район Центр, ул. Максима Горького, д. 25</t>
    </r>
  </si>
  <si>
    <t>Карельская региональная общественная организация "Союз вепсской молодежи Карелии "Вепсан везад"</t>
  </si>
  <si>
    <t>АнхимоваАнна Ивановна</t>
  </si>
  <si>
    <t>185035, Республика Карелия, г. Петрозаводск, ул. М.Горького, д. 2</t>
  </si>
  <si>
    <t>Карельская региональная общественная организация сохранения наследия "Марийцы Карелии"</t>
  </si>
  <si>
    <t>АсессоровМихаил Алексеевич</t>
  </si>
  <si>
    <t>185014, Республика Карелия, г. Петрозаводск, ул. Борнаволокская, д. 24</t>
  </si>
  <si>
    <t>Карельская региональная общественная организация "Общество национальной культуры Азербайджанцев "ОДЛАР ЮРДУ" ("СТРАНА ОГНЕЙ")</t>
  </si>
  <si>
    <t>Сейдалиев Расим Габиль Оглы</t>
  </si>
  <si>
    <t>185000, Республика Карелия, г. Петрозаводск, пр-т Александра Невского, д. 12</t>
  </si>
  <si>
    <t>Карельская региональная общественная организация "Содружество народов Карелии"</t>
  </si>
  <si>
    <t>Лукин Геннадий Васильевич</t>
  </si>
  <si>
    <t>185013, Республика Карелия, г. Петрозаводск, ул. Жуковского, д. 16, кв. 8</t>
  </si>
  <si>
    <t>Карельская региональная общественная организация  «Преемственность русских традиций»</t>
  </si>
  <si>
    <r>
      <rPr>
        <sz val="11"/>
        <rFont val="Cambria"/>
        <charset val="1"/>
      </rPr>
      <t>Дыбина Наталья Андреевна</t>
    </r>
    <r>
      <rPr>
        <sz val="11"/>
        <color rgb="FF000000"/>
        <rFont val="Cambria"/>
        <charset val="1"/>
      </rPr>
      <t> </t>
    </r>
  </si>
  <si>
    <t>185035, республика Карелия, город Петрозаводск, проспект Ленина, дом 1</t>
  </si>
  <si>
    <t>Региональная общественная организация "Союз карельского народа"</t>
  </si>
  <si>
    <t>Яковлева Анна Анатольевна</t>
  </si>
  <si>
    <r>
      <rPr>
        <sz val="11"/>
        <rFont val="Cambria"/>
        <charset val="1"/>
      </rPr>
      <t>185035, Республика Карелия, г. Петрозаводск, пл. Ленина, д. 2</t>
    </r>
    <r>
      <rPr>
        <sz val="11"/>
        <color rgb="FF000000"/>
        <rFont val="Cambria"/>
        <charset val="1"/>
      </rPr>
      <t> </t>
    </r>
  </si>
  <si>
    <t>Карельская региональная общественная организация содействия сохранению и развитию культуры карелов - людиков "Людики Карелии"</t>
  </si>
  <si>
    <t>КоноваловаЛидия Викторовна</t>
  </si>
  <si>
    <t>185026, Республика Карелия, г. Петрозаводск, ул. Ровио, д. 44, кв. 64</t>
  </si>
  <si>
    <r>
      <rPr>
        <sz val="11"/>
        <rFont val="Cambria"/>
        <charset val="1"/>
      </rPr>
      <t>Региональная общественная организация «Объединение корейцев Республики Карелия»</t>
    </r>
    <r>
      <rPr>
        <sz val="11"/>
        <color rgb="FF000000"/>
        <rFont val="Cambria"/>
        <charset val="1"/>
      </rPr>
      <t> </t>
    </r>
  </si>
  <si>
    <t>Председатель Ли Сергей Вячеславович</t>
  </si>
  <si>
    <t>185028, Республика Карелия, г Петрозаводск, р-н Октябрьский, Октябрьский пр-кт, д. 22а, кв. 84</t>
  </si>
  <si>
    <t>Карельская республиканская общественная организация "Общество греческой культуры "Эллада"</t>
  </si>
  <si>
    <t>Миронидис Николай Николаевич</t>
  </si>
  <si>
    <t>185035, Республика Карелия, г. Петрозаводск, пл. Ленина, д. 2</t>
  </si>
  <si>
    <t>Карельская региональная общественная организация национально-культурный центр народов Дагестана «Горцы»</t>
  </si>
  <si>
    <t>Тарханов Руслан Эминович</t>
  </si>
  <si>
    <t>185002, Республика Карелия, г. Петрозаводск, ул. Муезерская, д. 100</t>
  </si>
  <si>
    <t>РОО "Объединение Узбекистанцев Республики Карелия"</t>
  </si>
  <si>
    <t>Мухтаров Ядгарбек Хабибулаевич</t>
  </si>
  <si>
    <t>185007, Республика Карелия, г Петрозаводск, р-н Перевалка, Ругозерский пер, д. 11, помещ. 64</t>
  </si>
  <si>
    <t>Карельская республиканская общественная организация по развитию славянских культур и межнационального сотрудничества "Калина"</t>
  </si>
  <si>
    <t>Рукавишникова Светлана Владимировна</t>
  </si>
  <si>
    <t>185035, Республика Карелия, г. Петрозаводск, пл. Ленина, д. 2, кв. 5</t>
  </si>
  <si>
    <t xml:space="preserve">КАРЕЛЬСКАЯ РЕГИОНАЛЬНАЯ ОБЩЕСТВЕННАЯ ОРГАНИЗАЦИЯ НАЦИОНАЛЬНО-КУЛЬТУРНЫЙ ЦЕНТР НАРОДОВ ДАГЕСТАНА "ГОРЦЫ" </t>
  </si>
  <si>
    <t>185002, Республика Карелия, г Петрозаводск, р-н Перевалка, Муезерская ул, д. 100</t>
  </si>
  <si>
    <t>Карельская региональная общественная организация национально-культурный центр таджиков и народов Таджикистана "Авицена"</t>
  </si>
  <si>
    <t>Худоиев Давлатали Гадоиевич</t>
  </si>
  <si>
    <t>185000, Республика Карелия, г. Петрозаводск, ул. Челюскинцев, д.38</t>
  </si>
  <si>
    <t>Карельская региональная общественная организация "Общество татарской культуры "Чулпан"</t>
  </si>
  <si>
    <r>
      <rPr>
        <sz val="11"/>
        <rFont val="Cambria"/>
        <charset val="1"/>
      </rPr>
      <t>Фадеева Фарида Михайловна</t>
    </r>
    <r>
      <rPr>
        <sz val="11"/>
        <color rgb="FF000000"/>
        <rFont val="Cambria"/>
        <charset val="1"/>
      </rPr>
      <t> </t>
    </r>
  </si>
  <si>
    <t>185035, Республика Карелия, г. Петрозаводск, ул. Свердлова, д. 8</t>
  </si>
  <si>
    <t>Карельская республиканская общественная организация "Общество грузинской культуры"</t>
  </si>
  <si>
    <t>Чичуа Елена Зурабовна</t>
  </si>
  <si>
    <t>185001, Республика Карелия, г. Петрозаводск, пр. Первомайский, д. 1</t>
  </si>
  <si>
    <t>Карельская общественная региональная организация "Общество вепсской культуры"</t>
  </si>
  <si>
    <t>Чиркова Лариса Васильевна</t>
  </si>
  <si>
    <t xml:space="preserve">Карельская региональная общественная организация «Союз вепсской молодежи Карелии «Вепсан везад» </t>
  </si>
  <si>
    <t>Шашина Мария Михайловна</t>
  </si>
  <si>
    <t>185000, Республика Карелия, г.Петрозаводск,</t>
  </si>
  <si>
    <t>Петрозаводская городская общественная организация "Друзья Франции"</t>
  </si>
  <si>
    <t>Барымова Надежда Сергеевна</t>
  </si>
  <si>
    <t>185035, Республика Карелия, г. Петрозаводск, ул. Пушкинская, д. 17, каб. 222</t>
  </si>
  <si>
    <t>Петрозаводская городская общественная организация «Общество Дружбы «Петрозаводск-Тюбинген»</t>
  </si>
  <si>
    <t>Григорьевская Елена Васильевна</t>
  </si>
  <si>
    <t>185035, Республика Карелия, г. Петрозаводск, Анохина 45</t>
  </si>
  <si>
    <t>Карельское республиканское общественное движение дружбы "Карелия - Норвегия"</t>
  </si>
  <si>
    <t>Рыбалова Елена Борисовна</t>
  </si>
  <si>
    <t>185007, Республика Карелия, г. Петрозаводск. ул. Пархоменко, д. 28</t>
  </si>
  <si>
    <t xml:space="preserve">Фонд «Шведско-карельский информационный бизнес-центр»                        </t>
  </si>
  <si>
    <t>Мешко Вера Анатольевна</t>
  </si>
  <si>
    <t>Республика Карелия, г. Петрозаводск, ул. Кирова, д.5, каб.113</t>
  </si>
  <si>
    <t>Карельская региональная общественная организация «Общество дружбы «Карелия – Индия»</t>
  </si>
  <si>
    <t>Евграфова Вера Ивановна</t>
  </si>
  <si>
    <t>Карельская Региональная Общественная Организация "Общество Карельско-Арабской Дружбы"</t>
  </si>
  <si>
    <t>Амер Рафат Фатхиевич</t>
  </si>
  <si>
    <t>185014, Республика Карелия, г. Петрозаводск, ул. Хейконена, д. 10, кв. 96</t>
  </si>
  <si>
    <t>Карельская региональная общественная организация по возрождению традиций Заонежья «Заонежская сторона»</t>
  </si>
  <si>
    <t>Ржановский Александр Валерьевич</t>
  </si>
  <si>
    <t>185014, Республика Карелия, г. Петрозаводск, ул. Попова, д. 11, кв. 120</t>
  </si>
  <si>
    <t>Общество молдавской культуры «Флоаре» (не является юр. лицом)</t>
  </si>
  <si>
    <t>Моложон Мария Флоровна</t>
  </si>
  <si>
    <t>Совет уполномоченных IX съезда карелов Республики Карелия</t>
  </si>
  <si>
    <t>Самодаева Раиса Васильевна</t>
  </si>
  <si>
    <t>Региональная общественная организация "Объединение узбекистанцев Республики Карелия»</t>
  </si>
  <si>
    <t>Мухтаров Ядгарбек Хабибуллаевич</t>
  </si>
  <si>
    <t>185007, Республика Карелия, г Петрозаводск, Ругозерский пер, д. 11, помещ. 64</t>
  </si>
  <si>
    <t>Общество дружбы с Эстонией "Очаг" (не является юр. лицом)</t>
  </si>
  <si>
    <t>Рябикова Елена Николаевна</t>
  </si>
  <si>
    <t>185036, Республика Карелия, г. Петрозаводск, Закаменский пер., д. 2</t>
  </si>
  <si>
    <t>Религиозная организация «Петрозаводская и Карельская Епархия Русской Православной Церкви» (Московский Патриархат)</t>
  </si>
  <si>
    <t>Митрополит Петрозаводский и Карельский КонстантинД</t>
  </si>
  <si>
    <t>Местная религиозная организация православный Приход храма великомученника Димитрия Солунского г. Петрозаводска Петрозаводской и Карельской Епархии Русской Православной Церкви (Московский Патриархат)</t>
  </si>
  <si>
    <t>НастоятельГерасимов Сергей Борисович </t>
  </si>
  <si>
    <t>Местная религиозная организация православный Приход Александро-Невского кафедрального собора г. Петрозаводска Петрозаводской и Карельской Епархии Русской Православной Церкви (Московский Патриархат)</t>
  </si>
  <si>
    <t>Протоиерей о. Иоанн Тереняк, наместник Кафедрального собора, председатель Приходского совета (Тереняк Иван Иванович)</t>
  </si>
  <si>
    <t>Местная религиозная организация православный Приход Спасо-Преображенского храма острова Кижи Петрозаводской и Карельской Епархии Русской Православной Церкви (Московский Патриархат)</t>
  </si>
  <si>
    <t xml:space="preserve">Лехмус Павел Андреевич
</t>
  </si>
  <si>
    <t>Местная религиозная организация православный Приход Екатерининского храма г. Петрозаводска Петрозаводской и Карельской Епархии Русской Православной Церкви (Московский Патриархат)</t>
  </si>
  <si>
    <t>Протоиерей о. Андрей Верещагин, настоятель прихода</t>
  </si>
  <si>
    <t>Местная православная религиозная организация Приход храма святого апостола и евангелиста Иоанна Богослова г. Петрозаводска Петрозаводской и Карельской епархии Русской Православной Церкви (Московский Патриархат)</t>
  </si>
  <si>
    <t xml:space="preserve">Протоиерей о. Игорь Тестов, настоятель прихода, председатель Приходского совета (Тестов Игорь Евгеньевич) </t>
  </si>
  <si>
    <t>Местная религиозная организация православный Приход храма великомученика Пантелеимона г. Петрозаводска Петрозаводской и Карельской Епархии Русской Православной Церкви (Московский Патриархат)</t>
  </si>
  <si>
    <t xml:space="preserve">Настоятель – протоиерей Вадим Антипин  
</t>
  </si>
  <si>
    <t>Местная религиозная организация православный Приход храма Сошествия Святого Духа г. Петрозаводска Петрозаводской и Карельской Епархии Русской Православной Церкви (Московский Патриархат)</t>
  </si>
  <si>
    <t>Протоиерей Лехмус Павел Андреевич</t>
  </si>
  <si>
    <t>Местная религиозная организация православный Приход храма Тихвинской иконы Божией Матери города Петрозаводска Петрозаводской и Карельской Епархии Русской Православной Церкви (Московский Патриархат)</t>
  </si>
  <si>
    <t>Иерей Кукушкин Константин Владимирович </t>
  </si>
  <si>
    <t>Местная православная религиозная организация Приход храма Казанской иконы Божией Матери города Петрозаводска Петрозаводской и Карельской епархии Русской Православной Церкви (Московский Патриархат)</t>
  </si>
  <si>
    <t>Настоятель - Протоиерей Роман Чадаев</t>
  </si>
  <si>
    <t>Местная религиозная организация православный Приход храма иконы Божией Матери "Скоропослушница" г. Петрозаводска Петрозаводской и Карельской Епархии Русской Православной Церкви (Московский Патриархат)</t>
  </si>
  <si>
    <t>Савандер Константин Юрьевич</t>
  </si>
  <si>
    <t>Михневич Григорий Григорьевич</t>
  </si>
  <si>
    <t>Местная православная религиозная организация Приход храма Владимирской иконы Божией Матери г.Петрозаводска Петрозаводской и Карельской епархии Русской Православной Церкви (Московский Патриархат)</t>
  </si>
  <si>
    <t>Лехмус Павел Андреевич, председатель Приходского совета</t>
  </si>
  <si>
    <t>Местная религиозная организация православный Приход храма преподобного Сергия Радонежского г. Петрозаводска Петрозаводской и Карельской Епархии Русской Православной Церкви  (Московский Патриархат)</t>
  </si>
  <si>
    <t>Иерей Белов Николай Николаевич</t>
  </si>
  <si>
    <t>Местная религиозная организация православный Приход Сретенского храма г. Петрозаводска Петрозаводской и Карельской Епархии Русской Православной Церкви (Московский Патриархат)</t>
  </si>
  <si>
    <t>Протоиерей о. Леонид  Леонтюк, настоятель прихода, председатель Приходского совета (Леонтюк Леонид  Леонидович)</t>
  </si>
  <si>
    <t>Местная религиозная организация православный Приход Крестовоздвиженского собора г. Петрозаводска Петрозаводской и Карельской Епархии Русской Православной Церкви (Московский Патриархат)</t>
  </si>
  <si>
    <t>Митрополит КонстантинГорянов Олег Александрович </t>
  </si>
  <si>
    <t>Местная религиозная организация «Русская Православная Старообрядческая Община г. Петрозаводск»</t>
  </si>
  <si>
    <t>Малкина Ольга Михайловна</t>
  </si>
  <si>
    <t>Религиозная организация евангельских христиан г. Петрозаводска «Христианский центр «Благая весть»</t>
  </si>
  <si>
    <t>Лери Игорь Альбертович, председатель</t>
  </si>
  <si>
    <t>Централизованная религиозная организация Республики Карелия Церковь христиан веры евангельской</t>
  </si>
  <si>
    <t>Акименко Федор Владимирович, старший пресвитер </t>
  </si>
  <si>
    <t xml:space="preserve">Местная религиозная организация Петрозаводская церковь Христиан Веры Евангельской  «Новая жизнь» </t>
  </si>
  <si>
    <t>Акименко Федор Владимирович,</t>
  </si>
  <si>
    <t>Местная религиозная организация Церковь христиан веры евангельской «Живой родник» в г. Петрозаводске</t>
  </si>
  <si>
    <t>Логацкий Петр Федорович, пресвитер</t>
  </si>
  <si>
    <t>Религиозная организация Церкви Иисуса Христа Святых Последних Дней в г. Петрозаводске</t>
  </si>
  <si>
    <t>Угаров Владимир Александрович Председатель</t>
  </si>
  <si>
    <t>Приход Божией Матери Неустанной Помощи Римско-католической Церкви в городе Петрозаводске</t>
  </si>
  <si>
    <t>Церковь Христиан Адвентистов Седьмого дня г. Петрозаводска</t>
  </si>
  <si>
    <t>Корсунский Александр Борисович пастор  </t>
  </si>
  <si>
    <t>Централизованная религиозная организация Церковь Христиан Веры Евангельской Республики Карелия </t>
  </si>
  <si>
    <t>Бутов Василий Владимирович, старший пресвитер – епископ</t>
  </si>
  <si>
    <t>Местная религиозная организация Церковь Христиан Веры Евангельской г. Петрозаводска</t>
  </si>
  <si>
    <t>Бутов  Василий Владимирович,пастор</t>
  </si>
  <si>
    <t>Централизованная религиозная организация - Духовное Управление мусульман Республики Карелия (Карельский Муфтият)</t>
  </si>
  <si>
    <t xml:space="preserve">Имам (председатель)Дятко Сергей Александрович, Муфтий Республики Карелия </t>
  </si>
  <si>
    <t>Централизованная религиозная организация «Объединение мусульманских общин города Петрозаводска Республики Карелия»</t>
  </si>
  <si>
    <t xml:space="preserve">Тарханов Амель Эминович, председатель </t>
  </si>
  <si>
    <t xml:space="preserve">Карельская региональная общественная организация «Исламское просвещение» </t>
  </si>
  <si>
    <t>Дятко Сергей Александрович, председатель правления</t>
  </si>
  <si>
    <t>Местная религиозная организация - Община мусульман г. Петрозаводска Республики Карелия</t>
  </si>
  <si>
    <t>Гаджиев Асхабали Магомедович председатель</t>
  </si>
  <si>
    <t>Местная религиозная организация «Объединение мусульман города Петрозаводска Республики Карелия»</t>
  </si>
  <si>
    <t>Мухтаров Ядгарбек Хабибуллаевич, председатель</t>
  </si>
  <si>
    <t>Местная религиозная организация города Петрозаводска Республики Карелия «Община мусульман Древлянки»</t>
  </si>
  <si>
    <t>Ахмедов Музаффар Бахадировичпредседатель</t>
  </si>
  <si>
    <t>Местная религиозная организация города Петрозаводска Республики Карелия «Мусульманская мечеть»</t>
  </si>
  <si>
    <t xml:space="preserve">Наджиби Зариф Факирахмадпредседатель </t>
  </si>
  <si>
    <t xml:space="preserve">Централизованная религиозная организация - Духовное управление мусульман Северо-Запада           </t>
  </si>
  <si>
    <t xml:space="preserve">Председатель Хенни Мохаммед     </t>
  </si>
  <si>
    <t>Религиозная организация  ортодоксального иудаизма «Петрозаводская еврейская религиозная община»</t>
  </si>
  <si>
    <t>Цвибель Дмитрий Григорьевич, председатель религиозной общины</t>
  </si>
  <si>
    <t>Местная религиозная организация Евангелическо-лютеранский приход «Святого духа» г. Петрозаводска</t>
  </si>
  <si>
    <t>Кронгольм Алексей Анатольевич, настоятель прихода</t>
  </si>
  <si>
    <t>Местная религиозная организация «Петрозаводское общество сознания Кришны»</t>
  </si>
  <si>
    <t xml:space="preserve">председатель Руководящего совета.Лысаков Дмитрий Анатольевич </t>
  </si>
  <si>
    <t>Местная религиозная организация - общество христиан веры евангельской (пятидесятников) «Эммануил»  г. Петрозаводска</t>
  </si>
  <si>
    <t>Давыдова Ирина Леонидовна</t>
  </si>
  <si>
    <t>Местная религиозная организация «Церковь евангельских христиан-баптистов города Петрозаводска»</t>
  </si>
  <si>
    <t xml:space="preserve">Зинин Евгений Владимирович, пресвитер 
</t>
  </si>
  <si>
    <t>Название казачьего общества</t>
  </si>
  <si>
    <t>ФИО руководителя</t>
  </si>
  <si>
    <t xml:space="preserve">Городское казачье общество «Архангела Михаила»  </t>
  </si>
  <si>
    <t>Ефимов Виктор Михайлович</t>
  </si>
  <si>
    <t>185035, Республика Карелия, г Петрозаводск, р-н Центр, пр-кт Ленина, д. 22а</t>
  </si>
  <si>
    <t>Хуторское казачье общество "Преображенское"</t>
  </si>
  <si>
    <t>Заливко Евгений Владимирович</t>
  </si>
  <si>
    <t>185000, Республика Карелия, г. Петрозаводск, ул. Куйбышева, 12-16</t>
  </si>
  <si>
    <t>Городское казачье общество "Петрозаводское"</t>
  </si>
  <si>
    <t>Гокинаев Наур Наурузович (атаман)</t>
  </si>
  <si>
    <t>185035, Республика Карелия, г. Петрозаводск, пер. Закаменский, д. 2</t>
  </si>
  <si>
    <t>Отдельское казачье общество Республики Карелия</t>
  </si>
  <si>
    <t>Киселев Олег Эдуардович(атаман)</t>
  </si>
  <si>
    <t>185035, Республика Карелия, г. Петрозаводск, пр. Ленина, 22а</t>
  </si>
  <si>
    <t>Станичное казачье общество «Александровское»</t>
  </si>
  <si>
    <t>Гусев Игорь Борисович</t>
  </si>
  <si>
    <t>185014, Республика Карелия, г. Петрозаводск, ул. Кирова, 2</t>
  </si>
  <si>
    <t>Управление общественных связей аппарата Администрации Петрозаводского городского округа</t>
  </si>
  <si>
    <t>Малеева Жанна Феликсовна</t>
  </si>
  <si>
    <t>РК, г. Петрозаводск, ул. Пушкинская, д.5а, кв.26 Тел. +7-921-526-87-27, zhanna.maleeva@petrozavodsk-mo.ru</t>
  </si>
  <si>
    <t>Комплексный план мероприятий по реализации стратегии государственной национальной
политики Российской Федерации  на период до 2036 года на территории Петрозаводского городского округа на 2026-2028 годы (утвержден Главой Петрозаводского городского округа 24.032026)</t>
  </si>
  <si>
    <t>План основных мероприятий по социальной и культурной адаптации иностранных граждан на территории Петрозаводского городского округа на 2026- 2028 годы (утвержден Главой Петрозаводского городского округа 07.08.2025)</t>
  </si>
  <si>
    <t xml:space="preserve">Подпрограмма № 6 «Совершенствование механизмов общественного участия, поддержка социально ориентированных некоммерческих организаций и реализация государственной национальной политики на территории Петрозаводского городского округа» муниципальной программы Администрации Петрозаводского городского округа «Совершенствование инструментов муниципального управления в Петрозаводском городском округе» </t>
  </si>
  <si>
    <t xml:space="preserve">Постановление Администрации Петрозаводского городского округа от 24.11.2017 № 3911 </t>
  </si>
  <si>
    <t xml:space="preserve">Одной из задач, поставленных для реализации цели данной программы, является укрепление этноконфессиональных отношений, противодействие идеологии терроризма и экстремизма; социально-культурная адаптация мигрантов и их семей </t>
  </si>
  <si>
    <t>«Каникулы у елки» -праздничные мероприятия в рамках Рождественской Ярмарки</t>
  </si>
  <si>
    <t>30.12.2025-07.01.2026</t>
  </si>
  <si>
    <t>Всего за время работы Рождественской Ярмаркиспециалистами Городского дома культуры было проведено порядка 40 анимационных программс участием более 8000 жителей города, 20 волонтеров, 2000 аниматоров иучастников творческих коллективов.</t>
  </si>
  <si>
    <t>МУ «Городской дом культуры»    Директор Прикуль Владимир Константинович+7(921) 222 41 19</t>
  </si>
  <si>
    <t>«Масленица» - народное гуляние</t>
  </si>
  <si>
    <r>
      <rPr>
        <sz val="11"/>
        <color rgb="FF202020"/>
        <rFont val="Times New Roman"/>
        <charset val="1"/>
      </rPr>
      <t>Гуляние проходило с 12 до15 часов на площади Кирова, в котором приняло участие 15,0 тысяч горожан, в томчисле 35 волонтеров</t>
    </r>
    <r>
      <rPr>
        <sz val="11"/>
        <rFont val="Times New Roman"/>
        <charset val="1"/>
      </rPr>
      <t xml:space="preserve"> и порядка 400 участников творческих коллективови аниматоров, 10 спонсоров</t>
    </r>
  </si>
  <si>
    <t>МУ «Городской дом культуры» Директор Прикуль Владимир Константинович +7(921) 222 41 19</t>
  </si>
  <si>
    <t xml:space="preserve">«Наш дом - Карелия» </t>
  </si>
  <si>
    <t>Праздничная программа, посвященное открытию Года единства народов Росс с участием  представителей Совета женщин города и артистов национального ансамбля песни и танца "Кантеле"</t>
  </si>
  <si>
    <t>МУ «Городской дом культуры»Директор Прикуль Владимир Константинович +7(921) 222 41 19</t>
  </si>
  <si>
    <t>Деньвоссоединения Крыма с Россией. Совместно с Правительстваом РК и Администрацией города</t>
  </si>
  <si>
    <t xml:space="preserve">«Крым и Россия - общая судьба» </t>
  </si>
  <si>
    <t>18, 19.03.2026</t>
  </si>
  <si>
    <t>Информационно-просветительская программа дляучащихся Лицея №1, посвященная воссоединению Крыма с Россией</t>
  </si>
  <si>
    <t>Культурно-досуговый центр в районе Древлянка. Зав.структурным подразделением Амосова Алла Владимировна+7(921) 454 32 02</t>
  </si>
  <si>
    <t>«Мы Россия – мы вместе!»</t>
  </si>
  <si>
    <t>Викторина, посвященная Дню воссоединения Крыма с Россией</t>
  </si>
  <si>
    <t>Культурно-досуговый центр в районе Соломенное. Зав.структурным подразделением Афонина Зинаида Кудайбергеневна +7(981) 407 90 19</t>
  </si>
  <si>
    <t>«Сказки народов России»</t>
  </si>
  <si>
    <r>
      <rPr>
        <sz val="11"/>
        <color rgb="FF0D0D0D"/>
        <rFont val="Cambria"/>
        <charset val="1"/>
      </rPr>
      <t xml:space="preserve">Занимательная программа с показом мультипликационных фильмов в </t>
    </r>
    <r>
      <rPr>
        <sz val="11"/>
        <color rgb="FF000000"/>
        <rFont val="Cambria"/>
        <charset val="1"/>
      </rPr>
      <t xml:space="preserve">рамках Года единства народов России в начальныхклассах СОШ №7 </t>
    </r>
  </si>
  <si>
    <t>Фестиваль "О Доблести, о Родине,о Славе"</t>
  </si>
  <si>
    <t>обучающиеся 2-11 классов подготовили выступление </t>
  </si>
  <si>
    <t>МОУ "Средняя школа №33"</t>
  </si>
  <si>
    <t>Проект "39  читает вместе"</t>
  </si>
  <si>
    <t>15.02.206 по 20.03.2026 </t>
  </si>
  <si>
    <t>Акция была посвящена Году единства Народов России. Проходила в рамках участия школы во Всероссийском проекте "Россия без сквернословия". Дети на протяжении месяца читали, обсуждали книги, посвященные чистоте речи, единству народов России.Завершился фестиваль торжественным закрытием проекта "39 читает вместе". На закрытии школьный хор исполни лесню Nuckids «Слова». Ребята получили грамоты и благодарности за активное участие в проекте</t>
  </si>
  <si>
    <t>МОУ "Средняя школа №39"</t>
  </si>
  <si>
    <t>Квиз ко Дню воссоединения Крыма с Россией</t>
  </si>
  <si>
    <t> Ребятам задавались вопросы о важных исторических датах, культуре и географии полуострова Крым. Также участники узнавали новые факты о событиях, имеющих важное значение в современной России.
   Для молодежи важно знать историю своей страны и понимать значение ключевых событий. Интерактивные форматы позволяют не просто рассказывать о фактах, а вовлекать ребят в живой диалог, обсуждение и командную работу. Такие мероприятия помогают формировать интерес к истории и чувство ответственности за будущее страны.</t>
  </si>
  <si>
    <t>Тематическое занятие "Калейдоскоп народов России" в рамках Регионального открытого проекта "Экотехно". Ребята познакомились с народами России, узнали их обычаи, традиции, национальную кухню, сказки, игры, танцы, одежду, жилища и многое другое,</t>
  </si>
  <si>
    <t>"В дружбе народов - единство России"</t>
  </si>
  <si>
    <t>02.02-18.03.2026</t>
  </si>
  <si>
    <t>Презентация и кольцевая книжная выставка, приуроченная к Году единства народов России.</t>
  </si>
  <si>
    <t>МУ "Петрозаводская ЦБС",+7 (8142) 74-36-50</t>
  </si>
  <si>
    <t>"Крым-частица великой России"</t>
  </si>
  <si>
    <t>Книжная выставка, посвященная воссединению Крыма с Россией.</t>
  </si>
  <si>
    <t>"В хороводе сказок большой страны"</t>
  </si>
  <si>
    <t>20.01-29.03.2026</t>
  </si>
  <si>
    <t>Цикл меропряитий по русским, карельским, саамским сказкам, сказкам народов Поволжья</t>
  </si>
  <si>
    <t>"Язык- живая память народа, его душа, его достояние"</t>
  </si>
  <si>
    <t>16.02-27.02.2026</t>
  </si>
  <si>
    <t>Цикл меропряитий к Международному дню родных языков</t>
  </si>
  <si>
    <t>"Многонациональная Карелия", "Палитра народов Карелии"</t>
  </si>
  <si>
    <t>15, 21.01 2026</t>
  </si>
  <si>
    <t>Игры, направленные на знакомство участников с историей, культурой народов, прожтвающих на территории Республики Карелия</t>
  </si>
  <si>
    <t>Игра " Крым- это Россия!</t>
  </si>
  <si>
    <t>интелектуальная игра для 9х классов</t>
  </si>
  <si>
    <t>МОУ Средняя школа №46"</t>
  </si>
  <si>
    <t>Международный день родного языка "Языковая карусель" открытый урок с использованием карельского словаря и фактов о Карелии</t>
  </si>
  <si>
    <t>Педагоги рассказывали детям о карельском языке, в каких местах Карелии говорят на карельском языке. Педагоги читали стихи на карельском языке.</t>
  </si>
  <si>
    <t>МОУ Средняя школа №34"</t>
  </si>
  <si>
    <t>День воссоединения Крыма с Россией    Танцевальный флешмоб</t>
  </si>
  <si>
    <t>Обучающиеся 5-7 классов в танце ( в руках детей были шары-триколор) выразили солидарность с Крымом.</t>
  </si>
  <si>
    <t>Фестиваль патриотической песни "В единстве- сила,в песне- душа"</t>
  </si>
  <si>
    <t>Классные коллективы 5-11 классов исполняли песни патриотического содержания</t>
  </si>
  <si>
    <t>МОУ "Академический лицей"</t>
  </si>
  <si>
    <t>V Межрегиональный детско-юношеский Фестиваль народного творчества «Хумахуш» имени В.Г. Мальми </t>
  </si>
  <si>
    <t>13-14.03.2026</t>
  </si>
  <si>
    <t>Основной целью Фестиваля является сохранение, развитие и популяризация самобытной традиционной культуры народов Карелии, а также воспитание у подрастающего поколения чувства патриотизма и национальной гордости за богатое культурное наследие нашей республики.</t>
  </si>
  <si>
    <t xml:space="preserve">МОУ "Петровский Дворец"
</t>
  </si>
  <si>
    <t>XI Всероссийский фестиваль искусств "Юная культура России"</t>
  </si>
  <si>
    <t>22.03-24.03.2026</t>
  </si>
  <si>
    <t>XI Всероссийский фестиваль искусств «Юная культура России» объединил учебные заведения Балакиревского союза. В 2026 году в нём приняли участие делегации из двенадцати городов: Москвы, Санкт-Петербурга, Казани, Волгограда, Тольятти, Ахтубинска, Орла, Ярославля, Ульяновска, Луганска, Екатеринбурга и Петрозаводска. Девиз фестиваля - Представь культуру своей территории (края).</t>
  </si>
  <si>
    <t>МОУ ДО "Петрозаводская детская школа искусств им.М.А.Балакирева"</t>
  </si>
  <si>
    <t>Официальное открытие Года единства народов России совместно с Дивжением Первых</t>
  </si>
  <si>
    <t>Открытие Года единства - концерт, занимательные перемены</t>
  </si>
  <si>
    <t>МОУ "Университетский лицей"</t>
  </si>
  <si>
    <t>Спринт "Год единства народов России"</t>
  </si>
  <si>
    <t>19-20.03</t>
  </si>
  <si>
    <t>Спортивное мероприятие </t>
  </si>
  <si>
    <t>Тематическое занятие «Калейдоскоп народов России» для 2 «Г» класса</t>
  </si>
  <si>
    <t>Знакомство с традициями, укладом жизни народов России, игра на карельских народных инструментах. Воспитание уважения к культурам народов РФ.</t>
  </si>
  <si>
    <t>МОУ "Лицей №13"</t>
  </si>
  <si>
    <t>Единый урок ОРКСЭ «Калейдоскоп народов России» для 4-х классов</t>
  </si>
  <si>
    <t>Учащиеся познакомились с народами России, их костюмами, кухней, музыкальными инструментами. Изготовили символ единства – человечков.</t>
  </si>
  <si>
    <t>Занятие «Калейдоскоп народов России» для 6А и 8В классов</t>
  </si>
  <si>
    <t>Обучающиеся окунулись в культурное богатство народов России, говорили о традициях, обычаях и единстве многонационального народа.</t>
  </si>
  <si>
    <t>Занятие «Калейдоскоп народов России» для 7В класса</t>
  </si>
  <si>
    <t>В рамках эко-регионального проекта: беседа об особенностях быта и традиций народов РФ, русские народные игры.</t>
  </si>
  <si>
    <t>Фестиваль науки (Ко дню Российской науки)</t>
  </si>
  <si>
    <t>показ опытов</t>
  </si>
  <si>
    <t>МОУ "Средняя школа №11"</t>
  </si>
  <si>
    <t>Игра "Угадай героя" к Международному  Дню книгодарения</t>
  </si>
  <si>
    <t>Викторона</t>
  </si>
  <si>
    <t>Общероссийская акция "Дарите книги с любовью"</t>
  </si>
  <si>
    <t>обмен книгами</t>
  </si>
  <si>
    <t>"Мистер и мисс школы", посвященные году народного единства</t>
  </si>
  <si>
    <t>22.02, 13.03.</t>
  </si>
  <si>
    <t>Прохождение испытаний, раскрывающих тему народного единства</t>
  </si>
  <si>
    <t>Фестиваль мастер-классов "Крымская весна"</t>
  </si>
  <si>
    <t>проведение старшеклассниками мастер-классов по гончарному делу, чеканки,Cевастопольской росписью, знакомство с картинами Айвазовского</t>
  </si>
  <si>
    <t>Концерт-фестиваль, посвященный Открытию Года единства народов России, совместно с Советом женщин г.Петрозаводска</t>
  </si>
  <si>
    <t>Коцерт-фестиваль состоял из творческих номеров учеников МОУ "Средняя школа №11", представляющих национальную культуру разных народов Российской Федерации</t>
  </si>
  <si>
    <t>Фестиваль талантов, посвященный Году единства народов России в начальной школе</t>
  </si>
  <si>
    <t>Участники фестиваля демонстрировали свои таланты, выступали солькно и совместно с коллективом,номера на фестиваль были отобраны с национальным колоритом</t>
  </si>
  <si>
    <t>Городской фестиваль "Народная мозайка", посвященный Году единства народов России</t>
  </si>
  <si>
    <t>Участниками фестиваля были дети, педагоги и родители школ г.Петрозаводска №8,11,20,25,35, представляющие национальные культуры народов, проживающих в Карелии, на разных языках и в разных стилистических традициях.</t>
  </si>
  <si>
    <t>15 февраля День памяти о россиянах, исполнявших служебный долг за пределами Отечества</t>
  </si>
  <si>
    <t> линейка, классные часы (память о событиях, память - это не только сохранение прошлого, но и забота о будущем) </t>
  </si>
  <si>
    <t>МОУ "Средняя школа №48"</t>
  </si>
  <si>
    <t>27 января -день полного освобождения Ленинграда от фашистской блокады</t>
  </si>
  <si>
    <t>линейка, проведены классные часы для учеников начальной школы, где старшеклассники рассказали о блокаде Ленинграда.</t>
  </si>
  <si>
    <t>2 февраля - годовщина Победы в Сталинградской битве</t>
  </si>
  <si>
    <t> линейка, классные часы (память о событиях, значение морального  духа и единства нации в достижении общей цели - победы над нацизмом) </t>
  </si>
  <si>
    <t>Военно - патриотическая игра "Зарница" </t>
  </si>
  <si>
    <t>16-21 февраля</t>
  </si>
  <si>
    <t> смотр строя и песни, военно - спортивное многоборье (сборка-разборка АК, снаряжение магазина,одевание ОЗК и т.д.)</t>
  </si>
  <si>
    <t>урок памяти (важно помнить уроки прошлого, бороться с проявлениями расизма и дискриминации)</t>
  </si>
  <si>
    <t>Мероприятия, посвященные воссоединению Крыма с Россией</t>
  </si>
  <si>
    <t>мероприятия в классах</t>
  </si>
  <si>
    <t>Мастер- класс по изготовлению кокошников</t>
  </si>
  <si>
    <t>В  начале занятия специалисты познакомили  гимназисток с данным головным убором, его историей и значением, местом распространения. А также вместе смастерили оригинальные кокошники.  </t>
  </si>
  <si>
    <t>Специалисты центра " Смена", МОУ " Ломоносовская гимназия"</t>
  </si>
  <si>
    <t>Широкая  Масленица</t>
  </si>
  <si>
    <t>Праздничные гуляния</t>
  </si>
  <si>
    <t>МОУ " Ломоносовская гимназия"</t>
  </si>
  <si>
    <t>Акция "Дети о Сталининграде"</t>
  </si>
  <si>
    <t>Чтение стихотворения</t>
  </si>
  <si>
    <t>День освобождения Ленинграда отфашистской блокады </t>
  </si>
  <si>
    <t>Классные часы. Блокада Ленинграда</t>
  </si>
  <si>
    <t>МОУ "Средняя школа №12"</t>
  </si>
  <si>
    <t>Уроки Мужества. Блокада Ленинграда</t>
  </si>
  <si>
    <t>уроки мужества</t>
  </si>
  <si>
    <t>Мероприятия, посвященные Масленице</t>
  </si>
  <si>
    <t>выезды и участие в программах, посвященных Масленице</t>
  </si>
  <si>
    <t>Квиз о России и Карелии  в Доме дружбы народов (АУ РК «Издательство „Периодика“) </t>
  </si>
  <si>
    <t>мероприятие этнокультурной и языковой направленности  https://vk.com/wall-206036100_3667</t>
  </si>
  <si>
    <t>МОУ "Финно-угорская школа"</t>
  </si>
  <si>
    <t>Всероссийская акция "Мой учитель родного языка", организованноя Федеральным институтом родных языков народов Российской федерации</t>
  </si>
  <si>
    <t>участие в акции https ://vk.com/wall-206036100_3689</t>
  </si>
  <si>
    <t>Участие в форуме преподавателей родного языка и родной литературы Северо-Западного федерального округа "Молодой педагог в поликультурном образовательном пространстве: современные подходы и ключевые компетенции"</t>
  </si>
  <si>
    <t>участие в форуме  https://vk.com/wall-206036100_3712</t>
  </si>
  <si>
    <t>Тематическое занятие «Калейдоскоп народов России» от «Экостанции имени Кима Андреева», посвящённое году единства народов России.</t>
  </si>
  <si>
    <t>Ребята посмотрели фильм о народах России, познакомились с традициями, музыкальными инструментами и кухнями народов нашей страны, с большим удовольствием поиграли в русские народные подвижные игры «Золотые ворота» и «Ручеёк», послушали музыку различных национальных инструментов. Также изготовили человечков и расположили их по кругу, символизируя единство народов России. Под звучание хора исполнили Карельский народный древний круговой танец «Крууга», напоминающий хоровод с ведущим, который направляет за собой остальных участников.</t>
  </si>
  <si>
    <t>МОУ "Средняя школа №9"</t>
  </si>
  <si>
    <t>Урок «Человек-эпоха: жизненный путь И.В. Горынина». Мероприятие было приурочено к 100-летию со дня рождения Ивана Васильевича Горынина</t>
  </si>
  <si>
    <t>Открытый ОНЛАЙН урок «Человек-эпоха: жизненный путь И.В. Горынина» стал не просто трансляцией биографических сведений, но и глубоким разговором о ценностях, которые остаются неизменными вне времени: любви к малой родине, честном служении своему делу, уважении к старшему поколению и готовности оставить после себя добрый след.</t>
  </si>
  <si>
    <t>МОУ "Средняя школа №8"</t>
  </si>
  <si>
    <t>Урок ИЗО, посвящённый Дню воссоединения Крыма с Россией</t>
  </si>
  <si>
    <t>По инициативе советника директора Смирновой Д.В., учитель ИЗО Мурашева Анна Валерьевна организовала увлекательное занятие, на котором ученики смогли выразить свои чувства и мысли через творчество. Ребята рисовали картины, посвящённые знаменательной дате — Дню воссоединения Крыма с Россией, который отмечается ежегодно 18 марта.</t>
  </si>
  <si>
    <t>Уроки памяти к Международному дню памяти жертв Холокоста</t>
  </si>
  <si>
    <t>В рамках Дня памяти для учащихся  был проведёны образовательные уроки, организованные педагогом-библиотекарем совместно с советником директора по воспитательной работе. Уроки истории были проведёны на основе короткометражного фильма «Страна игрушек»</t>
  </si>
  <si>
    <t>МОУ "Основная школа №32"</t>
  </si>
  <si>
    <t>Конкурс чтецов ко Дню полного освобождения Ленинграда "Голоса Памяти"</t>
  </si>
  <si>
    <t>В школе прошёл конкурс чтецов, в котором приняли участие ученики из разных классов. Это было событие, наполненное глубокими эмоциями и уважением к истории.</t>
  </si>
  <si>
    <t>День воинской славы, посвященный битве по Сталинградом</t>
  </si>
  <si>
    <t>Активисты из 8 и 7 классов провели просветительскую акцию, рассказав ученикам школы об этой значимой дате. Были затронуты важные периоды битвы, её значение и подвиги героев</t>
  </si>
  <si>
    <t>На мероприятиии ученики школы  погрузились в волшебный мир русской словесности. В теплой и душевной атмосфере прозвучали прекрасные стихи великого Александра Сергеевича Пушкина.
   Особое внимание привлекли выступления ребят, которые подготовили отрывок из знаменитого стихотворения «У Лукоморья дуб зелёный» на своих родных языках.</t>
  </si>
  <si>
    <t>Этот праздник музыки и солидарности собрал вместе всех, кто ценит историю и любит свою Родину. Участники фестиваля с особой трепетностью и гордостью исполнили знакомые и любимые песни о мужестве, Родине, мире. Их голоса, сливаясь в единую гармонию, создали по-настоящему торжественную атмосферу, которая тронула сердца каждого присутствующего.</t>
  </si>
  <si>
    <t>"Школьные Олимпийские игры: дух спорта и единства"</t>
  </si>
  <si>
    <t>В завершение зимнего сезона в  школе состоялись школьные Олимпийские игры. Участники программы «Орлята России» вместе с наставниками — старшеклассниками  и педагогами — приняли участие  в спортивных эстафетах.</t>
  </si>
  <si>
    <t>Ребята вместе с наставниками сделали творческие работы: яркие рисунки «Крым и Россия вместе » и праздничную газету - открытку наполнили наше учреждение весенним настроением и любовью к Родине.  Активисты из «Движения Первых» не остались в стороне и взяли на себя важную миссию — украсить школу, создав атмосферу настоящего праздника. Особой точкой притяжения стала открытка, на которой каждый желающий мог оставить свои тёплые пожелания и поздравления. Ребята в беседах окунулись в историю: узнали много интересных фактов о Крыме, его богатом прошлом и героическом настоящем, а наши Орлята провели мастер-класс для младших Орлят. Вместе с малышами они создавали тематические открытки и поделки в цветах российского триколора.</t>
  </si>
  <si>
    <t>Для объединения детей из разных регионов России на основе единого творческого опыта, а также с целью формирования чувств гражданственности и патриотизма 20 марта 2026 г. состоялся Телемост между МКОУ «Тёткинская СОШ №1» и МОУ Средняя школа №25 г.Петрозаводска, посвящённый важнейшим событиям весны.
   13 марта 2025 года Суджа полностью вернулась под контроль российской армии, а 18 марта 2014 года Крым вернулся в родную гавань. Эти события имеют важное значение для всей страны.
   Телемост проходил в рамках проекта «Дети о детях войны» с участием обучающихся, педагогов и советника директора по воспитанию и взаимодействию с ДОО.
   Разговор прошел в теплой и дружественной атмосфере, объединив педагогов и школьников, находящихся на расстоянии, но связанных общей целью — обменом знаниями, опытом и стремлением сохранись в истории героизм русского солдата. Такие мероприятия не только укрепляют связь между обучающимися разных регионов, но и помогают воспитанию патриотизма.
   Память о значимых событиях истории — фундамент для понимания настоящего и построения будущего</t>
  </si>
  <si>
    <t>МОУ "Средняя школа №25"</t>
  </si>
  <si>
    <t>В рамках празднования Всемирного дня поэзии и в рамках празднования Года единства народов России в нашей школе распахнула свои двери Литературная гостиная "Великий сын Дагестана. Расул Гамзатов".</t>
  </si>
  <si>
    <t xml:space="preserve">Творчество Гамзатова — это целая вселенная, в которой живут мудрость, любовь к Родине и глубокое уважение к традициям.
   Мероприятие подготовили и провели для ребят школьный библиотекарь Зинаида Андреевна и советник директора по воспитанию. Вместе им удалось создать атмосферу настоящей мудрости гор и глубокой поэзии.
</t>
  </si>
  <si>
    <t>Акция " Окна России"</t>
  </si>
  <si>
    <t xml:space="preserve">
   Ученики с педагогами - организаторами уже приняли участие в акции «Окна России»: оформили окна школы символикой и тематическими картинками. Это помогло создать праздничное настроение и вовлечь ребят в творческую работу.
   Советник директора провела общешкольную линейку «Россия и Крым вместе». На линейке были представлены хронологические материалы, позволяющие проследить ключевые этапы в истории региона. Видеоролики помогли познакомиться с достопримечательностями и культурным наследием. Важно, что ребята поняли: Россия - многонациональная страна, уважающая язык, культуру каждого народа. Сила государства - в дружбе и единстве!</t>
  </si>
  <si>
    <t>Викторины, тематические беседы, классные часы  "День российской печати"</t>
  </si>
  <si>
    <t>История развития печатных изданий</t>
  </si>
  <si>
    <t>МОУ "Средняя школа №36"</t>
  </si>
  <si>
    <t>К 200-летию  М. Е. Салтыкову-Щедрину: конкурс чтецов</t>
  </si>
  <si>
    <t>Выразительное чтение фрагментов сказок</t>
  </si>
  <si>
    <t>К 200-летию  М. Е. Салтыкову-Щедрину: выставка рисунков</t>
  </si>
  <si>
    <t>19-31 января</t>
  </si>
  <si>
    <t>Рисунки-иллюстрации сказок автора</t>
  </si>
  <si>
    <t>Беседы, встречи с выпускниками школы, викторины ко Дню российского студенчества</t>
  </si>
  <si>
    <t>История праздника, рассказ - впечатления выпускников</t>
  </si>
  <si>
    <t>Классный час, тематическая беседа «День российской науки»</t>
  </si>
  <si>
    <t>9-12 февраля</t>
  </si>
  <si>
    <t>Выдающиеся ученые, открытия</t>
  </si>
  <si>
    <t>Мероприятия в рамках акции «День воссоединения Крыма с Россией": интеллектуальная игра, беседы, тематические классные часы</t>
  </si>
  <si>
    <t>18-20 марта</t>
  </si>
  <si>
    <t>История событий</t>
  </si>
  <si>
    <t>Классный час "День воссоединения Крыма с Россией"</t>
  </si>
  <si>
    <t>Классные руководители рассказали обучающимся о воссоединении Крыма с Россией</t>
  </si>
  <si>
    <t>МОУ "Средняя школа №38"</t>
  </si>
  <si>
    <t>Общегородской классный час "Защитники Отечества: от прошлого к будущему"</t>
  </si>
  <si>
    <t>Общегородской классный час</t>
  </si>
  <si>
    <t>Администрация Петрозаводского городского округа, И.Ю. Герасев</t>
  </si>
  <si>
    <t>Мир традиций</t>
  </si>
  <si>
    <t>Ученики школы окунулись в волшебный мир новогодних традиций разных народов России. Мероприятие посвящено Году единства народов России.</t>
  </si>
  <si>
    <t>МОУ "Средняя школа №6"</t>
  </si>
  <si>
    <t>Мозаика зимних чудес</t>
  </si>
  <si>
    <t>мероприятие, посвященное традициям разных этнических групп народов России к Году единства народов России.</t>
  </si>
  <si>
    <t>Конституция Республики Крым</t>
  </si>
  <si>
    <t>Занятие для школьного объединения"Юные друзья закона"</t>
  </si>
  <si>
    <t xml:space="preserve">VI Республиканский фестиваль обработок народных мелодий "Скоморошина" </t>
  </si>
  <si>
    <t>07.фев.</t>
  </si>
  <si>
    <t>Участники фестиваля исполняли обработки народных мелодий</t>
  </si>
  <si>
    <t>МОУ ДО "Детская музыукальная школа № 1 им. Г. Синисало"</t>
  </si>
  <si>
    <t>Международный день Калевалы</t>
  </si>
  <si>
    <t>01.02-18.03.2026</t>
  </si>
  <si>
    <t>Цикл меропряитий к Международному дню Калевалы-праздник финской и карельской культуры, беседы, игровые программы, обзоры, художественные выставки</t>
  </si>
  <si>
    <t>"Народные забавы: карельский фольклор", Малая Родина - Карелия, "Фольклор Карелии", презентация и игра по карельскому фольклору</t>
  </si>
  <si>
    <t>19.01-16.03.2026</t>
  </si>
  <si>
    <t>Цикл мероприятий ко Дню финской письменности, к Единому Дню Карельского фольклора (Дню карельской и вепсской письменности), к Неделе языков и культур народов РК</t>
  </si>
  <si>
    <t>"Знай наших, читай наших!"</t>
  </si>
  <si>
    <t>18.01-31.03.2026</t>
  </si>
  <si>
    <t>Цикл встреч с творческими людьми Карелии : писатели, художники , музыканты</t>
  </si>
  <si>
    <t>Программа по краеведению "Сулажгора - наш дом родной", "Что предметы старины рассказать тебе должны"</t>
  </si>
  <si>
    <t>11.03.2026, 16.03.2026</t>
  </si>
  <si>
    <t>Занятия по библмиотечной программе для школьников, знакомящие с национальными особенностями карелов, вепсов</t>
  </si>
  <si>
    <t>Литературное и историческое краеведение - Цикл «Краеведы с улицы Калевалы»</t>
  </si>
  <si>
    <t>Познавательные краеведческие занятия, занятия по страницам карельских сказок</t>
  </si>
  <si>
    <t>Реализация Плана мероприятий по празднованию 200-летия со дня рождения М.Е. Салтыкова-Щедрина в 2026 году</t>
  </si>
  <si>
    <t>19.01-26.03.2026</t>
  </si>
  <si>
    <t>Цикл мероприятий   «О праздновании 200 – летия со дня рождения М.Е. Салтыкова-Щедрина</t>
  </si>
  <si>
    <t>Мисс лицея "Севера душа"</t>
  </si>
  <si>
    <t>Все конкурсные задания были связаны с годом Единства народов.</t>
  </si>
  <si>
    <t>Конкурс "Читаем детям"</t>
  </si>
  <si>
    <t>старшеклассники читали ученикам начальной школы стихи карельских авторов</t>
  </si>
  <si>
    <t>Показ традиционных женских костюмов жителей Карелии </t>
  </si>
  <si>
    <t>Учителя технологии и старшеклассники показывали костюмы народов Карелии</t>
  </si>
  <si>
    <t>Классные часы, рисунки, поделки, музыка</t>
  </si>
  <si>
    <t>"Путешествие в волшебный мир Калевалы"</t>
  </si>
  <si>
    <t>Экскурсия в Национальный музей</t>
  </si>
  <si>
    <t>Квиз</t>
  </si>
  <si>
    <t>Дни Калевалы в ДЛ   </t>
  </si>
  <si>
    <t>25-28.02 </t>
  </si>
  <si>
    <t>беседы, викторина</t>
  </si>
  <si>
    <t>МОУ "Державинский лицей"</t>
  </si>
  <si>
    <t>Акция "Лицеисты в музеях города"</t>
  </si>
  <si>
    <t>посещение учащимися 7-11 классов выставок и занятий музея ИЗО, музея Кижи и Национального музея РК</t>
  </si>
  <si>
    <t>Тематические занятия в музейно-образовательного комплекса ДЛ и интерактивная выставка МОК</t>
  </si>
  <si>
    <t>экскурсии и мастер-классы для  учащихся ОО ПГО</t>
  </si>
  <si>
    <t>Реализация дополнительной общеобразовательной общеразвивающей программы "Традиции и современность"</t>
  </si>
  <si>
    <t>В течение учебного года</t>
  </si>
  <si>
    <t>Программа ориентированна на активное приобщение  девушек  к художественному творчеству и индивидуальному поиску  стиля; ориентирует их в профессиональном самоопределении, развивая качества, которые несут в мир гармонию и красоту.</t>
  </si>
  <si>
    <t>МОУ "Петровский Дворец"</t>
  </si>
  <si>
    <t>Реализация дополнительной общеобразовательной общеразвивающей программы "Фольклорно-хореографический ансамбль "Kulkuset" </t>
  </si>
  <si>
    <t>Формирование ценностных ориентиров, развитие духовности у детей и подростков через сохранение, возрождение и развитие традиционной культуры коренных народов Карелии. 
   Учебный план включает обучение:
   танцу (партерная гимнастика, классический и народный танец, современная хореография)
   вокалу (хоровое, ансамблевое, сольное народное пение);
   карельскому  языку в игровой форме (постановка сказок и спектаклей);
   игре на кантеле.</t>
  </si>
  <si>
    <t>Изучение музыкальных произведений народов России</t>
  </si>
  <si>
    <t>На уроках музыки изучаются произведения как классических, так и народных произведений </t>
  </si>
  <si>
    <t>Таматические выставки</t>
  </si>
  <si>
    <t>Выставки книг карельских авторов, народных сказок и т.п.</t>
  </si>
  <si>
    <t>Викторины, игровые уроки, занимательные перемены</t>
  </si>
  <si>
    <t>День эпоса "Калевалы"</t>
  </si>
  <si>
    <t>Выразительное  чтение рун, выставка героев  эпоса, викторины</t>
  </si>
  <si>
    <t>Мастер-классы «Карельские старинные музыкальные инструменты» для 2-х классов</t>
  </si>
  <si>
    <t>Ребята узнали о старинных карельских инструментах, послушали их звучание вживую, сами попробовали играть.</t>
  </si>
  <si>
    <t>Занятие «Животные в природе и в сказке» для 1-х классов от Национального музея РК</t>
  </si>
  <si>
    <t>Дети узнали о повадках животных и сравнили их с образами из народных сказок (в т.ч. карельских). Активная викторина.</t>
  </si>
  <si>
    <t>МОУ "Лицей №13", Сотрудники Национального музея РК</t>
  </si>
  <si>
    <t>Литературная гостиная «Поэзия весны»</t>
  </si>
  <si>
    <t>Ученики 5-6 классов читали стихи русских поэтов о весне, природе, любви. Развитие интереса к русской поэзии.</t>
  </si>
  <si>
    <t>Воспитательное занятие "Тайны Калевалы"</t>
  </si>
  <si>
    <t>чтение учениками рун эпоса "Калевала"</t>
  </si>
  <si>
    <t>Игра "Ожившие пословицы" (К международному дню родного языка)</t>
  </si>
  <si>
    <t>знакомство и инсценировка пословиц</t>
  </si>
  <si>
    <t>Игра "Ожившие пословицы", интеллектуальная битва "Морской бой".</t>
  </si>
  <si>
    <t>викторина "Внимательный читатель", тематический кроссворд, тематическое задание "Узнай героя"</t>
  </si>
  <si>
    <t>Участие в Республиканском фестивале театров "Мы вместе  - мы едины!"</t>
  </si>
  <si>
    <t>театральная постановка "Великая сила дружбы" (сказка "Репка")</t>
  </si>
  <si>
    <t>Встречи с карельским детским писателем И.Полуницыным</t>
  </si>
  <si>
    <t>1 квартал 2026</t>
  </si>
  <si>
    <t>творческая встреча</t>
  </si>
  <si>
    <t>Встречи с карельской  писательницей М.Бабалык</t>
  </si>
  <si>
    <t>Встречи с карельским детским писателем Ильей Полуницыным</t>
  </si>
  <si>
    <t>12.01 - 14.01.2026</t>
  </si>
  <si>
    <t>твроческая встреча с писателем </t>
  </si>
  <si>
    <t>Встреча с писательницей с российским писателем Е. Пиетиляйнен</t>
  </si>
  <si>
    <t>творческая встреча с писателем </t>
  </si>
  <si>
    <t>День родного языка. День "Калевалы"</t>
  </si>
  <si>
    <t>Встреча с карельским детским писателем И.Никитиной</t>
  </si>
  <si>
    <t>творческая встреча с писателем</t>
  </si>
  <si>
    <t>Посещение оперы "Карельский пленник" в Музыкальном театре РК</t>
  </si>
  <si>
    <t>культпоход в театр</t>
  </si>
  <si>
    <t>Экскурсия в визит-центр Водлозерского национального парка</t>
  </si>
  <si>
    <t>экскурсия</t>
  </si>
  <si>
    <t>Мастер -класс  сотрудников журнала "Кипиня" https://vk.com/wall-206036100_3567</t>
  </si>
  <si>
    <t>повторение названия птиц на карельском, вепсском и финском языках, изготовление своими руками птиц и украсишение их дизайнкрскими народными символами</t>
  </si>
  <si>
    <t>Посещение  Издательства «Периодика», редакции газеты «Ома Муа .в рамках сотрудничества со средствами массовой информации Республики Карелия и внутришкольной программы по профориентации https://vk.com/wall-206036100_3572</t>
  </si>
  <si>
    <t>На мероприятии ребята, изучающие карельский язык, поиграли в лото MEMO-KARJALA, познакомились с поговорками на карельском языке, узнали много интересного про разнообразие каш и их положительное влияние на здоровье человека.</t>
  </si>
  <si>
    <t>Участие в муниципальном этапе республиканской олимпиады по родным языкам https://vk.com/wall-206036100_3684</t>
  </si>
  <si>
    <t>участие в олимпиале</t>
  </si>
  <si>
    <t>Историко- литературная игра " Дорогами " Калевалы" https://vk.com/wall-206036100_3666</t>
  </si>
  <si>
    <t>участие в игре</t>
  </si>
  <si>
    <t>олимпиада по родным языкам для учеников 3-7 классов https://vk.com/wall-206036100_3687</t>
  </si>
  <si>
    <t>20-24.03ю26</t>
  </si>
  <si>
    <t>участие в олимпиаде</t>
  </si>
  <si>
    <t>Виртуальная экскурсия в Музей-запаведник "Кижи"</t>
  </si>
  <si>
    <t>Кижи- жемчужина Заонежья. История создания музе, реставрация, экскурсии.</t>
  </si>
  <si>
    <t>Экскурсия в НМ РК</t>
  </si>
  <si>
    <t>ученики 5а класса посетили интерактивную выставку "Не последняя рубаха"</t>
  </si>
  <si>
    <t>МОУ "Средняя школа №27"</t>
  </si>
  <si>
    <t>"Невероятная масленица"</t>
  </si>
  <si>
    <t>интерактивное шоу</t>
  </si>
  <si>
    <t>Литературная игра "По страницах "Калевалы"</t>
  </si>
  <si>
    <t>педагог-библиотекарь провела литературную игру для учащихся 3-х классов</t>
  </si>
  <si>
    <t>Фестиваль «Дружба народов России»</t>
  </si>
  <si>
    <t>В рамках школьного  театрального фестиваля  талантливые учащиеся подарили  настоящий праздник искусства. Зрители совершили увлекательное путешествие по нашей необъятной Родине, увидев сказки разных народов: от былинных русских сказаний до колоритных легенд Кавказа и мудрых историй народов Севера.</t>
  </si>
  <si>
    <t>Международный день поэзии</t>
  </si>
  <si>
    <t>На переменах школьный коридор превратился в импровизированную сцену, где ребята смело и вдохновенно читали свои любимые стихотворения. В предверии мераприятия ребята не только учили стихи, но и рисовали иллюстрации к ним. Результатом их работы стала оформленная выставка, где ожили любимые строки.</t>
  </si>
  <si>
    <t>Встречи с карельскими писателями, презентации книг: И. Смирновой, И. Никитиной, Е.Пиетиляйен, С.Бердовой</t>
  </si>
  <si>
    <t>Январь-март</t>
  </si>
  <si>
    <t>Знакомство с творчеством писателей, книгами, историей их создания</t>
  </si>
  <si>
    <t>Тематические беседы ко Дню родного языка</t>
  </si>
  <si>
    <t>История праздника, познавательные вопросы</t>
  </si>
  <si>
    <t>Библиотечный урок «Записки детского поэта. К 120-летию А. Л. Барто»</t>
  </si>
  <si>
    <t>Творчество писателя, чтение стихов, обсуждение</t>
  </si>
  <si>
    <t>Добрая встреча</t>
  </si>
  <si>
    <t>Библиотечный урок по творчеству Елены Евгеньевны Пиетиляйнен, главного редактора журнала "Север" о жизненных ценностях.</t>
  </si>
  <si>
    <t>Интеллектуальные гонки</t>
  </si>
  <si>
    <t>игра по станциям на развитие языковой грамотности, углубление знаний о тонкостях русского языка.</t>
  </si>
  <si>
    <t>Наша карельская гостья</t>
  </si>
  <si>
    <t>Встреча с поэтэссой, писателем Е.Е. Пиетиляйнен и чтение ее рассказов.</t>
  </si>
  <si>
    <t>Концерт-лекция "Традиционная музыкальная культура Карелии" для воспитанников д.о № 120</t>
  </si>
  <si>
    <t>Концерт-лекция с игрой на инструментах, пением итанцами. «Традиционная музыкальная культура Карелии»</t>
  </si>
  <si>
    <t>Этнографическая лаборатория «Pajol ištun, pajol astun, pajol aigad mänetan» («Сижу пою, иду пою, с песней время провожу») в с.Михайловское (Олонецкий район)</t>
  </si>
  <si>
    <t>27-29.03.2026</t>
  </si>
  <si>
    <t xml:space="preserve">С 27 по 29 марта образцовый ансамбль «Vesläžed» (руководитель — Ольга Сергеевна Габукова, Заслуженный работник культуры Республики Карелия) отправился в село Михайловское Олонецкого муниципального национального района. Главная цель поездки — не просто концерт, а живой диалог культур. В Доме культуры ребята показали программу «Путешествие по Карелии»: знакомили зрителей с жанрами Беломорья, звучанием кантеле и йоухикко — инструментами, которые более ста лет назад были неотъемлемой частью жизни Приладожской Карелии, исполнили танцы деревни Погранкондуши. </t>
  </si>
  <si>
    <t>Мастер-классы по традиционной карельской культуре "Многогранная Карелия"</t>
  </si>
  <si>
    <t>мастер-классы для участников фестиваля "Юная культура России":  традиционная одежда Карелии;  Карельские музыкальные инструменты; Роспись на камне</t>
  </si>
  <si>
    <t>Творческий вечер, посвященный 25-летию Образцового детского коллектива художественного творчества Республики Карелия «Детский фольклорный ансамбль «Vesläžed»</t>
  </si>
  <si>
    <t>21 февраля в 15.00 в Зале Благородного собрания Национального музея Республики Карелия состоится Творческий вечер, посвященный 25-летию Образцового детского коллектива художественного творчества Республики Карелия «Детский фольклорный ансамбль «Vesläžed».За четверть века ансамбль прошел значительный творческий путь, внося весомый вклад в изучение, сохранение и популяризацию традиционной культуры карельского народа.Юные фольклористы не только сохраняют аутентичные традиции, но и зажигают интерес к ним в сердцах зрителей, демонстрируя высочайший уровень исполнительского искусства.</t>
  </si>
  <si>
    <t>Колесо времени</t>
  </si>
  <si>
    <t>Интеллектуальная игра, посвященная Дню Калевалы, знаменитому народному эпосу.</t>
  </si>
  <si>
    <t>Концерт посвященный Дню эпоса "Калевала"</t>
  </si>
  <si>
    <t xml:space="preserve">Ученики музыкальной школы исполняли на кантеле классические и  народные произведения </t>
  </si>
  <si>
    <t>Просмотр видеоролика на тему "Вербовка в экстремистскую и терроритстическую деятельность</t>
  </si>
  <si>
    <t>просмотр, обсуждение, написание эссе</t>
  </si>
  <si>
    <t>Тренироваочные учения </t>
  </si>
  <si>
    <t>отработка действий при нападении терраристов</t>
  </si>
  <si>
    <t>МОУ "Средняя школа №46"</t>
  </si>
  <si>
    <t>Ролевая игра,посвященная проблеме экстремизма и терроризма "Мой выбор"</t>
  </si>
  <si>
    <t>В игре принимали участие 9 классы. Игра представляет собой интерактивное профилактическое занятие, направленнное на профилактику экстремизма в молодежной среде. Она способствует развитию навыков противодействия влиянию экстремизма</t>
  </si>
  <si>
    <t>МОУ "Средняя школа № 34"</t>
  </si>
  <si>
    <t>Уроки безопасности</t>
  </si>
  <si>
    <t>тематические беседы с учащимися 7-11 классов по вопросам профилактики проявления экстремизма и терроризма, негативных явлений в молодежной среде, кибербезопасности и пр.</t>
  </si>
  <si>
    <t>Форум класных руководителей</t>
  </si>
  <si>
    <t> секция, посвященная профилактике экстремизма и терроризма</t>
  </si>
  <si>
    <t>Беседа «Предупреждение вовлечения подростков в деструктивные группы через интернет» для 9В и 9Г</t>
  </si>
  <si>
    <t>Инспекторы ПДН рассказали об опасностях соцсетей, способах вербовки, ответственности за участие в деструктивных сообществах.</t>
  </si>
  <si>
    <t>МОУ " Лицей №13"</t>
  </si>
  <si>
    <t>Семинар для классных руководителей «Предотвращение вовлечения молодежи в диверсионно-террористическую деятельность»</t>
  </si>
  <si>
    <t>Сотрудник Координационного центра ПетрГУ поделился практическими инструментами профилактики для разных возрастных групп.</t>
  </si>
  <si>
    <t>Беседы по профилактике экстремизма</t>
  </si>
  <si>
    <t>10-20.03.2026</t>
  </si>
  <si>
    <t>ознакомление обучающихся с наказанием за преступления диверсионной и террористической направленности а также с мерами защиты от мошенничетва</t>
  </si>
  <si>
    <t>МОУ "Средняя школа №20"</t>
  </si>
  <si>
    <t>Профилактическая беседа "Профилактика терроризма и экстремизма в подростковой среде"</t>
  </si>
  <si>
    <t>выступление представителя ОВД</t>
  </si>
  <si>
    <t>Уроки обществознания по теме "Уголовная ответственность несовершеннолетних за преступления терроризма и экстремизма"</t>
  </si>
  <si>
    <t>уроки правовой помощи</t>
  </si>
  <si>
    <t>Проект " Классные встречи"</t>
  </si>
  <si>
    <t>1 квртал 2026</t>
  </si>
  <si>
    <t>Встреча  спредставителями МВД </t>
  </si>
  <si>
    <t>Специалисты МВД, МОУ " Ломоносовская гимназия"</t>
  </si>
  <si>
    <t>Профилактическая беседа "Административная и уголовная отвественность"</t>
  </si>
  <si>
    <t>профилактическая беседа, 5 классы</t>
  </si>
  <si>
    <t>МОУ "Средняя школа №12", ПДН</t>
  </si>
  <si>
    <t>Профилактическая беседа Противодействие экстремизму и терроризму"</t>
  </si>
  <si>
    <t>профилактическая беседа, 7 классы</t>
  </si>
  <si>
    <t>Юридическая отвественность участников образовательных отношений</t>
  </si>
  <si>
    <t>профилактическая беседа, 8 классы</t>
  </si>
  <si>
    <t>Инструктаж по алгоритмам действий работников в случае террористических актов и занятие по подготовке учителей к проведению учебных тренировок</t>
  </si>
  <si>
    <t>https://vk.ru/wall-206036100_3715</t>
  </si>
  <si>
    <t>пед.коллектив</t>
  </si>
  <si>
    <t>Родительские собрания с включением вопроса профилактики терроризма и экстремизма. Уголовная ответственность за совершение преступлений против государственной безопасности</t>
  </si>
  <si>
    <t>Тематические собрания</t>
  </si>
  <si>
    <t>Тематические классные часы: "Правила поведения при террористической угрозе"; "Правила безопасного поведения в Интернете"; "Профилактика вовлечения несовершеннолетних в преступления против государственной безопасности"</t>
  </si>
  <si>
    <t>Встреча с инспектором ПДН Беседа "Скажи терроризму-НЕТ!"</t>
  </si>
  <si>
    <t>В рамках недели безопасности </t>
  </si>
  <si>
    <t>Классные часы "Будь внимателен!" (проведены   в 16 класса)</t>
  </si>
  <si>
    <t>для учщихся 7-11 классов проведены беседы по профилактике экстремизма и терроризма</t>
  </si>
  <si>
    <t>Просмотр и обсуждение фильма "Предательство"</t>
  </si>
  <si>
    <t>просмотр и обсуждение фильма с учащимися и родителями</t>
  </si>
  <si>
    <t>МОУ "Средняя школа №29"</t>
  </si>
  <si>
    <t>Упроки памяти к Международному дню памяти жертв Холокоста</t>
  </si>
  <si>
    <t>Возложение цветов</t>
  </si>
  <si>
    <t>В преддверии Дня защитника Отечества в школе прошла трогательная и значимая церемония. Ученики 3-го класса почтили память героев, возложив цветы к стенду «Герои в наших сердцах» нашего " Музея под открытым небом " </t>
  </si>
  <si>
    <t>Тематические беседы, классный час «Дети и опасность онлайн: экстремизм и терроризм</t>
  </si>
  <si>
    <t>12-17 января</t>
  </si>
  <si>
    <t>Понятия "экстремизм" и "терроризм", в чем и как проявляется опасность. В формате диалога</t>
  </si>
  <si>
    <t>Родительские собрания по классам </t>
  </si>
  <si>
    <t>25.02.2026, 11.03.2026</t>
  </si>
  <si>
    <t>На родительских собраниях родителям рассказали о профилактики терроризма и экстремизма, а также об ответственности за содеяное. </t>
  </si>
  <si>
    <t>Мы против!</t>
  </si>
  <si>
    <t>Классные часы и инструктажи по профилактике экстремизма и терроризма.</t>
  </si>
  <si>
    <t>Встреча с представителем ФСБ по безопасности</t>
  </si>
  <si>
    <t>профилактическое мероприятие</t>
  </si>
  <si>
    <t>МОУ "Средняя школа №7"</t>
  </si>
  <si>
    <t>«Гиперборея-2026» -международный зимний фестиваль</t>
  </si>
  <si>
    <t>14.01.- 20.02.2026</t>
  </si>
  <si>
    <t>Юбиленый 25-ый фестиваль был посвящен российским спортивным достижениям. Конкурс снежных и ледовых скульптур собрал 86 мастеров из городов России, Карелии, Китая и Сербии. В результате на Онежской набережной были установлены: 30 снежных и ледовых скульптур, 4 ледовых скульптур участников школы скульпторов, 120  снежных композиций участников конкурсных программ. Партнерами фестиваля стали порядка 45 организаций, 22 спонсора, 35 волонтеров, 60 мастеров декоративно-прикладного творчества. В целом 60 мероприятий фестиваля посетили более 26,0 тысяч петрозаводчан и гостей города.</t>
  </si>
  <si>
    <t>МУ "Городской дом культуры" Директор Прикуль Владимир Константинович +7(911) 222  41 19</t>
  </si>
  <si>
    <t>«Дружная Россия – родина моя»</t>
  </si>
  <si>
    <t>18-20, 25.02.2026</t>
  </si>
  <si>
    <t xml:space="preserve">
Отборочные туры и Гала-концерт Всероссийского конкурса-фестиваля. С участием: Карельского регионального отделения партии Единая Россия, Депутатов Законодательного Собрания РК, Управления молодежной политики, СОШ №8, Детской хоровой школы, Молодежного центра «Смена».
</t>
  </si>
  <si>
    <t>МУ "Городской дом культуры" Директор Прикуль Владимир Константинович +7(911) 222 41 19</t>
  </si>
  <si>
    <t>Мероприятия в рамках Памятные дат России</t>
  </si>
  <si>
    <t>Врамках празднования Дня защитника Отечества, снятия блокады Ленинграда, Дняпобеды в сталинградской битве и присвоения Петрозаводску Почетного Звания«Город воинской славы»   проведенопорядка 30 мероприятий с участием более 3,0 тысяч человек– церемонии возложенияцветов к памятникам воинской славы, урок мужества, благотворительная акции, патриотическийчас, информационная беседа, смотр песни и строя, вечера отдыха, концертыхудожественной самодеятельности, фотоконкурсы и др.</t>
  </si>
  <si>
    <t>Перед ребятами выступил командир отряда «Балтийский щит» КРОФ «Эстафета поколений» Иван Елисеев. Он рассказал о событиях Великой Отечественной войны в Карелии и познакомил учеников с нелегкой работой поисковика.Обучающимся были представлены предметы, обнаруженные в ходе поисковых работ на территории Карелии.</t>
  </si>
  <si>
    <t>Литературноая игра "200 лет со дня рождения М.Е. Салтыкова-Щедрина!"</t>
  </si>
  <si>
    <t>Игра проходила в библиотеке № 11 на Ключевой.Ребятам необходимо было вспомнить устаревшие слова, определить героя сказки по описанию, указать детали текста, поработать со словарями. Кроме того, работа в команде требовала организованности и умения распределить роли.</t>
  </si>
  <si>
    <t>Встреча с представителем "Воллонтеры Победы" А.Лисициным</t>
  </si>
  <si>
    <t>Алексей Лисицин рассказывал о деятельности волонтеров в Республике Карелия ,  про Всемирный фестиваль моледежи, про Волонтеров Победы, как стать волонтером, кто такие волонтеры и почему они этим занимаются, что от этого получают Больше всего ребята заинтересовались как стать волонтером и участвовать в мероприятиях. Подписано соглашение о сотрудничестве с проектом "Волонтеры Победы".</t>
  </si>
  <si>
    <t>Военно- патриотическая игра "Зарница"</t>
  </si>
  <si>
    <t>В игре принимали участие обучающиечся 5, 6 классов.Ловкость, сноровка, скорость, смелость и, конечно, командный дух помогли ребятам успешно пройти все станции.
   Игра проходила очень дружно и организованно. Каждый из участников понимал, что сегодня действительно — "Один за всех, и все за одного". Все команды прошли этапы очень достойно</t>
  </si>
  <si>
    <t>День воинской славы России, отмечаемый ежегодно 2 февраля, посвящен победе советских войск в Сталинградской битве. Эта битва стала переломным моментом в ходе Великой Отечественной войны и показала всему миру несгибаемую волю и героизм защитников Сталинграда.</t>
  </si>
  <si>
    <t>Акция "Блокадный хлеб" особенно символична, ведь именно хлеб стал символом стойкости и мужества ленинградцев в годы Великой Отечественной войны.</t>
  </si>
  <si>
    <t>Экскурсии по музейной комнате народного писателя Карелии Д. Я. Гусарова, "Партизанская музыка Дмитрия Гусарова" - музейные занятия, "За чертой милосердия" - обзор виртуального маршрута</t>
  </si>
  <si>
    <t>15.01-18.02.2026</t>
  </si>
  <si>
    <t>Цикл мероприятий о жизни и творчестве народного писателя Карелии-экскурсии по музейной комнате, музейные занятия, обзоры</t>
  </si>
  <si>
    <t>"Они защищали Отечество" , "Стоит на страже Родины солдат" ,"900 дней и ночей": к Дню полного освобождения Ленинграда от фашистской блокады, "Герои Отечества в наших сердцах", "Нашей Армии герои"- книжные выставки</t>
  </si>
  <si>
    <t>20.01-03.03.2026</t>
  </si>
  <si>
    <t>Книжные выставки, приуроченные к празднованию Дня Защитника Отечества, ко Дню полного освобождения Ленинграда от фашистской блокады, рассказывающин о об истории русской армии, книги о великих сражениях, знаменитых полководцах</t>
  </si>
  <si>
    <t>"Дни воинской славы России"-"900 дней великого мужества", "Дети блокадного города" , "Все это было в Ленинграде", ""Сталинград -гордая память России", "Симфония всепобеждающего мужества Д. Д. Шостаковича" , "Победа одна на всех"</t>
  </si>
  <si>
    <t>13.01-25.02.2026</t>
  </si>
  <si>
    <t>Цикл  мероприятий для всех категорий читателей, посвященный памятным датам Великой Отечественной войны, Дням воинской славы России (комментированные чтения, беседы, тематические обзоры литературы,творческие выставки)</t>
  </si>
  <si>
    <t>МУ "Петрозаводская ЦБС",+7 (8142) 74-36-51</t>
  </si>
  <si>
    <t>Патриотическое воспитание-"День защитника Отечества", "Солдатская смекалка", "Не ради славы и наград": День защитника Отечества в библиотеке</t>
  </si>
  <si>
    <t>20.01-12.02.2026</t>
  </si>
  <si>
    <t>Цикл  мероприятий для всех категорий читателей, посвященный Дню защитника Отечества( игровые программы, познавательные мероприятия, клубы)</t>
  </si>
  <si>
    <t>МУ "Петрозаводская ЦБС",+7 (8142) 74-36-52</t>
  </si>
  <si>
    <t>Даниловские чтения</t>
  </si>
  <si>
    <t>05.03-29.03.2026</t>
  </si>
  <si>
    <t>Цикл  мероприятий, посвященный творчеству карельского писателя В. М. Данилова (игровые программы, познавательные мероприятия)</t>
  </si>
  <si>
    <t>Недели детской книги (тема:"Год единства народов России")</t>
  </si>
  <si>
    <t>22.03-31.03.2026</t>
  </si>
  <si>
    <t>Цикл  мероприятий, в рамках Недели детской книги (тема:"Год единства народов России")</t>
  </si>
  <si>
    <t>Школа гражданско-правовых знаний-цикл мероприятий ко Дню молодого избирателя</t>
  </si>
  <si>
    <t>12.02-18.02.2026</t>
  </si>
  <si>
    <t>Цикл мероприятий ко Дню молодого избирателя</t>
  </si>
  <si>
    <t>квест  для учащихся 6 классов</t>
  </si>
  <si>
    <t>МОУ "Средня школа №46"</t>
  </si>
  <si>
    <t>Уроки мужества                                                                  </t>
  </si>
  <si>
    <t>Урок Мужества проводил Тобота А.В. - подполковник запаса пограничных войск. Алексей Викторович рассказал о героях Брестской крепости. Урок имел большое воспитательное воздействие на обучающихся школы.  </t>
  </si>
  <si>
    <t>МОУ "Средня школа №34"</t>
  </si>
  <si>
    <t>Акция "Цветы героям" </t>
  </si>
  <si>
    <t>Цветы Героям были возложены вовремя митинга, который проходил на эколого-патриотической тропе "Высота 152,6. Высота,посвящена защитникам,которые отдали свои жизни за освобождение Карелии от фашистко-немецких и финских захватчиков.</t>
  </si>
  <si>
    <t>Квест "Крым и Россия вечная судьба</t>
  </si>
  <si>
    <t>Встреча с Герасевым И.Ю</t>
  </si>
  <si>
    <t>Знакомство с патриотическими проектами</t>
  </si>
  <si>
    <t>День памяти россиян, исполнявших служебный долг за пределами Отечества</t>
  </si>
  <si>
    <t>Возложение цветов к мемориалу "Черный тюльпан"</t>
  </si>
  <si>
    <t>ШЭ игры "Зарница"</t>
  </si>
  <si>
    <t>школьный  этап для учащихся 7-х классов</t>
  </si>
  <si>
    <t>РНПК «Державинские чтения»</t>
  </si>
  <si>
    <t>22-24.01.26</t>
  </si>
  <si>
    <t>участие 7-11 классов в образовательно-экскурсионной программе "Петрозаводск - город воинской славы"</t>
  </si>
  <si>
    <t>Уроки Мужества</t>
  </si>
  <si>
    <t>Уроки мужества для учеников 8-11 классов с участием ветерана МВД</t>
  </si>
  <si>
    <t>Тематические концертные программы</t>
  </si>
  <si>
    <t>концертные программы, посвященные Дню защитников Отечества, 8 Марта, открытию Года единства народов России</t>
  </si>
  <si>
    <t>Театральный фестиваль</t>
  </si>
  <si>
    <t>24.02.2026, 26.03.26</t>
  </si>
  <si>
    <t>театральный фестиваль 8-х и 10-х классов</t>
  </si>
  <si>
    <t>Акция «Крымская весна»</t>
  </si>
  <si>
    <t>15-20.03.26</t>
  </si>
  <si>
    <t>акция, посвященная присоединению Крыма к России</t>
  </si>
  <si>
    <t>Урок Памяти «Блокадной вечности страница…» </t>
  </si>
  <si>
    <t>торжественная линейка</t>
  </si>
  <si>
    <t>Выставка Детского музея Петровского Дворца «Родом из детства»</t>
  </si>
  <si>
    <t>Сохранение и актуализация историко-культурного наследия через реконструкцию мира детства разных эпох, демонстрацию эволюции предметов быта, игрушек и одежды как отражения социальных устоев, технологического прогресса и духовных ценностей общества.</t>
  </si>
  <si>
    <t>Международный фестиваль хореографического искусства «Энергия Севера</t>
  </si>
  <si>
    <r>
      <rPr>
        <sz val="11"/>
        <rFont val="Cambria"/>
        <charset val="1"/>
      </rPr>
      <t>06.02-08.02.202</t>
    </r>
    <r>
      <rPr>
        <sz val="11"/>
        <color rgb="FF000000"/>
        <rFont val="Times New Roman"/>
        <charset val="1"/>
      </rPr>
      <t>6</t>
    </r>
    <r>
      <rPr>
        <sz val="11"/>
        <rFont val="Cambria"/>
        <charset val="1"/>
      </rPr>
      <t xml:space="preserve">;
   13.02-15.02.2026
</t>
    </r>
  </si>
  <si>
    <t>Конкурс хореографических коллективов по номинациям.Мастер-классы от профессиональных хореографов и членов жюри для детей и педагогов.Интересные экскурсии по зимнему Петрозаводску и Вотчине карельского Деда Мороза Талви Укко. Зажигательные дискотеки 🔹 Интерактивный квест-марафон от талисмана фестиваля северного пса Юхи</t>
  </si>
  <si>
    <t>Выставка дизайн-студии моды «Традиции и современность»</t>
  </si>
  <si>
    <t xml:space="preserve">январь </t>
  </si>
  <si>
    <t>Демонстрация синтеза культурного наследия (народных промыслов, этнических мотивов, исторических техник кроя) и актуальных трендов индустрии моды (минимализм, технологичные материалы, новые силуэты), а также выявление роли дизайнера как «переводчика» традиционных кодов на язык современного костюма.</t>
  </si>
  <si>
    <t>Выставка «Секреты северного дома»</t>
  </si>
  <si>
    <t> Сохранение и актуализация нематериального и материального культурного наследия Севера через реконструкцию внутреннего пространства традиционного дома, демонстрацию бытовых практик, трудовых навыков и семейных традиций коренных народов.</t>
  </si>
  <si>
    <t>"Русские маяки", концерт ансмабля  танца "Созвездие"</t>
  </si>
  <si>
    <t>Визуализация тысячелетней истории России через синтез искусств (музыка, хореография, театр, видеоинсталляции) и формирование у зрителя целостного образа национальных героев — от былинных богатырей и святых подвижников до матерей, тружеников и защитников Отечества сегодняшнего дня, — выступающих в качестве духовных «маяков», освещающих путь для будущих поколений.</t>
  </si>
  <si>
    <t>Семейный конкурс снеговиков и хорошего настроения «СнегКом.ру»</t>
  </si>
  <si>
    <t>Создание открытой городской творческо-игровой платформы для возрождения, сохранения и популяризации традиционных зимних развлечений России через вовлечение детей, молодежи и их семей в совместную командную деятельность, здоровый образ жизни и культурно-эстетическое оформление городского пространства в рамках Международного зимнего фестиваля «Гиперборея 2026».</t>
  </si>
  <si>
    <t> Концерт «Планета детства» (совместный проект хора «Пеллерво» и студии эстрадной песни «Сезон надежд»)</t>
  </si>
  <si>
    <t>Совместный проект хора «Пеллерво» и студии эстрадной песни «Сезон надежд». Демонстрация синтеза двух, на первый взгляд, полярных вокальных культур — академической (хоровой) и современной (эстрадной) — через их диалог, взаимное обогащение и совместное звучание, а также разрушение стереотипа о несовместимости этих жанров в рамках одного концертного пространства.</t>
  </si>
  <si>
    <t>Фестиваль патриотической песни "Дружная Россия -Родина моя"</t>
  </si>
  <si>
    <t>февраль </t>
  </si>
  <si>
    <t>Творческий фестиваль песни</t>
  </si>
  <si>
    <t>Смотр строя и песни для 4-6 классов</t>
  </si>
  <si>
    <t>Для 8-9 классов</t>
  </si>
  <si>
    <t>Игра ВИДЫ И РОДА ВОЙСК РОССИЙСКОЙ ФЕДЕРАЦИИ</t>
  </si>
  <si>
    <t>Для 8 классов</t>
  </si>
  <si>
    <t>Дни воинской славы России - День полного освобождения Ленинграда от немецко-фашистского блокады; Сталинградская битва, День памяти россиян, исполнявших долг за пределами Отечества</t>
  </si>
  <si>
    <t>Уроки, викторины, квизы, беседы, чтение текстов</t>
  </si>
  <si>
    <t>Урок памяти к Дню разгрома фашистов в Сталинградской битве (2 февраля)</t>
  </si>
  <si>
    <t>Просмотр кинохроники, обсуждение значения битвы. Организован для 11 класса.</t>
  </si>
  <si>
    <t>Городской кинолекторий к Дню снятия блокады Ленинграда (27 января)</t>
  </si>
  <si>
    <t>Просмотр фильма «Крик тишины» (2019). Обсуждение блокады.</t>
  </si>
  <si>
    <t>Урок мужества и выставка к 82-й годовщине снятия блокады Ленинграда</t>
  </si>
  <si>
    <t>Торжественная линейка, минута молчания, выставка рисунков. Кинолекторий «Блокада и мы!» для 10-х классов.</t>
  </si>
  <si>
    <t>Военно-спортивное многоборье «Готов к защите Родины»</t>
  </si>
  <si>
    <t>Учащиеся 9Б соревновались в стрельбе, сборке/разборке автомата, надевании ОЗК, радиосвязи. 1 и 3 место.</t>
  </si>
  <si>
    <t>«Разговоры о важном»: 250-летие Большого театра и 150-летие Союза театральных деятелей</t>
  </si>
  <si>
    <t>Для 7 классов – занятие о значении театра как живого искусства, отражающего судьбу страны.</t>
  </si>
  <si>
    <t>Конкурс рисунков «С чего начинается Родина» – победа Полины Дединой (7Б)</t>
  </si>
  <si>
    <t>Участие во всероссийском конкурсе. 683 рисунка из разных регионов. Победитель – ученица лицея.</t>
  </si>
  <si>
    <t>Рождественские встречи (семейный концерт)</t>
  </si>
  <si>
    <t>Коллектив «Карельский сувенир», семейные номера, лотерея «Снежки удачи». Объединил детей, родителей, педагогов.</t>
  </si>
  <si>
    <t>Участие во Всероссийском проекте «Голоса Победы» (озвучивание фронтовых писем)</t>
  </si>
  <si>
    <t>Ученики 1Г класса озвучили письма своих прапрадедов. Проект Музея Победы (Москва).</t>
  </si>
  <si>
    <t>День воссоединения Крыма с Россией: выставка рисунков и урок-беседа</t>
  </si>
  <si>
    <t>Организована выставка, для 7Б класса проведён урок о значении воссоединения.</t>
  </si>
  <si>
    <t>Выставка рисунков учащихся начальной школы "Защитники Отечества"</t>
  </si>
  <si>
    <t>выставка рисунков</t>
  </si>
  <si>
    <t>Урок доброты (к Международному дню памяти жертв Холокоста)</t>
  </si>
  <si>
    <t>Создание дерева добра</t>
  </si>
  <si>
    <t>Урок "Эхо слов" (К Международному дню памяти жертв Холокоста)</t>
  </si>
  <si>
    <t>Знакомство с дневником Рутки Ласкер</t>
  </si>
  <si>
    <t>Тематическое занятие ко Дню полного освобождения Ленинграда от фашистской блокады</t>
  </si>
  <si>
    <t>Изготовление блокадной ласточки</t>
  </si>
  <si>
    <t>Акция "Внуки по переписке" ко Дню защитника Отечества</t>
  </si>
  <si>
    <t>Изготовление и отправка отрыток в дом престарелых</t>
  </si>
  <si>
    <t>"История Великой Победы. Освобождение Ленинграда от фашисткой блокады" </t>
  </si>
  <si>
    <t>знакомство с историческими событиями</t>
  </si>
  <si>
    <t>Смотр строя и песни, посвященный Дню защитника Отечества</t>
  </si>
  <si>
    <t>Мероприятие для 3-4 классов, направленное на сплочение классного коллектива, тренировку дисциплины и координации, воспитание любви к Родине и уважение к защитникам Отечества</t>
  </si>
  <si>
    <t>Торжественное открытие выставки картин Н.К.Рериха "Санкта"</t>
  </si>
  <si>
    <t>Торжественное открытие было организовано в виде лирического вступления, живого исполнения музыки. Экскурсия была проведена для старшеклассников и молодых педагогов начальной школы города специалистом Национальной библиотеки РК, Л.П.Жоховой</t>
  </si>
  <si>
    <t>Патриотическая игра "К службе в армии готов"</t>
  </si>
  <si>
    <t>Спортивно-патриотическое мероприятие для старшеклассников, организованное в виде соревнований</t>
  </si>
  <si>
    <t>Фестиваль патриотической песни, посвященный Дню защитника Отечества</t>
  </si>
  <si>
    <t>Фестиваль хоровых классных коллективов, исполняющих песни о любви к Родине, ее защитниках и героизме русского народа</t>
  </si>
  <si>
    <t>День памяти жертв холокоста</t>
  </si>
  <si>
    <t>тематические беседы</t>
  </si>
  <si>
    <t>Блокада в лицах</t>
  </si>
  <si>
    <t>Сталинградская битва</t>
  </si>
  <si>
    <t>Встреча с Беляниновым А.И. председатель правления Карельской региональной организации "Российский союз ветеранов Афганистана и специальных военных операций"</t>
  </si>
  <si>
    <t>Письмо защитнику Отечества</t>
  </si>
  <si>
    <t>школьный урок</t>
  </si>
  <si>
    <t>Конкурс чтецов к 23 февраля</t>
  </si>
  <si>
    <t>чтение стихов приуроченных к 23 февраля</t>
  </si>
  <si>
    <t>Сборка-разборка автомата</t>
  </si>
  <si>
    <t>разборка автомата АК-47</t>
  </si>
  <si>
    <t>Поздравление ко Дню воссоединения Крыма с Россией</t>
  </si>
  <si>
    <t>видеопоздравление</t>
  </si>
  <si>
    <t>Молодежка ОНФ, письмо солдату</t>
  </si>
  <si>
    <t>Фестиваль инсценирования патриотической песни</t>
  </si>
  <si>
    <t>Каждый класс инсценировал песню патриотической тематики</t>
  </si>
  <si>
    <t>МОУ " Ломоносовская гимназия"-77-35-53</t>
  </si>
  <si>
    <t> Марш строя и песни</t>
  </si>
  <si>
    <t>27.022026</t>
  </si>
  <si>
    <t>Смотр строя и песни проходил для 5-6-х классов.  Оценивали участников офицеры . Критериями выступления были: подготовка, наличие единой формы, представление команд и строевой песни, действие командира </t>
  </si>
  <si>
    <t>Смотр строя и песни проходил для 3-4-х классов.  Оценивали участников офицеры . Критериями выступления были: подготовка, наличие единой формы, представление команд и строевой песни, действие командира </t>
  </si>
  <si>
    <t>Акция " Письма с теплом"</t>
  </si>
  <si>
    <t> Написание писем  нашим героям, находящимся на СВО</t>
  </si>
  <si>
    <t>День памяти воинов- интернационалистов</t>
  </si>
  <si>
    <t>Прошла торжественная линейка с участием воинов.  Возложили цветы к памятным доскам  А.Г.Шипицына и  Г.И.  Трошина</t>
  </si>
  <si>
    <t>Познавательная экскурсия по выставке рисунков "Дорога жизни"</t>
  </si>
  <si>
    <t>экскурсия по выставке рисунков</t>
  </si>
  <si>
    <t>День воинской славы. Сталинградская битва</t>
  </si>
  <si>
    <t>занятие-презентация</t>
  </si>
  <si>
    <t>20-22.02.2026</t>
  </si>
  <si>
    <t>классные часы, спортивно-развлекательная программа "Аты баты - будет батл", программа "Курс молодого бойца"</t>
  </si>
  <si>
    <t>Экскурсия в музей МВД</t>
  </si>
  <si>
    <t>мероприятия</t>
  </si>
  <si>
    <t>День воинской славы. 27 января- День полного освобождения Ленинграда от фашистской блокады. Международный день памяти жертв Холокоста.(Разговор о важном (у Вечного огня, возложение цветов, минута молчания и др.)</t>
  </si>
  <si>
    <t xml:space="preserve">https://vk.ru/wall-206036100_3510;  https://vk.ru/wall-206036100_3511; https://vk.ru/wall-206036100_3513
 https://vk.ru/wall-206036100_3511
   https://vk.ru/wall-206036100_3513
</t>
  </si>
  <si>
    <t>День воинской славы. День разгрома советскими войсками немецко-фашистких войск в Сталинградской битве (1943)</t>
  </si>
  <si>
    <t xml:space="preserve">
   https://vk.ru/wall-206036100_3554
</t>
  </si>
  <si>
    <t xml:space="preserve"> Проект в рамках трека «Орленок-Доброволец» 
   (Изготовление маскировочных нашлемников для защитников Отечества)
</t>
  </si>
  <si>
    <t>https://vk.ru/wall-206036100_3579; https://vk.ru/wall-206036100_3602</t>
  </si>
  <si>
    <t xml:space="preserve"> Урок мужества (члены фонда «Ветеран» Владимир Мищенко и Никита Карпов)
   Совет женщин города Петрозаводска
</t>
  </si>
  <si>
    <t>https://vk.ru/wall-206036100_3588</t>
  </si>
  <si>
    <t>День воинской славы. День памяти о россиянах, исполнявших служебный долг за пределами Отечества.</t>
  </si>
  <si>
    <t>https://vk.ru/wall-206036100_3600</t>
  </si>
  <si>
    <t>Музыкально-литературная гостиная «Служу Отечеству!»</t>
  </si>
  <si>
    <t>https://vk.ru/wall-206036100_3611</t>
  </si>
  <si>
    <t>Старт Года единства народов России (Фестиваль детского творчества  « Lyökämme käsi kätehen»)</t>
  </si>
  <si>
    <t xml:space="preserve">https://vk.ru/wall-206036100_3621
   https://vk.ru/wall-206036100_3624
   https://vk.ru/wall-206036100_3622
</t>
  </si>
  <si>
    <t xml:space="preserve">День воссоединения России с Крымом(Тематические уроки, беседы и классные часы:
   "Из летописи крымской весны", "Как это было". "Крым возвращается в Россию", "Россия и Крым - мы вместе", "История Крыма. Воссоединение", "Оборона Севастополя в годы Великой Отечественной войны" и т.д.; Эстафета  «Мы едины»; Викторины, интеллектуальные игры о Крыме;Музыкальная шкатулка «Всё на крымской земле начинается с моря». ; Тематические уроки "Рисуем Крым",  «Десять символов полуострова Крым» и др.)
</t>
  </si>
  <si>
    <t>16.03.-20.03.</t>
  </si>
  <si>
    <t> https://vk.ru/wall-206036100_3680</t>
  </si>
  <si>
    <t>Мастер-класс от Центра по управлению петроглифами Карелии для обучающихся и их родителей (Количество участников -24)</t>
  </si>
  <si>
    <t>Мастер-класс для обучающихся и их родителей</t>
  </si>
  <si>
    <t>Субботник на Мемориале на Зарецком кладбище</t>
  </si>
  <si>
    <t>Ученики 7 «А» класса вместе с учителем труда Константиновой Эльвирой Витальевной вышли на субботник на мемориале Зарецкого кладбища. Ребята дружно убирали территорию, приводили в порядок памятные места и почтили память павших минутой молчания.</t>
  </si>
  <si>
    <t>IV Всероссийского фестиваля-конкурса патриотической песни «Дружная Россия — Родина моя» </t>
  </si>
  <si>
    <t>18.02-24.02.2026</t>
  </si>
  <si>
    <t>Всероссийския фестиваль патриотической песни</t>
  </si>
  <si>
    <t>Экскурсия  в ЗС РК</t>
  </si>
  <si>
    <t>Ученики 10а класса познакомились с историей ЗС РК, узнали об особенностях его работы, встретились с депутатом Г.А.Гореликовой</t>
  </si>
  <si>
    <t>Фестиваль снежной скульптуры "Гиперборея" </t>
  </si>
  <si>
    <t>Семья Смирновых (4а класс) заняла 5 место  с работой "Вне границ", посвященной российским параолимпийским лыжникам</t>
  </si>
  <si>
    <t>Концерт "Памяти Неизвестного солдата"</t>
  </si>
  <si>
    <t>Артисты Музыкального театра выступили с концертом</t>
  </si>
  <si>
    <t>МОУ "Средняя школа №27", Музыкальный театр РК</t>
  </si>
  <si>
    <t>Квиз, посвященный Дню Защитника Отечества</t>
  </si>
  <si>
    <t>советники по воспитанию провели квиз для учащихся 7-8 классов</t>
  </si>
  <si>
    <t>в 1-11 класса проведены уроки Мужества, посвященные Дню Защитника Отечества</t>
  </si>
  <si>
    <t>Экскурсия  в Великий Новгород</t>
  </si>
  <si>
    <t>14-15.03.2026</t>
  </si>
  <si>
    <t>ученики 3а и 4б классов познакомились с уникальными памятниками древнерусской куьтуры</t>
  </si>
  <si>
    <t>«Книжка теплых слов»: дарим тепло своими руками!</t>
  </si>
  <si>
    <t>В преддверии Международного женского дня ребята делали для своих мам уникальные книжки-гармошки. Но это была не просто поделка — это был способ сказать самое главное. На страницах своих книжек дети нарисовали и написали слова благодарности: за поддержку и помощь с уроками;  за совместные игры и веселье; за ежедневную заботу и любовь.</t>
  </si>
  <si>
    <t>Встреча учащихся 6, 7, 8 классов с начальником  оперативного отдела Управления Росгвардии по РК</t>
  </si>
  <si>
    <t>Разговор с учащимися с представлением обмундирования</t>
  </si>
  <si>
    <t>МОУ "Лицей №40"</t>
  </si>
  <si>
    <t>Праздничный концерт "Звуки весны" к 8 Марта</t>
  </si>
  <si>
    <t>Концерт с выступлением родителей, лицеистов, выпускников лицея</t>
  </si>
  <si>
    <t>Концерт "Памяти неизвестного солдата" от Музыкального театра РК</t>
  </si>
  <si>
    <t>Концерт с песнями от солистов театра</t>
  </si>
  <si>
    <t>Музыкальный театр РК, МОУ "Лицей №40"</t>
  </si>
  <si>
    <t>Фестиваль патриотической песни в 9-11 классах</t>
  </si>
  <si>
    <t>Коллективы классные поют песни военных лет</t>
  </si>
  <si>
    <t>Памятные мероприятия о событияхдалекой войны, просмотр фильма.</t>
  </si>
  <si>
    <t>Дорога жизни</t>
  </si>
  <si>
    <t>проект "Дорога жизни" с серией тематических рисунков, реконструкцией битвы, выставкой и экскурсией.</t>
  </si>
  <si>
    <t>Кинохроника жизни</t>
  </si>
  <si>
    <t>Показ кинохроники, посвященной знаменательной дате - Дню разгрома советсикми войсками немецко фашистских войск в Сталинградской битве.</t>
  </si>
  <si>
    <t>Доброе сердце</t>
  </si>
  <si>
    <t>акция по изготовлению поздравительных открыток и подаков для пациентов ЖД больницы к Дню защитника Отечества.</t>
  </si>
  <si>
    <t>Мы патриоты, Крым на ладони, Василий Теркин.</t>
  </si>
  <si>
    <t>месячник военно0патриотического воспитания с проведением игр "Зарничка", "Зарница", "А ну-ка, парни!", "Один день в армии". Акция "Крым на ладони" с презентацией и созданием рисунков на ладошке, поссвященная воссоединению Крыма с Россией (12 лет). Создание и показ спектакля "Василий Теркин" в рамках грантового конкурса !Я - активист!".</t>
  </si>
  <si>
    <t>Мастер-класс по импровизации в традиционных карельских танцах и плясках «Разрешите поплясать разрешите топнуть!»</t>
  </si>
  <si>
    <t>Провел мастер-класс Андрей Владимирович Анисимов, заслуженный работник культуры Республики Карелия и руководитель фольклорно-этнографического ансамбля «Karjala». На мастер-классе Андрей Владимирович большое внимание уделил также и проблеме взаимодействия и общения парня и девушки в танце и пляске. Как двигаться под гармонь и чувствовать музыку? Ответы искали вместе с участниками ансамбля «Vesläžed» и выпускниками прошлых лет.</t>
  </si>
  <si>
    <t>МОУ ДО "Петрозаводская детская школа искусств им.М.А. Балакирева"</t>
  </si>
  <si>
    <t>XIV Открытый региональный фестиваль-конкурс младших хоровых коллективов «Чудесная страна Звонкоголосье» им. Георгия Терацуянца</t>
  </si>
  <si>
    <t>14-15.02.2026</t>
  </si>
  <si>
    <t>Фестиваль-конкурс направлен на развитие детского музыкально-хорового творчества, приобщение юных певцов к миру русской и зарубежной хоровой классики, а также знакомство с произведениями современных композиторов. Особенностью фестиваля является практика приглашения действующих композиторов в качестве почетных членов жюри. В 2026 году специальным гостем стала композитор из Санкт-Петербурга — Валерия Кухта. ыВалерия Александровна — член Союза композиторов России, председатель секции музыки для детей и юношества Союза композиторов Санкт-Петербурга. В программе фестиваля состоялись её авторский мастер-класс «Педагогические инструменты композитора Валерии Кухта» и творческая встреча с участниками фестиваля.</t>
  </si>
  <si>
    <t>Городской пресс-клуб «Время и мы»</t>
  </si>
  <si>
    <t>В рамках городского пресс-клуба «Время и мы» состоялась встреча, посвящённая основам профессиональной деятельности в медиасфере. Мероприятие было организовано для начинающих журналистов и блогеров, включая учащихся медиашкол Петрозаводска. Перед участниками выступили приглашённые эксперты, которые поделились практическими аспектами своей работы: Мария Лукьянова, корреспондент ГТРК «Карелия», рассказала о методах подготовки к публичным выступлениям, способах преодоления волнения и развития уверенной речи. Андрей Чувак, видеограф Движения Первых, представил основные принципы видеопроизводства, уделив внимание построению кадра и особенностям съёмки для различных медиапроектов. Сергей Корнеев, руководитель Korneev studio, оператор и режиссёр, объяснил ключевые этапы создания подкастов — от записи звука до выпуска готового продукта.</t>
  </si>
  <si>
    <t>Концерт «По клавишам, по струнам…»</t>
  </si>
  <si>
    <t>в Городском выставочном зале Петрозаводска выступил инструментальный ансамбль «АккArco» Петрозаводской детской школы искусств им. М.А. Балакирева. В исполнении коллектива прозвучали произведения русских и зарубежных композиторов XIX–XXI веков.По словам музыкантов, особую атмосферу концерту создало соседство с выставкой «Путешествие в Пушкиногорье». Исполняя пьесу Бородина «В монастыре» с её «колокольным звоном» и песенными интонациями, артисты ощутили незримую связь с образами древних храмов на полотнах. «Такое единение музыки и красок невозможно не заметить, оно рождает особое вдохновение», — признались участники ансамбля.</t>
  </si>
  <si>
    <t>Городской концерт "Герои нашей страны"</t>
  </si>
  <si>
    <t>концерт, посвященный ко дню защитника отечества</t>
  </si>
  <si>
    <t>Городской концерт "Да  не погаснит свет в душе"</t>
  </si>
  <si>
    <t>концерт духовной музыки в исполнении городских и школьных коллективов</t>
  </si>
  <si>
    <t>"Мы - вместе!"</t>
  </si>
  <si>
    <t>Благотворительная акция в поддержку участников СВО. В культурно-досуговых центрах в районах Соломенное и Ключевая организована работа пунктов  по плетению маскировочных сетей, сбору гуманитарной помощи, материала для изготовление окопных свечей (по отдельному плану)</t>
  </si>
  <si>
    <t>Культурно-досуговый центры в районах:  Соломенное. Зав.структурынм подразделением Афонина Зинаида Кудайбергеневна +7(981) 407 90 91. Ключевая Зав структурным подразделением Третьякова Марина Анатольевна +7(911) 407 32 37</t>
  </si>
  <si>
    <t>«Святое дело - Родине служить!»</t>
  </si>
  <si>
    <t xml:space="preserve">Концерт коллективов самодеятельного художественного творчества, посвященный Дню защитника Отечества, с участием: Представителей регионального
отделения Общероссийской общественно-государственной организации «Союз женщин
России» РК; военнослужащих, ветеранов боевых действий в Афганистане Чеченской Республике, участников СВО и членов их семей.
</t>
  </si>
  <si>
    <t>«Сила в единстве: семья-тыл защитника»</t>
  </si>
  <si>
    <t>Интерактивный концерт, посвященный Дню защитникаОтечества, с приглашением семей города и семей участников СВО</t>
  </si>
  <si>
    <t>Изготовление открыток, написание писем</t>
  </si>
  <si>
    <t>учащиеся делают подарки участникам СВО</t>
  </si>
  <si>
    <t>Урок Мужества </t>
  </si>
  <si>
    <t>Встреча с ветеранами СВО и представителями волонтерского отряда</t>
  </si>
  <si>
    <t>Открытие мемориального стенда, посвященного герою Отечества С.Басанцеву</t>
  </si>
  <si>
    <t>открытие мемориального стенда</t>
  </si>
  <si>
    <t>Встреча с Крыловым М .Ю, заместителем председателя региональной организации "Ветераны Карелии"</t>
  </si>
  <si>
    <t> Встреча с Крыловым М .Ю, заместителем председателя региональной организации &amp;quot;Ветераны Карелии&amp;quot;</t>
  </si>
  <si>
    <t>Курирование семей СВО</t>
  </si>
  <si>
    <t>в течение всего квартала</t>
  </si>
  <si>
    <t>Оказание консультативной помощи членам участникам СВО, оказание помощи по компетенции, выдача новогодних подарков детям участников СВО</t>
  </si>
  <si>
    <t>Администрация городского Петрозаводского округа</t>
  </si>
  <si>
    <t>Участие в акции по сбору подарков для бойцов СВО</t>
  </si>
  <si>
    <t>Сбор подарков для бойцов СВО сотрудниками администрации</t>
  </si>
  <si>
    <t>Урок Мужества, посвященный герою, погибшему на СВО</t>
  </si>
  <si>
    <t>выставка , посвященная Героям СВО, стенд, Урок Памяти </t>
  </si>
  <si>
    <t>Урок Мужества: встреча с Героем СВО</t>
  </si>
  <si>
    <t>урок-встреча с героем</t>
  </si>
  <si>
    <t>Акция "Письмо герою"</t>
  </si>
  <si>
    <t>Дети писали письма участникам СВО</t>
  </si>
  <si>
    <t> Урок мужества (члены фонда «Ветеран» Владимир Мищенко и Никита Карпов)</t>
  </si>
  <si>
    <t>Работа волонтерского отряда "Пчелки" на базе школы для помощи обществу "Калинка"</t>
  </si>
  <si>
    <t>Изготовление нашлемников, чехлов для аппарата Елизарова, сбор гуманитарной помощи в зону СВО</t>
  </si>
  <si>
    <t>Общественная организация "Калинка"</t>
  </si>
  <si>
    <t>Акция «Письмо солдату»</t>
  </si>
  <si>
    <t>14.02.23.02</t>
  </si>
  <si>
    <t>Традиционная акция в предверии празднования Дня защитника Отечества</t>
  </si>
  <si>
    <t>Подарок воину от 2б класса</t>
  </si>
  <si>
    <t>изготовление открыток для участников СВО</t>
  </si>
  <si>
    <t>Подарок воину от 7а класса</t>
  </si>
  <si>
    <t>Сбор гуманитарной помощи воинам СВО</t>
  </si>
  <si>
    <t>сбор необходимых вещей, плетение сетей</t>
  </si>
  <si>
    <t>написание и оформление, отправка писем воинам СВО</t>
  </si>
  <si>
    <t>Встреча с воином - участником СВО.</t>
  </si>
  <si>
    <t>встреча с воином</t>
  </si>
  <si>
    <t>общегородской классный час «Защитники Отечества: от прошлого к будущему»,</t>
  </si>
  <si>
    <t xml:space="preserve">В целях противодействияидеологии терроризма и неонацизма в молодежной среде 24 февраля 2026 годасостоялся общегородской классный час «Защитники Отечества: от прошлого кбудущему», который объединил учащихся, педагогов и общественных деятелей длядиалога о героизме, долге и преемственности поколений. </t>
  </si>
  <si>
    <t>Общественная палатаРеспублики Карелия и Администрация Петрозаводского городского округа приподдержке ГАУ РК «Карельский региональный центр молодежи».</t>
  </si>
  <si>
    <t>Военно-патриотическая игра "Зарница"</t>
  </si>
  <si>
    <t>16-19.02.2026</t>
  </si>
  <si>
    <t>Приглашенный в качестве члена жюри и для проведения строевой подготовки участник СВО, родитель ученицы лицея</t>
  </si>
  <si>
    <t>Конкурс "Смотр строя и песни" в 4 классах</t>
  </si>
  <si>
    <t>Строевая подготовка, конкурс плакатов</t>
  </si>
  <si>
    <t>Мы рядом, мы с вами.</t>
  </si>
  <si>
    <t>сбор подарков, медикаментов, поздравительных открыток и писем бойцам СВО.</t>
  </si>
  <si>
    <t>Реализация курса "Русский язык как иностранный"</t>
  </si>
  <si>
    <t>еженедельно</t>
  </si>
  <si>
    <t>Еженедельно проводятся занятия для иностранных граждан по изучению русского языка</t>
  </si>
  <si>
    <t>ГТРК "Карелия"</t>
  </si>
  <si>
    <t>Открытие двух кольцевых книжных выставок: "В дружбе народов - единство России" и "Я любил Отчизну свою…" ,МУ "Петрозаводская ЦБС"</t>
  </si>
  <si>
    <t>ГТРК Карелия</t>
  </si>
  <si>
    <t>Анонс акции "Город читает детям", приуроченной к Году единства народов России ,МУ "Петрозаводская ЦБС"</t>
  </si>
  <si>
    <t>Сетевое издание «Информационное агентство «Республика»</t>
  </si>
  <si>
    <t>Сайт «Панорама культуры Петрозаводска»</t>
  </si>
  <si>
    <t>Итоги проекта "Боевой призыв: 100-летие Д. Я. Гусарова" ,МУ "Петрозаводская ЦБС"</t>
  </si>
  <si>
    <t>Новость «Выставка «Герои  «Калевалы», которая посвящена Международному дню «Калевалы» ,МУ "Петрозаводская ЦБС"</t>
  </si>
  <si>
    <t>Новость «День «Калевалы» в муниципальных библиотеках"  ,МУ "Петрозаводская ЦБС"</t>
  </si>
  <si>
    <t>Анонс акции «Город читает детям», которая была приурочена к Году единства народов России ,МУ "Петрозаводская ЦБС"</t>
  </si>
  <si>
    <t>Сайт Петрозаводской ЦБС</t>
  </si>
  <si>
    <t>Новость о встрече читателей Библиотеки № 22 с писателем Павлом Сысоевым, который в своих книгах рассказывает о Карелии, её природе и людях ,МУ "Петрозаводская ЦБС"</t>
  </si>
  <si>
    <t>Новость об итогах Международного конкурса поэтических переводов «Читающий Петербург» в номинации «Языки народов России. Карельский язык», информационным партнёром которого весь 2025 год была Петрозаводская ЦБС. В конкурсе впервые было представлено стихотворение «Душа» карельского писателя Василия Вейкки на карельском языке ,МУ "Петрозаводская ЦБС"</t>
  </si>
  <si>
    <t>Анонс творческой встречи с карельским писателем Павлом Сысоевым в Библиотеке № 22 ,МУ "Петрозаводская ЦБС"</t>
  </si>
  <si>
    <t>Литературное занятие «Волшебные приключения героев «Калевалы» в Библиотеке № 7 ,МУ "Петрозаводская ЦБС"</t>
  </si>
  <si>
    <t>Новость о встрече писателя Павла Сысоева с читателями Библиотеки № 11.   Автор рассказывает в своих книгах рассказывает о Карелии, её природе и людях ,МУ "Петрозаводская ЦБС"</t>
  </si>
  <si>
    <t>Новость о театрализованной программе «Народные обычаи и праздники Прионежья: общение, гостеприимство  и культурное богатство» в Библиотеке им. Н. Клюева ,МУ "Петрозаводская ЦБС"</t>
  </si>
  <si>
    <t>Новость о занятии в Библиотеке № 15, которое было посвящено мельнице Сампо,  ,МУ "Петрозаводская ЦБС"</t>
  </si>
  <si>
    <t>Новость о кольцевой книжной выставке «В дружбе народов – единство России» ,МУ "Петрозаводская ЦБС"</t>
  </si>
  <si>
    <t>Новость  о литературно-творческом часе для детсадовцев, на котором они познакомились с карело-финским эпосом «Калевала» ,МУ "Петрозаводская ЦБС"</t>
  </si>
  <si>
    <t>Новость о встрече школьников с сотрудником отдела религиозного образования Петрозаводской и Карельской епархии РПЦ. Занятие было приурочено ко Дню борьбы с ненормативной лексикой ,МУ "Петрозаводская ЦБС"</t>
  </si>
  <si>
    <t>Новость об участии сотрудников Петрозаводской ЦБС в Краеведческих чтениях и представленных там докладов: «Устная и письменная традиция в полевых и музейных коллекциях» и «Е. И. Маркова как исследователь, просветитель и организатор (к юбилейным ХХ Клюевским чтениям)» ,МУ "Петрозаводская ЦБС"</t>
  </si>
  <si>
    <t>Новость о встрече с карельским поэтом и музыкантом Игорем Осиповым, которые исполнил патриотические стихи и знаменитые песни, поднимавшие боевой дух поколения победителей. ,МУ "Петрозаводская ЦБС"</t>
  </si>
  <si>
    <t>Новость об итогах проекта «Боевой призыв: 100-летие Дмитрия Яковлевича Гусарова», писателя-фронтовика. Проект содействовал  гражданско-патриотическому и духовно-нравственному воспитанию детей и молодежи г. Петрозаводска,  повышению мотивации у подрастающего поколения к изучению истории и культуры своей малой родины, переоценке её роли и значимости в жизни.  ,МУ "Петрозаводская ЦБС"</t>
  </si>
  <si>
    <t>Новость о презентации книги «Живите, родичи!» Елены Прокофьевой. Книга является энциклопедией жизни посёлка Тумба Муезерского района Карелии. ,МУ "Петрозаводская ЦБС"</t>
  </si>
  <si>
    <t>Новость об участии ЦГБ им. Д, Я. Гусарова во Всероссийской акции «Сильные духом: читаем книги о разведчиках и партизанах». Участники мероприятия услышали отрывки из произведений талантливых авторов, которые не понаслышке знали о событиях Великой Отечественной войны.  ,МУ "Петрозаводская ЦБС"</t>
  </si>
  <si>
    <t>Новость об интерактивном  занятии «Путешествие в Калевалу» для детей из КРДООИ "Ребенок инвалид детства". Участники познакомились с героями карело-финского эпоса.  ,МУ "Петрозаводская ЦБС"</t>
  </si>
  <si>
    <t>Новость о мероприятиях цикла «Непокорённый Ленинград» , который приурочен ко Дню полного освобождения Ленинграда от фашистской блокады. События тех лет живы в сердцах тех, кто выжил в то страшное время, и в сердцах их потомков.  ,МУ "Петрозаводская ЦБС"</t>
  </si>
  <si>
    <t>Новость о выставке, посвящённой карельскому писателю-натуралисту Владимиру Данилову, который любил и ценил карельскую природу и рассказывал о ней детям в своих книгам.  ,МУ "Петрозаводская ЦБС"</t>
  </si>
  <si>
    <t>Радио России - Карелия 102,2 fm (группа ВК)</t>
  </si>
  <si>
    <t>Эфир программы «Будний вечер», посвященный XI Всероссийскому фестиваля искусств "Юная культура России" с участием ОРгкомитета фестиваля (Организатор: МОУ ДО "Петрозаводская детская школа искусств им.М.А. Балакирева" (https://vk.com/wall-219162782_124)</t>
  </si>
  <si>
    <t>Сайт МОУ ДО "Петрозаводская детская школа искусств им.М.А. Балакирева"</t>
  </si>
  <si>
    <t>Итоги XI Всероссийского фестиваля искусств «Юная культура России»</t>
  </si>
  <si>
    <t>О концерте "По клавишам, по струнам...." в Городском выставочном зале Петрозаводска инструментальный ансамбль «АккArco» Петрозаводской детской школы искусств им. М.А. Балакирева.</t>
  </si>
  <si>
    <t>Итоги XXV Всероссийского фестиваля-конкурса исполнителей камерной и ансамблевой музыки «Наполним музыкой сердца».</t>
  </si>
  <si>
    <t>Новость о проведении мастер-класса по импровизации в традиционных карельских танцах и плясках «Разрешите поплясать разрешите топнуть!»</t>
  </si>
  <si>
    <t>https://petrozavodsk-mo.ru/news/1461</t>
  </si>
  <si>
    <t>Жителей Петрозаводска приглашают на концерт «Тихим зимним вечером»
   В программе прозвучат произведения отечественных и зарубежных композиторов.</t>
  </si>
  <si>
    <t>https://petrozavodsk-mo.ru/news/1472</t>
  </si>
  <si>
    <t>Конкурс патриотической песни «Дружная Россия – Родина моя» пройдет в Петрозаводске
   Любители и профессионалы продемонстрируют свое мастерство в трех номинациях.</t>
  </si>
  <si>
    <t>https://petrozavodsk-mo.ru/news/1492</t>
  </si>
  <si>
    <t>Акция «Дарите книги с любовью – 2026» пройдет в Петрозаводске
   Жители могут принести художественные и отраслевые издания в твердом переплете.</t>
  </si>
  <si>
    <t>https://petrozavodsk-mo.ru/news/1495</t>
  </si>
  <si>
    <t>Круглый стол, посвященный Дню многодетной семьи, прошел в Администрации Петрозаводска
   Мероприятие объединило горожан, а также представителей власти и различных организаций.</t>
  </si>
  <si>
    <t>https://petrozavodsk-mo.ru/news/1500</t>
  </si>
  <si>
    <t>Этноконфессиональный гастрономический фестиваль прошёл в Петрозаводске
   Мероприятие объединило людей разных религий, этносов и обычаев.</t>
  </si>
  <si>
    <t>https://petrozavodsk-mo.ru/news/1504</t>
  </si>
  <si>
    <t>Глава Карелии встретился с жителями Петрозаводска
   В мероприятии поучаствовали более 200 человек.</t>
  </si>
  <si>
    <t>https://petrozavodsk-mo.ru/news/1513</t>
  </si>
  <si>
    <t>«Школа скульпторов – 2026» стартовала в Петрозаводске
   Отбор прошли 50 человек, их будут обучать пять опытных мастеров.</t>
  </si>
  <si>
    <t>https://petrozavodsk-mo.ru/news/1514</t>
  </si>
  <si>
    <t>Итоги конкурса «Волшебный свет - 2026» подвели в Петрозаводске
   Победителей и лауреатов выбрали из 112 заявок.</t>
  </si>
  <si>
    <t>https://petrozavodsk-mo.ru/news/1521</t>
  </si>
  <si>
    <t>В Администрации Петрозаводска презентовали книгу с воспоминаниями детей войны
   Сборник «Мир Родины – мой мир» вышел в свет по итогам волонтерского проекта участников некоммерческого фонда «Новое образование».</t>
  </si>
  <si>
    <t>https://petrozavodsk-mo.ru/news/1533</t>
  </si>
  <si>
    <t>Гиперборея – 2026: юбилейный международный фестиваль торжественно открыли в Петрозаводске
   В церемонии поучаствовали десятки горожан.</t>
  </si>
  <si>
    <t>https://petrozavodsk-mo.ru/news/1538</t>
  </si>
  <si>
    <t>Акция «Дарите книги с любовью – 2026» проходит в Петрозаводске
   Жителям предлагают принести художественные и отраслевые издания в твердом переплете.</t>
  </si>
  <si>
    <t>https://petrozavodsk-mo.ru/news/1541</t>
  </si>
  <si>
    <t>В Петрозаводск прибыла делегация города-побратима Вагаршапата (Республика Армения)
   Визит направлен на углубление многолетнего партнёрства.</t>
  </si>
  <si>
    <t>https://petrozavodsk-mo.ru/news/1543</t>
  </si>
  <si>
    <t>Петрозаводск принимает делегацию города-побратима Вагаршапата (Республика Армения)
   Гостям представили современные разработки местных производителей.</t>
  </si>
  <si>
    <t>https://petrozavodsk-mo.ru/news/1548</t>
  </si>
  <si>
    <t>Итоги конкурса «Зимние сказки Гипербореи» подвели в Петрозаводске
   Победителей определили среди команд образовательных организаций, различных учреждений и семейных.</t>
  </si>
  <si>
    <t>https://petrozavodsk-mo.ru/news/1569</t>
  </si>
  <si>
    <t>Победителей конкурса «Волшебный свет — 2026» наградили в Петрозаводске
   В нем участвовали муниципальные учреждения, представители бизнеса и группы инициативных жителей.</t>
  </si>
  <si>
    <t>https://petrozavodsk-mo.ru/news/1571</t>
  </si>
  <si>
    <t>Жителей Петрозаводска приглашают на народное гуляние «Широкая масленица»
   Для гостей праздника подготовили ярмарку, конкурсы, творческие выступления и многое другое.</t>
  </si>
  <si>
    <t>https://petrozavodsk-mo.ru/news/1576</t>
  </si>
  <si>
    <t>Память погибших в Афганистане жителей Карелии почтили в Петрозаводске
   В мероприятии приняли участие десятки горожан.</t>
  </si>
  <si>
    <t>https://petrozavodsk-mo.ru/news/1579</t>
  </si>
  <si>
    <t>Пилотное мероприятие «Февральские старты» провели в Петрозаводске
   Участники освоили основы первой помощи, получили практические навыки управления БПЛА и прочее.</t>
  </si>
  <si>
    <t>https://petrozavodsk-mo.ru/news/1582</t>
  </si>
  <si>
    <t>Масленицу отметят на лыжной трассе «Фонтаны» в Петрозаводске
   Развлекательную программу подготовили для детей и взрослых.</t>
  </si>
  <si>
    <t>https://petrozavodsk-mo.ru/news/1593</t>
  </si>
  <si>
    <t>Выставку «Путешествие в Пушкиногорье» откроют в Петрозаводске
   Посетителей познакомят с живописью и графикой.</t>
  </si>
  <si>
    <t>https://petrozavodsk-mo.ru/news/1596</t>
  </si>
  <si>
    <t>День защитника Отечества отметят на трассе «Фонтаны»
   Для жителей подготовили обширную развлекательную программу.</t>
  </si>
  <si>
    <t>https://petrozavodsk-mo.ru/news/1598</t>
  </si>
  <si>
    <t>Петрозаводск будет участвовать во Всероссийском конкурсе лучших проектов создания комфортной городской среды
   Администрация ждет от жителей карельской столицы предложений с общественными территориями, которые нуждаются в благоустройстве.</t>
  </si>
  <si>
    <t>https://petrozavodsk-mo.ru/news/1600</t>
  </si>
  <si>
    <t>Центр воинской славы Петрозаводска пополнился новыми экспонатами
   Об этом сообщила Глава города Инна Колыхматова.</t>
  </si>
  <si>
    <t>https://petrozavodsk-mo.ru/news/1601</t>
  </si>
  <si>
    <t>Фотовыставку «Книга Памяти: Защитники Донбасса – Герои Карелии» открыли в ПетрГУ
   Посетить экспозицию можно до 6 марта.</t>
  </si>
  <si>
    <t>https://petrozavodsk-mo.ru/news/1603</t>
  </si>
  <si>
    <t>Классный час «Защитники Отечества: от прошлого к будущему» провели в Администрации Петрозаводска
   Во встрече поучаствовали более 200 школьников.</t>
  </si>
  <si>
    <t>https://petrozavodsk-mo.ru/news/1605</t>
  </si>
  <si>
    <t>Жителей Карелии приглашают поучаствовать в «Большой доброй игре»
   Она познакомит с добровольческим движением.</t>
  </si>
  <si>
    <t>https://petrozavodsk-mo.ru/news/1611</t>
  </si>
  <si>
    <t>Конкурс патриотической песни «Дружная Россия – Родина моя» прошел в Петрозаводске
   Мероприятие объединило артистов из разных регионов страны.</t>
  </si>
  <si>
    <t>https://petrozavodsk-mo.ru/news/1613</t>
  </si>
  <si>
    <t>В Петрозаводске наградили партнеров зимнего фестиваля «Гиперборея – 2026»
   Благодарности за помощь в организации праздника вручила председатель комитета соцразвития.</t>
  </si>
  <si>
    <t>https://petrozavodsk-mo.ru/news/1614</t>
  </si>
  <si>
    <t>Лекция о живописце Юбере Робере состоится в Петрозаводске
   Билеты можно приобрести через онлайн-сервис.</t>
  </si>
  <si>
    <t>https://petrozavodsk-mo.ru/news/1630</t>
  </si>
  <si>
    <t>В Администрации Петрозаводска провели рабочую встречу с активом Досугового центра «Вольные просторы»
   Мероприятие состоялось по инициативе Главы карельской столицы.</t>
  </si>
  <si>
    <t>https://petrozavodsk-mo.ru/news/1633</t>
  </si>
  <si>
    <t>Жителей Петрозаводска приглашают на концерт творческого коллектива «Погоны Отчизны»
   Мероприятие приурочат к Международному женскому дню.</t>
  </si>
  <si>
    <t>https://petrozavodsk-mo.ru/news/1634</t>
  </si>
  <si>
    <t>Жителей Петрозаводска приглашают на ярмарку карельских ремесленников «Дело рук»
   Посетителей ждут мастер-классы и музыкальное представление.</t>
  </si>
  <si>
    <t>https://petrozavodsk-mo.ru/news/1637</t>
  </si>
  <si>
    <t>Организаторов волонтёров Карелии приглашают поучаствовать в образовательном марафоне
   Регистрация доступна до 16 марта.</t>
  </si>
  <si>
    <t>https://petrozavodsk-mo.ru/news/1639</t>
  </si>
  <si>
    <t>Жителей Петрозаводска приглашают на концерт «И сердце бьется в упоенье...»
   В программе прозвучат произведения для виолончели отечественных и зарубежных композиторов.</t>
  </si>
  <si>
    <t>https://petrozavodsk-mo.ru/news/1640</t>
  </si>
  <si>
    <t>Глава Петрозаводска встретилась с председателем добровольческого поисково-спасательного отряда «ЛизаАлерт»
   Ключевой темой стала поддержка регионального отделения.</t>
  </si>
  <si>
    <t>https://petrozavodsk-mo.ru/news/1642</t>
  </si>
  <si>
    <t>Юных петрозаводчан приглашают поучаствовать в проекте «Рисуем Победу»
   В конкурсе в честь Года единства народов России появилась новая номинация «Многонациональная Победа».</t>
  </si>
  <si>
    <t>https://petrozavodsk-mo.ru/news/1645</t>
  </si>
  <si>
    <t>Акция «Город читает детям» пройдет в Петрозаводске
   К участию приглашают школы карельской столицы.</t>
  </si>
  <si>
    <t>https://petrozavodsk-mo.ru/news/1651</t>
  </si>
  <si>
    <t>Жителей Петрозаводска приглашают поучаствовать в заочном конкурсе «Росмолодёжь.Гранты 1 сезон»
   Заявки принимают до 15 апреля.</t>
  </si>
  <si>
    <t>https://petrozavodsk-mo.ru/news/1657</t>
  </si>
  <si>
    <t>В Петрозаводске определили победителей фотоконкурса «Гиперборея. Взгляд со стороны»
   Участники прислали профессиональные и любительские снимки.</t>
  </si>
  <si>
    <t>https://petrozavodsk-mo.ru/news/1659</t>
  </si>
  <si>
    <t>Выставку «Предчувствие весны» откроют в Петрозаводске
   Познакомиться с ней можно будет до 22 апреля.</t>
  </si>
  <si>
    <t>https://petrozavodsk-mo.ru/news/1661</t>
  </si>
  <si>
    <t>Праздничное мероприятие, посвященное Дню воссоединения Крыма и Севастополя с Россией, пройдет в Петрозаводске
   Участников события ждут выступления творческих коллективов города.</t>
  </si>
  <si>
    <t>https://petrozavodsk-mo.ru/news/1676</t>
  </si>
  <si>
    <t>Жителей Петрозаводска приглашают поучаствовать в ключевых проектах для развития регионов
   Горожанам предлагают присоединиться к онлайн-встрече, форсайту и презентации.</t>
  </si>
  <si>
    <t>https://petrozavodsk-mo.ru/news/1679</t>
  </si>
  <si>
    <t>Петрозаводск встретил «Крымскую весну»
   Праздничное мероприятие собрало десятки горожан.</t>
  </si>
  <si>
    <t>https://petrozavodsk-mo.ru/news/1682</t>
  </si>
  <si>
    <t>Конкурс чтецов «Победы огненные версты» объявили в Петрозаводске
   Заявки принимают с 18 марта по 16 апреля.</t>
  </si>
  <si>
    <t>https://petrozavodsk-mo.ru/news/1688</t>
  </si>
  <si>
    <t>Фестиваль искусств «Юная культура России» пройдет в Петрозаводске
   Мероприятие объединит детские творческие коллективы из разных регионов страны.</t>
  </si>
  <si>
    <t>https://petrozavodsk-mo.ru/news/1690</t>
  </si>
  <si>
    <t>Жителей Петрозаводска приглашают поучаствовать в проекте «Многодетная Россия»
   Форум включает в себя несколько конкурсов.</t>
  </si>
  <si>
    <t>https://petrozavodsk-mo.ru/news/1692</t>
  </si>
  <si>
    <t>Пушкинский фестиваль открыли в Администрации Петрозаводска
   Мероприятие объединило десятки любителей творчества русского поэта.</t>
  </si>
  <si>
    <t>Совет по межнациональным отношениям Петрозаводского городского округа</t>
  </si>
  <si>
    <t>Комиссия по вопросам редигиозных объединений при Администрации Петрозаводского городского округа</t>
  </si>
  <si>
    <t>Библиотечные часы, посвященные Дню Калевалы, выставка рисунков</t>
  </si>
  <si>
    <t>обучающиеся на уроках ИЗО рисовали героев Калевалы</t>
  </si>
  <si>
    <t>День родного языка + День "Калевалы"</t>
  </si>
  <si>
    <t>21-28.03</t>
  </si>
  <si>
    <t>В рамках кружка "Край, в котором я живу" + "Карельский язык"</t>
  </si>
  <si>
    <t>Дети узнали о традиционных карельских инструментах (кантеле, йоухикко и др.), послушали живую музыку, попробовали играть.</t>
  </si>
  <si>
    <t>Единый урок ОРКСЭ «Калейдоскоп народов России» (с включением блока о коренных народах Карелии)</t>
  </si>
  <si>
    <t>В рамках занятия учащиеся познакомились в т.ч. с культурой карелов, вепсов, финнов.</t>
  </si>
  <si>
    <t>Открытй урок "От Онего до Ладоги"</t>
  </si>
  <si>
    <t>музыкальные инструменты</t>
  </si>
  <si>
    <t>МОУ "Средняя школа №20", народный хор Ома Пайя</t>
  </si>
  <si>
    <t>Квиз "Osaatko suomea?" /"Знаешь ли ты финский язык?"  </t>
  </si>
  <si>
    <t>конкурс на знание финского языка https://vk.com/wall-206036100_3503</t>
  </si>
  <si>
    <t>Конкурс чтецов на родных языках «Край родной, тебя я воспеваю!»</t>
  </si>
  <si>
    <t>конкурс чтецов https://vk.com/wall-206036100_3682</t>
  </si>
  <si>
    <t>Музейное занятие «Карельские народные музыкальные инструменты» прошло  при участии экскурсовода Национального музея Республики Карелия.</t>
  </si>
  <si>
    <t>В ходе встречи школьники: познакомились с традиционными карельскими музыкальными инструментами; узнали об их происхождении и роли в культуре региона; расширили представления о наследии родного края.Такие мероприятия воспитывают у детей уважение к традициям и помогают осознать важность сохранения культурного наследия.</t>
  </si>
  <si>
    <t>Встреча с детским писателем Ириной Никитиной. Презентация книги о животных «Мы в ответе за тех, кого приручили» (200 участников)</t>
  </si>
  <si>
    <t>Презентация новой книго и животных</t>
  </si>
  <si>
    <t>В школе прошёл увлекательный урок , организованный педагогом‑библиотекарем и советником директора по воспитанию . Ученики погрузились в историю создания эпоса, познакомились с его яркими героями и захватывающим сюжетом . А в конце занятия ребята с радостью раскрасили свои волшебные мельницы  — символы исполнения желаний </t>
  </si>
  <si>
    <t>Защита иссследовательской работы "Образ Айно в искусстве" на конкурсах, конференциях</t>
  </si>
  <si>
    <t>Январь - март 2026</t>
  </si>
  <si>
    <t>Написание, защита исследовательской работы</t>
  </si>
  <si>
    <t>Знакомство с карело-финской поэмой "Калевала", посещение выставок в музеях г. Петрозаводска</t>
  </si>
  <si>
    <t>25-28 февраля</t>
  </si>
  <si>
    <t>История создания произведения, содержание, герои, чтение отдельных рун</t>
  </si>
  <si>
    <t>МОУ «Лицей №1», МОУ "Средняя школа №38", МОУ "Университетский лицей", МОУ "Средняя школа № 9", МОУ "СОШ №10", МОУ "Средняя школа №11", МОУ "Ломоносовская гимназия", МОУ "Средняя школа № 14", МОУ СОШ № 26, МОУ "Средняя школа №27", МОУ "Основная школа №32", МОУ "Академический лицей", МОУ ООШ 19, МОУ "Средняя общеобразовательная школа №36 с углубленным изучением иностранных языков", МОУ "средняя школа № 6", МОУ "Средняя школа №7", Лицей № 13, МОУ " Средняя школа №25"</t>
  </si>
  <si>
    <t>МОУ «Финно-угорская школа», МОУ "Университетский лицей", МОУ "Средняя школа № 9", МОУ "СОШ №10", МОУ "Средняя школа №11", МОУ "Ломоносовская гимназия", МОУ "Средняя школа № 14", МОУ "Средняя школа №27", МОУ "Основная школа №32", МОУ ООШ 19, МОУ "Средняя школа №5 имени генерала В.А. Фролова", МОУ "средняя школа № 6", МОУ " Средняя школа № 46", МОУ " Средняя школа №25"</t>
  </si>
  <si>
    <t>МОУ "Средняя школа №27", МОУ "Средняя школа 35", МОУ "Средняя общеобразовательная школа №36 с углубленным изучением иностранных языков", МОУ "средняя школа № 6", МОУ "Средняя школа №7",МОУ " Средняя школа № 46", МОУ " Средняя школа №25"</t>
  </si>
  <si>
    <t>Образцовый детский коллектив художественного творчества Республики Карелия «Детский фольклорный ансамбль «Vesläžed»</t>
  </si>
  <si>
    <t>7-18</t>
  </si>
  <si>
    <t>Беседа о сквернословии с сотрудником отдела религиозного образования Петрозаводской и Карельской епархии РПЦ ко Всемирному дня борьбы с ненормативной лексикой</t>
  </si>
  <si>
    <t>Проблема  проявления неуважительного отношения к окружающим, выражающегося в употреблении ненормативной лексики , стала предметом обсуждения на встрече с сотрудником отдела религиозного образования Петрозаводской и Карельской епархии РПЦ - П. А. Мурашовым. Аудитория-МОУ "СОШ № 5"</t>
  </si>
  <si>
    <t>Отдел религиозного образования Петрозаводской и Карельской епархии РПЦ ( П. А. Мурашов.)  +7 (8142) 77-27-00; МУ Петрозаводская ЦБС +7 (8142) 74-36-50</t>
  </si>
  <si>
    <t>Информация направлена отдельным файлом на эл. почту</t>
  </si>
  <si>
    <t>Подпрограмма
  6 «Совершенствование механизмов общественного участия, поддержка социально
  ориентированных некоммерческих организаций и реализация национальной политики на территории Петрозаводского городского округа» муниципальной программы Петрозаводского городского округа «Совершенствование инструментов муниципального управления в Петрозаводском городском округе», (постановление Администраци Петрозаводского городского округа от 24.11.2017 № 3911)</t>
  </si>
  <si>
    <t xml:space="preserve">Предоставление Субсидии </t>
  </si>
  <si>
    <t>Имущественная
поддержка (предоставление помещений НКО):</t>
  </si>
  <si>
    <t>В
аренду на льготных условиях/безвозмездно:</t>
  </si>
  <si>
    <t>22
НКО используют помещения по договору аренды (большинстве договоров аренды арендная
плата небольшая, так как рассчитывается по методике определения размера
арендной платы за муниципальное имущество Петрозаводского городского округа,
утвержденной Решением Петрозаводского городского Совета от 25.09.2008 № XXVI/XXI-384, которой предусмотрен понижающий коэффициент сферы деятельности в размере 0,03).
36
НКО предоставлены помещения по договору ссуды (безвозмездного временного
пользования).</t>
  </si>
  <si>
    <t>Имущественная
  поддержка (предоставление помещений
  НКО):</t>
  </si>
  <si>
    <t>Для проведения разовых
мероприятий:</t>
  </si>
  <si>
    <t>В настоящее время Администрацией Петрозаводского городского округа составлен реестр помещений для предоставления «площадок» для НКО и инициативных групп граждан для проведения различных мероприятий в рамках проектной деятельности.
Это помещения подведомственных муниципальных организаций: образовательные организации, учреждения культуры (МУ «Городской дом культуры», МУ «Централизованная библиотечная система», подростковые клубы в разных районах города. Администрация на безвозмездной основе предоставляет помещения, находящиеся в здании Администрации (пр. Ленина, д.2): каб. 201, 206, зимний сад и большой зал.  Всего за отчетный период 16 НКО были предоставлены помещения.</t>
  </si>
  <si>
    <t>Информационно -
  методическая и консультационная поддержка</t>
  </si>
  <si>
    <t>В первом квартале 2026 года  на личной странице Главы Петрозаводского
городского округа в социальных сетях и на официальном сайте Администрации было
размещено 26 постов о деятельности НКО. Также в группе Администрации во ВКонтакте на регулярной основе размещается информация о волонтерских пунктах по плетению маскировочных сетей, расположенных в разных районах города.                                      В течение 1 квартала 2026 года была оказана
консультационно-методическая поддержка представителям 66 НКО и волонтерских объединений.</t>
  </si>
  <si>
    <t>Общественный экологический совет Петрозаводского городского округа (ОЭС), утвержденный постановлением Администрации Петрозаводского городского округа № 5231 от 27.10.2015 </t>
  </si>
  <si>
    <t>Основной целью деятельности ОЭС является коллективная выработка рекомендаций, обеспечивающих принятие оптимальных решений в области охраны окружающей среды, экологической безопасности и рационального природопользования. Постановление Администрации Петрозаводского городского округа от 10.03.2016 № 918изм.от 20.12.2021 № 3521</t>
  </si>
  <si>
    <t>Рыбаков Д.С. координатор КРОО «Ассоциация зелёных Карелии», председатель совета (по согласованию);Попков С.В. координатор инициативной группы «Городские леса г. Петрозаводска», заместитель председателя совета (по согласованию);Каликина Д.В. член КРОО «Ассоциация зелёных Карелии», секретарь совета (по согласованию).Члены совета:Авишев С.В. –– руководитель Карельского регионального отделения Общественной организации «Зеленый патруль»Агафонов В.В. генеральный директор ООО «ЮВИ Петрозаводск»      (по согласованию);Аксентьева Е.И. председатель комиссии по вопросам здравоохранения. Формирования здорового образа жизни и охраны окружающей среды Общественной палаты Республики Карелия (по согласованию);Актанко А.С. председатель КРОО помощи бездомным животным «Шанс» (по согласованию);Бахмет О.Н. главный ученый секретарь Президиума ФГБУ «Карельский научный центр Российской академии наук» (по согласованию);Бичев М.В. представитель АНО «Центр Экологических Инициатив «Экопространство» (по согласованию);Гайдук С.Г. учитель МОУ «Средняя школа № 46» (по согласованию);Гайкова Н.В. директор Карельского представительства ООО «ЭП «Меркурий» (по согласованию);Гусаков М.С. активист экологического движения «Зеленая волна» (по согласованию);Дьячкова Л.Н. директор ООО «Карел Экспо» (по согласованию);Зубкович Б.Б. председатель Петрозаводского велоклуба «Колесо» (по согласованию);Иванов Д.А. член Общественной палаты Республики Карелия (по согласованию);Ильина О.В. руководитель лесного отдела РОО «СПОК» (по согласованию);Комулайнен С.Ф. ведущий научный сотрудник ФГБУ «Карельский научный центр Российской академии наук» (по согласованию);Крюков А.А.  генеральный директор ООО «КарелСтройУправление» (по согласованию);Кухлевский О.А. главный координатор инициативной группы жителей «Красивый Петрозаводск» (по согласованию);Лычагина А.В. сотрудник лесного отдела РОО «СПОК» (по согласованию);Морозова Л.В. заместитель председателя КРОО «Карельский республиканский совет Всероссийского общества охраны природы» (по согласованию);Неровная А.С. руководитель отдела реализации проектов и программ ГБУ РК «Карельский региональный Центр молодежи» (по согласованию);Прелкова И.В. заместитель председателя комитета по вопросам качества и охраны окружающей среды Торгово-промышленной палаты Республики Карелия (по согласованию);Рева С.П. исполнительный директор ООО «Природоохранный центр РК» (по согласованию);Рыбалко В.А. председатель МОО «Петрозаводское городское общество защиты животных» (по согласованию);Тимофеева Л.М. председатель комитета по вопросам качества и охраны окружающей среды Торгово-промышленной палаты Республики Карелия (по согласованию);Филатова И.А. индивидуальный предприниматель (по согласованию);Хохлова А.Ю. координатор экологического движения «Зеленая волна» (по согласованию);Чалкин А.А.  член Молодежного парламента Республики Карелия (по согласованию);Эгипти Э.Э. представитель общественности микрорайона Перевалка (по согласованию). </t>
  </si>
  <si>
    <t>Заседания Совета не проводились.</t>
  </si>
  <si>
    <t>https://docs.cntd.ru/document/919330575</t>
  </si>
  <si>
    <t>Общественный совет по вопросам жилищно-коммунального хозяйства  при Администрации Петрозаводского городского округа</t>
  </si>
  <si>
    <t>На основании ч.3 ст.13 Федерального закона от 21.07.2014 № 212-ФЗ "Об основах общественного контроля в Российской Федерации", во исполнение постановления Администрации Петрозаводского городского округа от 17.07.2015 № 3501 «Об утверждении Положения об Общественном совете по вопросам жилищно-коммунального хозяйства при Администрации Петрозаводского городского округа»</t>
  </si>
  <si>
    <t>Баранова Г.П уполномоченный дома (по согласованию);Богданова Л. Г. представитель общественности (по согласованию);Галушкина Н.В. председатель совета дома (по согласованию);Головинкин А.А. член совета дома (по согласованию);Емельянова Е.В. член совета многоквартирного дома (по согласованию);Ерохин Д.В. член совета многоквартирного дома (по согласованию);Зорькина И.В. председатель совета дома (по согласованию);Каликина Д.В. председатель совета дома (по согласованию);Козлова В.Н. член общественного объединения «Совет уполномоченных по домам микрорайона Кукковка» (по согласованию);Лукина С.А. председатель общественного объединения «Совет уполномоченных по домам микрорайона Кукковка» (по согласованию);Нестерова Е.И. представитель общественности (по согласованию);Перышкина Л.Н. представитель общественности (по согласованию);Прокопчик Я.М. представитель общественности (по согласованию);Прохоров К.С. представитель общественности (по согласованию);Прудник В.В. представитель общественности (по согласованию);Раджабов Р.А. член правления многоквартирного дома (по согласованию);Русакова Д.А. общественный жилищный инспектор (по согласованию);Спиридонов Е.Ю. представитель общественности (по согласованию);Степанов А.П. представитель общественности (по согласованию);Сысун А.В. член совета многоквартирного дома (по согласованию);Торжакова О.В. заместитель уполномоченного дома (по согласованию);Усенко Л.В. председатель «ТСЖ Зайцева 9а» (по согласованию);Флеганов В.А. председатель совета дома (по согласованию);Чаженгин А.В. председатель правления ТСЖ «Ленина 18Б» (по согласованию);Эгипти Э.Э. представитель микрорайона «Перевалка» (по согласованию) </t>
  </si>
  <si>
    <t>35-летие создания МОУ "Державинский лицей"</t>
  </si>
  <si>
    <t>октябрь-ноябрь 2026 г.</t>
  </si>
  <si>
    <t>Цикл юбилейных мероприятий, посвященных 35-летию создания МОУ "Державинский лицей" февраль-ноябрь 2026 г.</t>
  </si>
  <si>
    <t>Местная религиозная организация православный Приход храма архангела Михаила пос. Ляскеля Питкярантского района Петрозаводской и Карельской Епархии Русской Православной Церкви (Московский Патриархат)</t>
  </si>
  <si>
    <t xml:space="preserve">"Иерей Святослав
(Сухомлин Станислав Иванович)"
</t>
  </si>
  <si>
    <t xml:space="preserve">186804, Республика Карелия, Питкярантский район, поселок Ляскеля
</t>
  </si>
  <si>
    <t>Местная религиозная организация православный Приход храма Вознесения Господня г. Питкяранта Петрозаводской и Карельской Епархии Русской Православной Церкви (Московский Патриархат)</t>
  </si>
  <si>
    <t xml:space="preserve">"Протоиерей Олег
(Вилко Олег Александрович)"
</t>
  </si>
  <si>
    <t xml:space="preserve">"Питкярантский район,
г. Питкяранта, ул. Ленина д. 55."
</t>
  </si>
  <si>
    <t xml:space="preserve">Местная религиозная организация Питкярантская Церковь христиан веры евангельской"Пастор
Сибиковский Михаил Иванович""Питкярантский район,
г. Питкяранта
ул. Пионерская д.16
"
</t>
  </si>
  <si>
    <t xml:space="preserve">"Пастор
Сибиковский Михаил Иванович"
</t>
  </si>
  <si>
    <t xml:space="preserve">"Питкярантский район,
г. Питкяранта
ул. Пионерская д.16
"
</t>
  </si>
  <si>
    <t xml:space="preserve">Местная религиозная организация Церковь «Христа Спасителя» Централизованной религиозной организации Республики Карелия Церковь христиан веры евангельской
</t>
  </si>
  <si>
    <t xml:space="preserve">"Пастор
Михайлюк Павел Петрович"
</t>
  </si>
  <si>
    <t xml:space="preserve">"Питкярантский район,
п. Ляскеля,
ул. Октябрьская, д.37"
</t>
  </si>
  <si>
    <t xml:space="preserve">Местная религиозная организация «Евангелическо-лютеранский приход Харлу»
</t>
  </si>
  <si>
    <t xml:space="preserve">"Настоятель
Менакер Олег Анатольевич"
</t>
  </si>
  <si>
    <t xml:space="preserve">"Питкярантский округ,
п. Ляскеля,
ул. Вуолиеки, д.9-1"
</t>
  </si>
  <si>
    <t xml:space="preserve">Местная Религиозная Организация Церковь Христиан Веры Евангельской п. Харлу
</t>
  </si>
  <si>
    <t xml:space="preserve">"Пастор
Зиятдинов Сергей Анатольевич"
</t>
  </si>
  <si>
    <t xml:space="preserve">"Питкярантский округ,
п. Харлу
ул. Заводская, д.3"
</t>
  </si>
  <si>
    <t xml:space="preserve">Местная религиозная организация Рауталахтинская Церковь Христиан Веры Евангельской
</t>
  </si>
  <si>
    <t xml:space="preserve">"Пастор
Комарницкий Виктор Александрович"
</t>
  </si>
  <si>
    <t xml:space="preserve">"Питкярантский округ,
д. Рауталахти,
ул. Ладожская, д.22"
</t>
  </si>
  <si>
    <t xml:space="preserve">Местная религиозная организация «Питкярантский евангелическо-лютеранский приход»
</t>
  </si>
  <si>
    <t xml:space="preserve">"Питкярантский округ,
г. Питкяранта,
ул. Горького д.17"
</t>
  </si>
  <si>
    <t xml:space="preserve">Местная религиозная организация Салминская Церковь христиан веры евангельской
</t>
  </si>
  <si>
    <t>Пастор
Богданов Евгений Александрович</t>
  </si>
  <si>
    <t xml:space="preserve">"Питкярантский округ,
п. Салми, улл. Юбилейная д.24"
</t>
  </si>
  <si>
    <t>Религиозная группас евангельских христиан-баптистов города Питкяранта</t>
  </si>
  <si>
    <t>Юрецкий Павел Александрович</t>
  </si>
  <si>
    <t>РК г. Питкяранта, ул. Гоголя, д.5А, помещение ООО "Вереск". тел. 8 981 859 28 29</t>
  </si>
  <si>
    <t>Хуторское казачье общество "Вознесенское" Юртового казачьего общества "Георгиевское" Отдельского казачьего общества Республики КарелияАтаман Забегаев Алексей Владимирович</t>
  </si>
  <si>
    <t>Атаман Забегаев Алексей Владимирович</t>
  </si>
  <si>
    <t>krolik_vsl@mail.ru Сенечев Владимир Сергеевич +7 921 462 19 19</t>
  </si>
  <si>
    <t>Министерство национальной и региональной политики Республики Карелия</t>
  </si>
  <si>
    <t>Администрация Питкярантского муниципального округа</t>
  </si>
  <si>
    <t>обстановка - спокойная</t>
  </si>
  <si>
    <t xml:space="preserve">Администрация Питкярантского муниципального округа
</t>
  </si>
  <si>
    <t xml:space="preserve">Баранов Роман Сергеевич – первый заместитель главы администрации Питкярантского муниципального округа
</t>
  </si>
  <si>
    <t xml:space="preserve">186810, г. Питкяранта, ул. Ленина, д. 13, romabaranov73@mail.ru, тел.(881433)4-11-53
</t>
  </si>
  <si>
    <t xml:space="preserve">Сухова Оксана Викторовна- и.о. начальника управления образования,социального развития, опеки и попечительства Питкярантского муниципального округа
</t>
  </si>
  <si>
    <t xml:space="preserve">186810, г.Питкяранта, ул.Ленина, д.13 тел.8(964)317-50-98
</t>
  </si>
  <si>
    <t>МКУ "Центр культуры, спорта и молодежной политики Питкярантского муниципального округа"</t>
  </si>
  <si>
    <t>Чистякова Анна Валентиновна - директор</t>
  </si>
  <si>
    <t xml:space="preserve">186810, г.Питкяранта, ул.Ленина, д.13 тел.8(953)533-35-26, tsentr.pit@mail.ru
</t>
  </si>
  <si>
    <t>План работы рабочей группы по противодействию идеологии терроризму на территории Питкярантского муниципального округа на 2026 год, утвержденный Постановлением администрации Питкярантского муниципального округа от 16.02.2026 г. №136</t>
  </si>
  <si>
    <t>в работе</t>
  </si>
  <si>
    <t>План мероприятий по внедрению материалов лекций адаптивного курса для иностранных граждан в Питкярантском муниципальном округе в 2026 году, утвержден главой Питкярантского муниципального округа от 30.01.2026 г.</t>
  </si>
  <si>
    <t>Муниципальная программа Питкярантского муниципального района «Развитие культуры, молодежной политики, физической культуры и спорта Питкярантского муниципального округа»</t>
  </si>
  <si>
    <t>Постановление администрации Питкярантского муниципального округа от 27 декабря 2023 г. № 43</t>
  </si>
  <si>
    <t> Финансирование заложено в основную деятельность учреждений, подведомственных администрации Питкярантского муниципального округа</t>
  </si>
  <si>
    <t>традиционная церемония поднятия флага</t>
  </si>
  <si>
    <t>традиционная церемония поднятия флага, посвящённая началу новой учебной недели https://vk.com/wall-203212758_2537</t>
  </si>
  <si>
    <t>Все ОО
(ссылка МОУ СОШ №2)</t>
  </si>
  <si>
    <t>Урок мужества "Поэзия блокадного Ленинграда"</t>
  </si>
  <si>
    <t>БИБЛИОТЕКА ГОРОДА ПИТКЯРАНТА провела для учащихся 8"А" и 8 "Б" класса МОУ СОШ № 1 урок мужества, посвящённый блокадному Ленинграду и его музе Ольге Берггольц. https://vk.com/wall-217275127_2357</t>
  </si>
  <si>
    <t>МБУК «ЦБС ПМО»</t>
  </si>
  <si>
    <t xml:space="preserve">в 3Б классе состоялась особенная встреча. Дети познакомились с удивительной женщиной Кларой Федоровной Кобзаревой. Клара Федоровна поведала о трудной, но важной странице нашей общей истории- блокаде Ленинграда. Ребята узнали, как трудно было выживать в условиях голода и холода и постоянных бомбежек. А еще Клара Федоровна показала и немного рассказала о сборнике воспоминаний жителей блокадного Ленинграда «Неистовая вера в жизнь».  https://vk.com/wall-217275127_2352 </t>
  </si>
  <si>
    <t>поздравление участников блокады Ленинграда</t>
  </si>
  <si>
    <t xml:space="preserve"> ученики школы №2 г. Питкяранта вместе с советником директора по воспитанию сердечно поздравили участников блокады Ленинграда с днем полного снятия блокады города-героя. https://vk.com/wall-203212758_2550</t>
  </si>
  <si>
    <t>МОУ СОШ №2</t>
  </si>
  <si>
    <t>просмотр документального фильма «Воспоминания жителей блокадного Ленинграда»</t>
  </si>
  <si>
    <t>Учащиеся 5-9 классов погрузились в историю благодаря просмотру документального фильма «Воспоминания жителей блокадного Ленинграда». https://vk.com/wall-191496222_4376</t>
  </si>
  <si>
    <t>МОУ ООШ д. Рауталахти</t>
  </si>
  <si>
    <t>Учащиеся школы погрузились в историю блокадного Ленинграда</t>
  </si>
  <si>
    <t>ребята из школы совершили увлекательное путешествие в прошлое, посетив Дом культуры, где их ожидала интересная лекция с библиотекарем Натальей Валентиновной Крутиковой. Завершилась программа просмотром трогательного фильма «Жила была девочка» https://vk.com/wall-207554566_3035</t>
  </si>
  <si>
    <t>Дом культуры п. Импилахти
МОУ СОШ п. Импилахти</t>
  </si>
  <si>
    <t>СВЕЧА ПАМЯТИ У НЕВЫ</t>
  </si>
  <si>
    <t>ученики МОУ СОШ №2 приняли участие в памятном событии, посвященном полному снятию блокады города Ленинграда. Ученики разных классов выступили перед ветеранами в Городской библиотеке , почтив подвиг тех, кто пережил тяжелейшие испытания времен Великой Отечественной войны. https://vk.com/wall-203212758_2559</t>
  </si>
  <si>
    <t>Городская бибилиотека</t>
  </si>
  <si>
    <t>Блокадная ласточка</t>
  </si>
  <si>
    <t>ребята из группы продлённого дня научились создавать своими руками Блокандных ласточек, как напоминание о нашей истории. https://vk.com/wall-6670959_10862</t>
  </si>
  <si>
    <t>МОУ СОШ п. Ляскеля</t>
  </si>
  <si>
    <t>"Орлята России" п. Импилахти в этот день посетили мастер-класс ДК Импилахти, где изготовили замечательные открытки «Блокадные ласточки» и узнали историю их появления. https://vk.com/wall-207554566_3047</t>
  </si>
  <si>
    <t>МОУ ООШ п. Импилахти</t>
  </si>
  <si>
    <t>Интерактивная выставка «Боль блокады»</t>
  </si>
  <si>
    <t>На стендах активистами «Движения Первых» были представлены:
копии реальных дневников блокадников;
репродукции архивных фотографий;
Фото блокадного хлеба и продуктовых карточек;
выдержки из воспоминаний… https://vk.com/wall-161978199_4450</t>
  </si>
  <si>
    <t>МОУ ООШ п. Харлу</t>
  </si>
  <si>
    <t>Познавательное мероприятие « Ленинград.Блокада»</t>
  </si>
  <si>
    <t>Совместно с библиотекарем Ириной Васильевой проведен урок памяти , на котором ребята вспомнили о страшных днях Блокады, познакомились с книгами известных писателей о реальных историях людей того времени. https://vk.com/wall-161978199_4450</t>
  </si>
  <si>
    <t>Чтобы помнили</t>
  </si>
  <si>
    <t>наставники Орлят России школы №1 г. Питкяранта , учащиеся 9 «а» класса, Шлопаков Илья, Бабина Нелли и Терехович Лена провели урок для 4 «а» класса о блокаде Ленинграда.
Рассказали о тяжелых условиях жизни во время войны — голоде, холоде, ежедневной норме хлеба в 125 грамм. Подчеркнули мужество ленинградцев, их способность сохранять оптимизм и помогать друг другу. https://vk.com/wall-217275127_2372</t>
  </si>
  <si>
    <t>Посылка в школу Запорожской области</t>
  </si>
  <si>
    <t>09.02.2026 – 26.02.2026</t>
  </si>
  <si>
    <t>В знак дружбы обучающиеся и педагоги МОУ СОШ п. Салми отправили посылку в Орлянскую среднюю общеобразовательную школу Запорожской области.
Ребята сделали закладки для книг, на которых были изображены достопримечательности Карелии.
На кружках дополнительного образования дети и педагоги сделали сувениры. Большое количество подарков подготовил школьный коллектив для школы Запорожья. https://vk.com/wall-203052088_948</t>
  </si>
  <si>
    <t>МОУ СОШ п. Салми</t>
  </si>
  <si>
    <t>Советник директора по воспитанию  увлекательную викторину среди учащихся 8 класса, посвящённую знаменательному событию — Дню воссоединения Республики Крым и города федерального значения Севастополя с Россией. Мероприятие прошло в рамках всероссийской акции «Одна страна — одна история». https://vk.com/wall-203212758_2745</t>
  </si>
  <si>
    <t>В преддверии знаменательной ребята посетили познавательное мероприятие, где вспомнили о достопримечательностях Крыма и сразились в интеллектуальной викторине «Крым и Россия - мы вместе». https://vk.com/wall-161978199_4541</t>
  </si>
  <si>
    <t>В рамках этого значимого события советник директора по воспитанию Анастасия Антипина подготовила увлекательную интеллектуальную игру для школьников. Ребята погрузились в историю и открыли для себя удивительные факты! https://vk.com/wall-191496222_4473</t>
  </si>
  <si>
    <t xml:space="preserve">День Воссоединения Крыма с Россией </t>
  </si>
  <si>
    <t>8 марта – в День воссоединения Крыма с Россией – в школе д.Хийденсельга проведен мастер-класс для самых юных творцов. «Орлята» 1 класса под руководством советника директора Алены Лингвист и классного руководителя Светланы Даниловой приняли участие в патриотическом мероприятии по изготовлению поделки «Крым и Россия – вместе навсегда». https://vk.com/wall-202902706_17199</t>
  </si>
  <si>
    <t>МОУ ООШ д. Хийденсельга</t>
  </si>
  <si>
    <t>Для обучающихся 5-10 классов прошли познавательные уроки истории и литературы, посвящённые знаменательному событию — Дню воссоединения Республики Крым с Россией.
Ребята познакомились с интересными историческими фактами о Крыме .
Елена Николаевна ,школьный библиотекарь ,рассказала о том,какой след оставил Крым в нашем кинематографе. https://vk.com/wall-203052088_967</t>
  </si>
  <si>
    <t>Краеведческая онлайн-конференция в формате телемоста «Живая нить: история двух регионов»</t>
  </si>
  <si>
    <t>состоялась на базе школьного музея.
Участниками события стали сразу две школы:
- МОУ СОШ п. Ляскеля (Республика Карелия)
- МОУ ООШ п. Гончарово (Выборгский район, Ленинградская область)
Мероприятие, посвященное Году Единства народов России «Родные берега. Телемост единства», объединило нас для важного разговора об истории и краеведении. https://vk.com/wall-6670959_11217</t>
  </si>
  <si>
    <t>торжественно открыли Год единства народов России</t>
  </si>
  <si>
    <t>приехали национальные объединения из г.Костомукша. Представители общества русской культуры "Северное сияние", карельской культуры ""Viena", татаро-башкирской 'Фирюза" . Гости провели для младших школьников интерактивную программу "Путешествие к народам", для старших "Урок дружбы" и вечернюю программу "От всей души о народах России". https://vk.com/wall-6670959_10861</t>
  </si>
  <si>
    <t>читательская конференция, посвященная Году единства народов России</t>
  </si>
  <si>
    <t>12.03.2026 в МОУ СОШ п. Салми в рамках недели наук прошла читательская конференция, посвященная Году единства народов России для учащихся 8-11 классов. Учащиеся познакомились с литературой писателей и поэтов разных национальностей. https://vk.com/wall-203052088_960</t>
  </si>
  <si>
    <t>МОУ СОШ п. Салим</t>
  </si>
  <si>
    <t xml:space="preserve"> фестиваль "Дружба народов",</t>
  </si>
  <si>
    <t>16 марта в  школе прошёл фестиваль "Дружба народов", посвященный году Единства народов России,объявленному таковым президентом РФ. https://vk.com/wall-203052088_966</t>
  </si>
  <si>
    <t>ФЕСТИВАЛЬ «В дружбе народов - единство России»</t>
  </si>
  <si>
    <t>18 марта в МОУ СОШ №2 состоялся муниципальный фестиваль «В дружбе народов - единство России», на котором встретились творческие коллективы школ Питкярантского муниципального округа. https://vk.com/wall-217275127_2526</t>
  </si>
  <si>
    <t>классный час «Живут в России разные народы»</t>
  </si>
  <si>
    <t>в рамках конкурса " Учитель года 2026" Татьяна Александровна Ефимова, классный руководитель 6б класса, провела классный час «Живут в России разные народы». На занятии ученики познакомились с удивительным разнообразием культур и обычаев разных народов нашей большой страны https://vk.com/wall-217275127_2536</t>
  </si>
  <si>
    <t>26 марта состоялся фестиваль «Дружба народов России» в начальной школе.</t>
  </si>
  <si>
    <t>Обучающихся 1-4 классов творчески представили народы России:якутов, башкир, тувинцев, цыган, чувашей.
Было много полезной информации, а также весёлых танцев , песен и сценок , даже с элементами гадания. https://vk.com/wall-203052088_979</t>
  </si>
  <si>
    <t>Торжественное открытие Года единства народов России в  школе!</t>
  </si>
  <si>
    <t>27 марта в международный день театра в нашей школе состоялось яркое и запоминающееся событие — торжественное открытие Года единства народов России! Готовились все! И ученики, и учителя, и воспитанники детского сада!!! На празднике наши юные артисты познакомили всех с культурой и творчеством народов Чувашии, Якутии, Карелии, татар и ненцев, пели о единстве и дружбе. Каждый номер стал настоящим путешествием в мир самобытных традиций и культур. https://vk.com/wall-161978199_4569</t>
  </si>
  <si>
    <t>интерактивная игруа «Путешествие по крымским тропам</t>
  </si>
  <si>
    <t>18 марта — День воссоединения Крыма с Россией.
В преддверии этой даты советник директора Елена Коростелева провела для учеников 3 «А» класса интерактивную игру «Путешествие по крымским тропам». Ребята с интересом включались в задания и узнавали много нового о полуострове. https://vk.com/wall-217275127_2515</t>
  </si>
  <si>
    <t>Межрегиональный молодёжный фестиваль лидерских активов «Импульс наших сердец 2.0», который был посвящён Году народов Единства России</t>
  </si>
  <si>
    <t>13.02.2026 - 15.02.2026</t>
  </si>
  <si>
    <t>Межрегиональный молодёжный фестиваль лидерских активов «Импульс наших сердец 2.0», который был посвящён Году народов Единства России, состоялся с 13 по 15 февраля в посёлке Ляскеля Республики Карелия https://vk.com/wall-6670959_11015</t>
  </si>
  <si>
    <t>В 2026 году Крым отмечает 12-летие воссоединения с Россией.</t>
  </si>
  <si>
    <t>Мы подготовили для Вас увлекательную викторину и предлагаем погрузиться в значимые события того времени, расширить кругозор по истории и культуре нашей страны. https://vk.com/wall-113114655_6501</t>
  </si>
  <si>
    <t>МБУК "Краеведческий музей им. В.Ф. Себина"</t>
  </si>
  <si>
    <t>Выставки</t>
  </si>
  <si>
    <t>19 февраля в музее открылись сразу 2 выставки «По лыжне тысячелетий. Лыжи в Карелии: от неолита до наших дней» и «Век карельского футбола». Спорт – неотъемлемая часть нашей жизни. Он объединяет людей, дарит радость и здоровье.  https://vk.com/wall-113114655_6480</t>
  </si>
  <si>
    <t>концерта группы "КВАТРО"</t>
  </si>
  <si>
    <t>19 марта в нашей библиотеке состоялся музыкальный вечер, посвящённый видеотрансляции концерта группы "КВАТРО" под названием "Признание в любви". https://vk.com/wall-50652486_7452</t>
  </si>
  <si>
    <t>МБУК «ЦБСПМО»</t>
  </si>
  <si>
    <t>День воссоединения России и Крыма</t>
  </si>
  <si>
    <t>18 марта в России отмечается День воссоединения России и Крыма — значимая дата, символизирующая возвращение полуострова в состав нашей страны.  https://vk.com/wall-50652486_7442</t>
  </si>
  <si>
    <t xml:space="preserve">литературные чтения "Сны из детства" </t>
  </si>
  <si>
    <t>Уютный вечер, рассказы и стихи, которые трогают за душу. Так прошли наши литературные чтения "Сны из детства" по произведениям Юлии Прозоровой для участников Центра общения старшего поколения "Серебряные родники". https://vk.com/wall-50652486_7432</t>
  </si>
  <si>
    <t>«Широкая масленица»</t>
  </si>
  <si>
    <t>22.02.2026 г. библиотека города Питкяранта приняла активное участие в массовом народном гулянье «Широкая масленица», которое прошло на площадке перед Домом культуры. https://vk.com/wall-50652486_7401</t>
  </si>
  <si>
    <t>«Навигаторы детства: сила в единстве»</t>
  </si>
  <si>
    <t>18 февраля библиотека города Питкяранта приняла участие в стратегической сессии под названием «Навигаторы детства: сила в единстве», на которой обсуждались важные аспекты развития детского досуга и образования на базе МОУ СОШ № 1 г. Питкяранта. https://vk.com/wall-50652486_7386</t>
  </si>
  <si>
    <t>МЕЖДУНАРОДНЫЙ ДЕНЬ РОДНОГО ЯЗЫКА</t>
  </si>
  <si>
    <t>в группе продлённого дня под руководством воспитателя Вечериной Дианы Антоновны и советника директора Веренич Елены Валерьевны сегодня (20 февраля) прошёл увлекательный квест «Международный день родного языка». Ребята приняли участие в интересных конкурсах:
«Фразеологизмы» — угадывали значение устойчивых выражений;
«Блиц‑опрос» — отвечали на быстрые вопросы о языках, словах и литературе;
другие весёлые и познавательные задания, которые помогли лучше узнать родной язык и его особенности!
В ходе игры дети вспомнили пословицы, потренировали внимание и расширили словарный запас — и всё это в игровой форме https://vk.com/wall-6670959_11035</t>
  </si>
  <si>
    <t>МОУ СОШ п. Ляселя</t>
  </si>
  <si>
    <t xml:space="preserve"> Международный день родного языка</t>
  </si>
  <si>
    <t>В преддверии этого дня советник директора по воспитанию Алена Анатольевна Лингвист провела для учеников начальных классов увлекательную игру-пантомиму «Ожившие пословицы».
Ребята не просто вспоминали известные пословицы, а «оживляли» их с помощью мимики, жестов и актёрского мастерства. https://vk.com/wall-202902706_16877</t>
  </si>
  <si>
    <t>Язык — живая душа народа</t>
  </si>
  <si>
    <t>Ребята вместе с советником директора по воспитанию  и библиотекарем Ириной Васильевой окунулись в увлекательный мир родного слова через конкурсы и викторины!
Участники не только проверили знания, но и открыли новые грани родного языка.  https://vk.com/wall-161978199_4496</t>
  </si>
  <si>
    <t>мастер-класс по традиционной карельской игре Кююккя</t>
  </si>
  <si>
    <t>для ребят из группы продлённого дня состоялся мастер-класс по традиционной карельской игре Кююккя. https://vk.com/wall-6670959_10821</t>
  </si>
  <si>
    <t>путешествие в мир карельских сказок</t>
  </si>
  <si>
    <t>21 января - путешествие в мир карельских сказок для ребят из 2 "Б" класса МОУ СОШ № 2. Ребята рассуждали что такое сказка, где она живёт, чем отличается от рассказа. В поисках старинной книги «Карельские сказки» встретили колдунью Сюоятар, нашли предметы, которые неоднократно встречаются в сказках и рассматривали их. Послушали карельскую сказку «Бедняк и богач». https://vk.com/wall-113114655_6458</t>
  </si>
  <si>
    <t>МОУ СОШ №2
МБУК «Краеведческий музей имени В.Ф. Себина»</t>
  </si>
  <si>
    <t>мастер класс по карельскому северному хлебу</t>
  </si>
  <si>
    <t>На занятии ребята узнали этот секрет и поняли особенности карельской кухни, сами сформировали и испекли сувениры. https://vk.com/wall-6670959_10829</t>
  </si>
  <si>
    <t xml:space="preserve"> 7 класс посетил мастер класс по карельскому северному хлебу. Они узнали почему карелы столь уважали хлеб. Сами изготовили хлебный сувенир Reikäleipä, символ достатка в доме https://vk.com/wall-6670959_10849</t>
  </si>
  <si>
    <t>Мастер-класс по созданию карельского хлебного сувенира</t>
  </si>
  <si>
    <t>Ребята смогли сами изготовить сувенир из солёного теста в форме сухого карельского хлеба Reikäkeipä. Узнали почему хозяйки пекли именно такой хлеб и зачем его сушили.  https://vk.com/wall-6670959_10906</t>
  </si>
  <si>
    <t>Ученики 10-го класса, благодаря советнику директора по воспитанию Юлии Апанель погрузились в путешествие по карте родного края — изучали карельские топонимы. Ребята составили список названий городов, посёлков, озёр и рек нашей прекрасной республики.</t>
  </si>
  <si>
    <t xml:space="preserve"> игра «Тайны Сампо».</t>
  </si>
  <si>
    <t>Ребята разделились на команды и отправились
✅разгадывать загадки рун и вспоминать ключевые эпизоды эпоса;
✅собирать пазлы с иллюстрациями к «Калевале»;
✅узнавать мифологических персонажей по описаниям (например, Илматар или Вяйнемёйнен);
✅работать с картой Карелии, соотнося места из эпоса с их реальным расположением (Похъёла, Калевала )</t>
  </si>
  <si>
    <t>День «Калевалы»</t>
  </si>
  <si>
    <t>24.02.2026 - 27.02.2026</t>
  </si>
  <si>
    <t>В  школе также отмечен этот праздник несколькими мероприятиями.
1. Прошел турнир по собиранию пазлов с героями эпоса.
2. Состоялся квест "Криминальная Калевала" в которой приняли участие ученики 8х классов. О нем расскажем подробней.
Два класса были поделены на три группы и каждая группа расследовала свое дело 1.Покушение на жизнь Вяйнемейнена 2. Убийство красавицы Похьялы 3.Убийство Йоукахайнена. Ведущие дел давали ребятам подсказки в формате калевальских рун. Все три дела были раскрыты за 40 минут.
Восьмиклассники работали с интересом и надеемся, что эти сюжеты великого эпоса теперь вызовут у них интерес и они прочитают их в книге. https://vk.com/wall-202902706_16964</t>
  </si>
  <si>
    <t>«Удивительная страна Калевала»</t>
  </si>
  <si>
    <t xml:space="preserve">В преддверии Дня Калевалы в нашей школе д.Хийденсельга советник директора Алена Лингвист и библиотекарь Юлия Лукьянова организовали в библиотеке необычное мероприятие: интерактивное путешествие по Калевале. </t>
  </si>
  <si>
    <t>Ученики 8А и 8Б классов вместе с советником директора  и учителем литературы  побывали в городской библиотеке на музыкально-литературной композиции, посвященной знаменитому карело-финскому эпосу «Калевала». https://vk.com/wall-217275127_2469</t>
  </si>
  <si>
    <t>Ребята с интересом слушали отрывки из «Калевалы», обсуждали образы и символы, делились впечатлениями и задавали вопросы. Беседа помогла им лучше понять связь между древними мифами и современным миром, а также оценить богатство культурного наследия наших северных соседей. https://vk.com/wall-203212758_2686</t>
  </si>
  <si>
    <t>В школе прошли уроки, погружающие ребят в мир рун и героев https://vk.com/wall-203052088_956</t>
  </si>
  <si>
    <t>показ уникального фильма "Про чудесную мельницу Сампо" https://vk.com/wall-191496222_4438</t>
  </si>
  <si>
    <t>наследие Карелии</t>
  </si>
  <si>
    <t>Ко Дню карело‑финского эпоса для учеников 4 «Б» класса прошла увлекательная беседа, посвящённая «Калевале» — сокровищнице фольклорной мудрости и вдохновения https://vk.com/wall-203212758_2699</t>
  </si>
  <si>
    <t>Весёлые бесёды и старинные обычаи Карелии</t>
  </si>
  <si>
    <t>Учащиеся погрузились в мир традиционной культуры Карелии, играя в интеллектуальную игру, разделившисьна 2 команды. Во время мероприятия ребята узнали много интересного о жизни и быте жительниц Карелии прошлого века. Они познакомились с уникальными обрядами и обычаями, характерными именно для Карелии. https://vk.com/wall-191496222_4449</t>
  </si>
  <si>
    <t>мастер-класс по изготовлению «Калиток»</t>
  </si>
  <si>
    <t>Ребята старались создать свою уникальную версию блюда: кому-то было непросто сделать аккуратные защипы теста, другим — равномерно раскатать его тонким слоем. https://vk.com/wall-191496222_4448</t>
  </si>
  <si>
    <t>Творческая встреча с Натальей Владимировной Привиной, художницей из Сортавала</t>
  </si>
  <si>
    <t>Обучающиеся 5 класса с неподдельным интересом узнавали от гостьи подробности о её творчестве и жизни. https://vk.com/wall-203052088_974</t>
  </si>
  <si>
    <t xml:space="preserve">пришкольный лагерь «Галактика детства» </t>
  </si>
  <si>
    <t>Весенняя смена пришкольного лагеря «Галактика детства» в этом году посвящена единству народов России и погружает детей в карельскую атмосферу. https://vk.com/wall-217275127_2572</t>
  </si>
  <si>
    <t>планета «Карельского творчества» пришкольного лагеря «Галактика детства»</t>
  </si>
  <si>
    <t>После завтрака ребята отправились на музыкальный час. Коростелева Е. Д., советник директора по воспитанию, провела карельские хороводные игры и рассказала, какие песни поют карелы в разных районах республики.
Театральный час от Суринт Л. В. погрузил ребят в историю интересных карельских игр.
После обеда Ефимова Т.А. провела для ребят викторину «Карельский быт». https://vk.com/wall-217275127_2576</t>
  </si>
  <si>
    <t>КЮЮККЯ С ОНЕЖСКИМ ДЕСАНТОМ</t>
  </si>
  <si>
    <t>31 января в хоккейной коробке возле школы состоялась товарищеская игра по карельской игре Кююккя https://vk.com/wall-6670959_10912</t>
  </si>
  <si>
    <t>МОУ СОШ п. Лсскеля</t>
  </si>
  <si>
    <t>22 марта в читальном зале библиотеки г.Питкяранта прошла творческая встреча с Владимиром Сергеевичем Бобылевым, самобытным автором увлекательных рассказов, интересным, человеком, нашим земляком из д. Хийденсельга. Встреча была приурочена к выходу третьей книги рассказов В.С. Бобылева " Медведи с острова Пелотсаари". https://vk.com/wall-50652486_7448</t>
  </si>
  <si>
    <t>путешествие в мир карело-финского эпоса «Калевала»</t>
  </si>
  <si>
    <t>13 марта учащиеся Детской художественной школы им. В.П. Крупина под руководством О.В. Ремез и А.С. Ефимовой посетили библиотеку г. Питкяранта, где для них было организовано увлекательное путешествие в мир карело-финского эпоса «Калевала» https://vk.com/wall-50652486_7436</t>
  </si>
  <si>
    <t>28 февраля отмечается День «Калевалы» — карело-финского эпоса, основанного на народных преданиях, повествующих о создании мира, происхождении людей и героических подвигах https://vk.com/wall-50652486_7415</t>
  </si>
  <si>
    <t>Выстовка</t>
  </si>
  <si>
    <t>О том, как прошло открытие персональной выставки художника Любови Онуевой "Цветочная симфония" смотрите на сайте библиотеки https://vk.com/wall-50652486_7414</t>
  </si>
  <si>
    <t>"Живет язык и в сердце, и в душе"</t>
  </si>
  <si>
    <t>Карельский язык из уст носительниц языка могли услышать участники литературно-музыкальной гостиной "Живет язык и в сердце, и в душе", которая прошла 25 февраля в библиотеке https://vk.com/wall-50652486_7403</t>
  </si>
  <si>
    <t>21 февраля — Международный день родного языка.</t>
  </si>
  <si>
    <t>В рамках Международного дня родного языка для ребят из социальной гостиной №7 прошло мероприятие «Родной язык — сокровище народа». https://vk.com/wall-50652486_7390</t>
  </si>
  <si>
    <t>литературный час «Бегут века, но Пушкин вечен»</t>
  </si>
  <si>
    <t>литературный час «Бегут века, но Пушкин вечен» https://vk.com/wall-50652486_7372</t>
  </si>
  <si>
    <t>Стратегическая сессия «Навигаторы детства: сила в единстве»</t>
  </si>
  <si>
    <t>18 февраля на базе школы №1 г. Питкяранта состоялась стратегическая сессия, объединившая специалистов сферы воспитания, образования и культуры Питкярантского округа.
Сессия была посвящена планированию мероприятий и событий по Году единства народов России в школах округа https://vk.com/wall-203212758_2659</t>
  </si>
  <si>
    <t>День открытых дверей, посвященный программе «Орлята России»</t>
  </si>
  <si>
    <t>28 марта для команды  школы – советника директора по воспитанию Юлии Апанель , педагога-организатора Ульяны Олеговны и учителя начальных классов Яны Вадимовны , которые развивают направление «Орлята России», – был особенный день! Мы побывали в флагманской школе №55 города Петрозаводска на Дне открытых дверей, посвященном программе «Орлята России». https://vk.com/wall-203212758_2798</t>
  </si>
  <si>
    <t>ПЕДАГОГИЧЕСКОЙ ЭКСПЕДИЦИИ В КАРЕЛИИ</t>
  </si>
  <si>
    <t>30 марта в Республике Карелия стартовало уникальное событие для молодых педагогов — Педагогическая экспедиция 2026! Инновационная площадка объединила более 50 молодых педагогов и наставников из Северо‑Западного федерального округа, а также представителей Псковской, Новгородской областей, Калининграда, Санкт-Петербург, Брянска и Оренбурга объединились, чтобы поговорить об образовании сегодня и завтра, поделиться своим опытом и обогатиться опытом коллеги новых друзей, познакомиться с сервером Карелии
✅Проект реализуется при поддержке Федерального агентства по делам молодежи (Росмолодёжь) и направлен на то, чтобы вдохновить новое поколение педагогов, закрепить их в системе образования, дать им инструменты для профессионального роста и создать пространство для обмена опытом и профессионального развития.
Валерия Руслановна Бессмертная учитель
начальных классов школы д Хийденсельга является участницей этого грандиозного мероприятия, участница команды "зелёных"  https://vk.com/wall-202902706_17285</t>
  </si>
  <si>
    <t>Акция «Сцена на холсте»</t>
  </si>
  <si>
    <t>16.01.20025</t>
  </si>
  <si>
    <t>Ребята узнали интересные факты о профессии, смогли изобразить артистов в разных сферах. Мероприятие прошло в атмосфере творчества и вдохновения, участники смогли почувствовать себя частью истории театра, цирка и эстрады. https://vk.com/wall-217275127_2336</t>
  </si>
  <si>
    <t>Игра «Профессиональные учреждения Карелии»</t>
  </si>
  <si>
    <t>Ко Дню российского студенчества в 9 и 10 классе советник директора провела увлекательную игру «Профессиональные учреждения Карелии». Ребята были объединены в 7 команд, они погрузились в историю профессионального образования Республики Карелия , узнавали интересные факты о колледжах и техникумах Петрозаводска, разбирались, где правда, а где — ложь. https://vk.com/wall-217275127_2337</t>
  </si>
  <si>
    <t xml:space="preserve"> Всероссийская акция «Шаг в студенчество»</t>
  </si>
  <si>
    <t>22 января, в рамках Всероссийской акции «Шаг в студенчество» состоялась встреча, которая помогла школьникам заглянуть в будущее и узнать, каково это — быть студентом. Гостями мероприятия стали: https://vk.com/wall-203052088_911
Артём Серов — студент ПетрГУ, будущий медик. Он откровенно рассказал о своём опыте, как устроен учебный процесс.
Екатерина Семёнова — студентка колледжа ВГУЮ РПА Минюста России, обучающаяся по специальности «Правоохранительная деятельность».
Она поделилась особенностями среднего профессионального образования в юридической сфере.</t>
  </si>
  <si>
    <t>Экскурсия в Питкярантский городской суд Республики Карелия</t>
  </si>
  <si>
    <t>12 марта 2026 года ученики 6 «а» класса МОУ СОШ № 1 г. Питкяранта посетили Питкярантский городской суд Республики Карелия. https://vk.com/wall-217275127_2516</t>
  </si>
  <si>
    <t>Встреча с сотрудниками Питкярантского участкового лесничества</t>
  </si>
  <si>
    <t>Ребята получили ценную информацию о профориентации в лесной отрасли. Специалисты рассказали о возможностях поступления в профильные учебные заведения и о разнообразных направлениях работы в лесничестве. https://vk.com/wall-6670959_11211</t>
  </si>
  <si>
    <t>Всероссийская акция "Внуки по переписке"</t>
  </si>
  <si>
    <t>В преддверии замечательного и доброго праздника, посвященного 23 февраля, советник директора Алена Лингвист и активисты отряда #ДвижениеПервых и учащиеся организовали и сделали поздравительные открытки для людей инвалидов Мосальского дома - интерната ветеранов труда, Калужской области. https://vk.com/wall-202902706_16761</t>
  </si>
  <si>
    <t xml:space="preserve">Всемирный день борьбы с ненормативной лексикой </t>
  </si>
  <si>
    <t>Чтобы в жизни состояться, матом лучше не ругаться!
Почему сквернословить плохо?
Как отучиться от этой вредной привычки?
Почему некоторые люди не умеют разговаривать без мата?
Что такое экология красоты?
Эти и многие другие вопросы обсудили ребята на классном часе вместе с протоиереем Олегом Вилко, настоятелем Храма Вознесения Господня г.Питкяранта и Храма Тихвинской Иконы Божией Матери п.Салми. https://vk.com/wall-203052088_930</t>
  </si>
  <si>
    <t>ВНУКИ ПО ПЕРЕПИСКЕ</t>
  </si>
  <si>
    <t>В преддверии Дня защитника Отечества наши юные ученики -первоклассники приняли участие в доброй волонтёрской акции «Внуки по переписке». https://vk.com/wall-6670959_10943</t>
  </si>
  <si>
    <t>В преддверии Дня защитника Отечества и Международного женского дня ребята решили создать яркие поздравительные открытки своими руками. Каждое письмо было подписано искренними пожеланиями здоровья, счастья и долгих лет жизни. https://vk.com/wall-191496222_4417</t>
  </si>
  <si>
    <t>Внуки по переписке», приуроченной ко Дню защитника Отечества</t>
  </si>
  <si>
    <t>Ребята подготовили тёплые поздравления и отправили письма ветеранам и пожилым людям, выразив уважение и благодарность нашим дорогим дедушкам за мирное небо над головой и светлое будущее</t>
  </si>
  <si>
    <t>конкурс патриотической песни «Голос России"</t>
  </si>
  <si>
    <t>В конкурсе принимали участие учащиеся с 1 по 8 класс.
Интересно и трогательно прошло мероприятие. Много прекрасных песен прозвучало со сцены: о России, о солдатах. https://vk.com/wall-203052088_942</t>
  </si>
  <si>
    <t>двухэтапный конкурс «А ну-ка, парни!» для 9–11 классов</t>
  </si>
  <si>
    <t>Ко Дню защитника Отечества у нас в школе прошёл двухэтапный конкурс «А ну-ка, парни!» для 9–11 классов https://vk.com/wall-203212758_2658</t>
  </si>
  <si>
    <t>СТАРТЫ МАЛЕНЬКИХ ГЕРОЕВ</t>
  </si>
  <si>
    <t>20 февраля в школе состоялось интерактивное мероприятие, посвящённое Дню Защитника Отечества - Старты Маленьких Героев!
Мальчики 2-4 классов проходили командами различные станционные испытания, которые им подготовили и провели активистки Движения Первых https://vk.com/wall-6670959_11082</t>
  </si>
  <si>
    <t>Вместе с советником директора по воспитанию активисты Движения Первых, ребята из волонтерской команды «Апельсин», с заботой и душой подготовили особенные подарки для пожилых людей — яркие открытки и трогательные письма. Ребята вложили в свои работы частичку сердца, чтобы подарить радость тем, кто особенно нуждается в поддержке. https://vk.com/wall-161978199_4504</t>
  </si>
  <si>
    <t>информационно-творческий проект «Самый дорогой на свете человек»</t>
  </si>
  <si>
    <t>В течении марта на занятиях с детьми реализовывался социально-значимый, информационно-творческий проект «Самый дорогой на свете человек».Проводились тематические беседы, которые помогли детям задуматься о сложностях совмещения для мамы работы, домашнего хозяйства и проявления внимания всем членам семьи. С помощью весёлых игр и конкурсов обсудили жизненные ситуации, с которыми мамы и дети встречаются в повседневной жизни. Узнали больше о профессиях мам, познакомились с народными женскими костюмами разных стран мира и узнали, как звучит слово «мама» на разных языках. https://vk.com/wall-216939206_627</t>
  </si>
  <si>
    <t>МДОУ №5 детский сад "Березка"</t>
  </si>
  <si>
    <t>Выпускники 11‑го класса школы Ляскеля вместе с Советником по воспитанию Еленой Веренич подготовили особенные открытки с тёплыми пожеланиями к 8 Марта для пожилых людей и инвалидов, проживающих в домах‑интернатах https://vk.com/wall-6670959_11148</t>
  </si>
  <si>
    <t>Творческая мастерская к 8 Марта: поделки своими руками</t>
  </si>
  <si>
    <t>В преддверии Международного женского дня, в школе д.Хийденсельга прошёл мастер-класс по изготовлению поделки к Международному женскому Дню. Ученики совместно с советником по воспитанию Аленой Лингвист подготовили поделки для самого важного человека в их жизни — мамочки. https://vk.com/wall-202902706_17026</t>
  </si>
  <si>
    <t>Всероссийская акция «Вам, Любимые!» в честь 8 Марта</t>
  </si>
  <si>
    <t>Наставники 5 «Б», 6 «Б» и 6 «В» классов совместно с советником директора по воспитанию й провели для активистов программы «Орлята России» творческие перемены «Книжка тёплых слов».
Каждый обучающийся создал индивидуальную книжку‑гармошку — искренний подарок для мамы, бабушки или классного руководителя. Ребята вложили в свои работы не только фантазию и мастерство, но и самые добрые чувства: https://vk.com/wall-203212758_2716</t>
  </si>
  <si>
    <t>поисковики из ДПСО "Длинный Берег"</t>
  </si>
  <si>
    <t>поисковики из ДПСО "Длинный Берег" побывали в гостях у третьеклассников! День выдался особенным, ведь на этот раз перед  стояла задача не просто рассказать о нашей работе, а пробудить в ребятах искру интереса и понимания того, как важно помогать друг другу. Рассказади мини-историю о том, кто такие поисковики, как проходят поиски, и почему каждый из нас может сделать важный вклад, показали снаряжение https://vk.com/wall-217275127_2521</t>
  </si>
  <si>
    <t>участие в акции "Свеча памяти у Ладоги"</t>
  </si>
  <si>
    <t>ребята от советника директора узнали о героическом сопротивлении ленинградцев, мужестве тех, кто спасал город, переправляя грузы по легендарной Дороге жизни прямо через ледяные просторы Ладоги. После рассказа каждому ученику вручили небольшой кусочек чёрного хлеба — знак уважения и памяти о суровых испытаниях военного времени. https://vk.com/wall-191496222_4376</t>
  </si>
  <si>
    <t>Выставка-инсталляция «Стена памяти» к Международному дню памяти жертв Холокоста</t>
  </si>
  <si>
    <t>Советник директора по воспитанию организовала выставку-инсталляцию «Стена памяти». Эта выставка является важным шагом к осознанию трагедии Холокоста и значимости памяти о жертвах, которые пережили эти ужасные события. https://vk.com/wall-202902706_16662</t>
  </si>
  <si>
    <t>Советник директора по воспитанию  вместе с классным руководителем Ириной Дерюгиной организовали для учащихся начальной школы особый урок труда. Ребята создали настоящее чудо — «Дерево добра». 
Каждый ученик написал на листочке свое пожелания мира и добра. Эти маленькие послания любви и надежды стали частью большого дерева, символизирующего единство и стремление к лучшему будущему. https://vk.com/wall-191496222_4385</t>
  </si>
  <si>
    <t>Школьный этап военно-патриотическая игра «Зарница-2026»</t>
  </si>
  <si>
    <t>26 февраля в  школе состоялась захватывающая военно-патриотическая игра «Зарница-2026» — школьный этап для ребят с 5 по 11 класс. Атмосфера была напряжённой и вдохновляющей: команды боролись за победу на каждом этапе, проявляя смекалку, силу и командный дух https://vk.com/wall-6670959_11127</t>
  </si>
  <si>
    <t>урок Памяти "Холокост-трагедия,которая не должна повториться"</t>
  </si>
  <si>
    <t>Советник директора по воспитанию т и руководитель Движения Первых Марина Комиссарова с активистами школы провели для учащихся 2 - 6 классов классов урок Памяти "Холокост-трагедия,которая не должна повториться" https://vk.com/wall-202902706_16679</t>
  </si>
  <si>
    <t>День памяти жертв Холокоста</t>
  </si>
  <si>
    <t>В школе советником директора по воспитанию  прошла памятная акция, посвящённая жертвам Холокоста. Акция сопровождалась короткой просветительской частью:
- краткий исторический экскурс о Холокосте и значении Дня памяти жертв;
- рассказ о проекте «Бабочки памяти» (его истоки — в детских рисунках узников концлагерей);
Ученики изготовили бумажных бабочек на тему «Я выбираю доброту».
«Бабочки памяти» — не просто творческая работа. Это возможность сказать: «Мы помним» без громких слов. https://vk.com/wall-161978199_4451</t>
  </si>
  <si>
    <t>тематический кинолекторий, посвященный памяти героической обороны Сталинграда и завершению одной из величайших битв Великой Отечественной войны — Сталинградской битвы</t>
  </si>
  <si>
    <t xml:space="preserve"> для учащихся 10-11 классов состоялся тематический кинолекторий, посвященный памяти героической обороны Сталинграда и завершению одной из величайших битв Великой Отечественной войны — Сталинградской битвы. https://vk.com/wall-203212758_2572</t>
  </si>
  <si>
    <t>квест-переменка, приуроченная ко Дню воинской славы России — Дню разгрома советскими войсками немецко-фашистских войск в Сталинградской битве</t>
  </si>
  <si>
    <t>Ученикам 4 «А» и 5 «Б» классов выпала уникальная возможность не просто прочитать о подвиге в учебнике, а прикоснуться к нему. Их ждало настоящее «Письмо из Сталинграда» — послание от замкомандира авиационной эскадрильи Сергея Смирнова, которое было повреждено временем. Задача ребят была восстановить текст, выполняя задания. https://vk.com/wall-217275127_2380</t>
  </si>
  <si>
    <t>30 января в МОУ СОШ п. Ляскеля Советник директора по воспитанию Веренич Елена Валерьевна организовала для учащихся 3-го класса познавательную программу, посвященную Сталинградской битве https://vk.com/wall-6670959_10892</t>
  </si>
  <si>
    <t xml:space="preserve"> В рамках данного события советник директора по воспитанию  для учеников младших классов провела урок мужества, посвящённый подвигам юных героев Сталинграда.
Ребята познакомились с историями мальчишек и девчонок, чьи имена навсегда останутся в памяти народа. Они услышали рассказ о легендарном «Босоногом гарнизоне» — группе отважных ребят, помогавших бойцам Красной армии защищать родной город. https://vk.com/wall-191496222_4393</t>
  </si>
  <si>
    <t>День разгрома немецко‑фашистских войск в Сталинградской битве (1943 г.)</t>
  </si>
  <si>
    <t>«Своя игра» — исторический квест с советником директора по воспитанию и библиотекарем. Ученики в командном формате отвечали на вопросы о Великой Отечественной войне и Сталинградской битве, демонстрируя отличные знания. https://vk.com/wall-161978199_4459</t>
  </si>
  <si>
    <t>День воинской славы</t>
  </si>
  <si>
    <t>Ученики 4 «А» и 4 «Б» классов вместе с классными руководителями , а также советником директора по воспитанию ко Дню воинской славы России возложили цветы к городскому мемориалу Славы https://vk.com/wall-217275127_2384</t>
  </si>
  <si>
    <t xml:space="preserve"> 
МОУ СОШ №1</t>
  </si>
  <si>
    <t>Фестиваль "Мужество"</t>
  </si>
  <si>
    <t>31 января состоялся 7 открытый региональный фестиваль военно-патриотической песни "Мужество" https://vk.com/wall-217275127_2385</t>
  </si>
  <si>
    <t>Дом культуры</t>
  </si>
  <si>
    <t>День памяти А. С. Пушкина: литературная игра в школе</t>
  </si>
  <si>
    <t>Игра объединила учеников разных классов, дав каждому шанс проявить эрудицию и любовь к русской словесности. Участники погрузились в мир пушкинских произведений: вспоминали строки стихотворений, разбирали сюжетные повороты сказок, узнавали интересные факты из биографии поэта https://vk.com/wall-161978199_4465</t>
  </si>
  <si>
    <t>уборка территории у памятника погибшим воинам.</t>
  </si>
  <si>
    <t>Завершая трек ''Орленок-доброволец", наши Орлята сделали самое важное дело-привели в порядок территорию у памятника погибшим воинам. https://vk.com/wall-161978199_4470</t>
  </si>
  <si>
    <t>день памяти, посвященный международному дню юного героя-антифашиста,</t>
  </si>
  <si>
    <t>Ученики 5 «Б» класса поделились историями о подвигах молодых героев перед учащимися двух школ (№1 и №2). Литвинова Наталья Юрьевна, сотрудница ГОРОДСКОЙ БИБЛИОТЕКИ познакомила детей с книгами, хранящими память о героизме молодежи в борьбе против фашизма. https://vk.com/wall-203212758_2607</t>
  </si>
  <si>
    <t>МОУ СОШ №1
МОУ СОШ №2
Городская библиотека</t>
  </si>
  <si>
    <t>Интерактивный урок «Сталинград: 200 дней мужества»</t>
  </si>
  <si>
    <t xml:space="preserve"> советник директора по воспитанию Алена Лингвист и библиотекарь Юлия Лукьянова провели для учащихся 1 класса урок «Сталинград: 200 дней мужества», посвящённый одной из ключевых дат в истории нашей страны — Дню разгрома немецко-фашистских войск в Сталинградской битве. https://vk.com/wall-202902706_16789</t>
  </si>
  <si>
    <t>️День памяти А.С Пушкина</t>
  </si>
  <si>
    <t>советник директора Алена Лингвист и библиотекарь Юлия Лукьянова для Орлят 2- класса провели библиотечный урок «День памяти А.С. Пушкина» https://vk.com/wall-202902706_16791</t>
  </si>
  <si>
    <t>Советник директора  совместно с классным руководителем Надеждой Юрьевной Суворовой и учениками 1 класса провели познавательную беседу о подвигах наших солдат. Особенно трогательным моментом стало выступление Макара Голубева, который поделился историей своего дедушки — Виктора Ивановича Поташкова. Мальчик не только рассказал о героическом пути своего родственника, но и показал боевую медаль ветерана. https://vk.com/wall-6670959_10966</t>
  </si>
  <si>
    <t>Час памяти "Афганистан - наша память и боль"</t>
  </si>
  <si>
    <t>В начале мероприятия ребятам рассказала о героических и трагических страницах афганской войны, сопровождая свое выступление показом видео хроники «Афганистан — живая память». https://vk.com/wall-202902706_16793</t>
  </si>
  <si>
    <t>День памяти воинов - интернационалистов🇷🇺
Урок мужества: помним и чтим</t>
  </si>
  <si>
    <t>В преддверии знаменательной даты в школе прошёл урок мужества, посвящённый Дню памяти воинов‑интернационалистов. https://vk.com/wall-161978199_4478</t>
  </si>
  <si>
    <t>День памяти воинов-интернационалистов</t>
  </si>
  <si>
    <t>Советник директора  провела для ребят из 8А класса Урок мужества, посвященный этой важной дате.
Разговор получился глубоким: провели параллели между событиями прошлого и настоящего, вспомнили героев разных поколений. https://vk.com/wall-217275127_2423</t>
  </si>
  <si>
    <t>День дарения книг</t>
  </si>
  <si>
    <t>Ученики 1 А класса «Орлята России»совместно с советником директора по воспитанию  и куратором первичного отделения Движения Первых МОУ СОШ №2 г. Питкяранта  провели чудесную акцию в рамках празднования Дня дарения книг. https://vk.com/wall-203212758_2627</t>
  </si>
  <si>
    <t>военно-спортивная игра «Зарница» для обучающихся -5-10 классов</t>
  </si>
  <si>
    <t>13 февраля в школе прошла военно-спортивная игра «Зарница» для обучающихся -5-10 классов https://vk.com/wall-203052088_941</t>
  </si>
  <si>
    <t>13 февраля 2026 года в рамках празднования Дня Защитника Отечества в нашей школе состоялся конкурс патриотической песни «Голос России". В конкурсе принимали участие учащиеся с 1 по 8 класс https://vk.com/wall-203052088_942</t>
  </si>
  <si>
    <t>чащиеся погрузились в историю афганской войны и познакомились с подвигами наших солдат, проявивших мужество и отвагу в непростых условиях. https://vk.com/wall-191496222_4419</t>
  </si>
  <si>
    <t>Возложение цветов в День памяти воинов-интернационалистов</t>
  </si>
  <si>
    <t>Советник директора по воспитанию вместе с учениками школы и классными руководителями почтили память героев, возложив цветы к памятнику.  https://vk.com/wall-203212758_2633</t>
  </si>
  <si>
    <t>познавательный квиз по истории на тему «Смута в России»</t>
  </si>
  <si>
    <t>Ребята проверили свои знания о сложном и драматичном периоде отечественной истории: вспоминали ключевые события, исторических деятелей и причины кризиса государственности в начале XVII века. https://vk.com/wall-203212758_2637</t>
  </si>
  <si>
    <t>квиз по истории на тему «Русские земли в середине XII — начале XIII в.»</t>
  </si>
  <si>
    <t>В рамках Марафона наук в 6«Б» классе прошёл увлекательный квиз по истории на тему «Русские земли в середине XII — начале XIII в.». Ребята погрузились в эпоху политической раздробленности Руси: вспоминали ключевые княжества, их князей и важнейшие события того времени https://vk.com/wall-203212758_2635</t>
  </si>
  <si>
    <t>Викторина «По страницам истории»</t>
  </si>
  <si>
    <t>для учащихся 10–11 классов прошла увлекательная викторина, посвящённая событиям Великой Отечественной войны. https://vk.com/wall-203212758_2642</t>
  </si>
  <si>
    <t>смотр строя и песни «Служу России», посвящённый Дню защитника Отечества</t>
  </si>
  <si>
    <t>20 февраля в нашей школе прошёл смотр строя и песни «Служу России», посвящённый Дню защитника Отечества. В мероприятии приняли участие ученики 3–4 классов.
Ребята продемонстрировали отличную организованность и дисциплину: чётко выполняли команды, маршировали в строю и исполняли патриотические песни. https://vk.com/wall-203212758_2663</t>
  </si>
  <si>
    <t>20 февраля по сложившейся традиции, школе д.Хийденсельга прошёл школьный конкурс «Смотр строя и песни», посвященный Дню Защитника Отечества. https://vk.com/wall-202902706_16892</t>
  </si>
  <si>
    <t>Концерт отряда "Память"</t>
  </si>
  <si>
    <t>20 февраля в рамках патриотического воспитания подрастающего поколения для учащихся школы д.Хийденсельга состоялся концерт вокально-инструментальной группы "Память». Мероприятие посвящено всем Защитникам Отечества и российским военнослужащим, участникам специальной военной операции. https://vk.com/wall-202902706_16894</t>
  </si>
  <si>
    <t>"Молодёжный кубок Антикайнена"</t>
  </si>
  <si>
    <t>20 февраля в "Точке Роста" прошла настоящая погружение в историю! Под руководством учителя истории Клещёва Н.Н. ребята 8-11 кл. приняли участие в увлекательном уроке, посвященном теме "Молодёжный кубок Антикайнена". Участники урока посмотрели документальный фильм 1937 года "За советскую Родину". Это уникальная возможность прикоснуться к прошлому, увидеть, как жили и чем дышали люди в те годы, почувствовать атмосферу того времени.  https://vk.com/wall-6670959_11086</t>
  </si>
  <si>
    <t>Возложение цветов к мемериалу</t>
  </si>
  <si>
    <t>В преддверии праздника «День защитника Отечества» «Орлята России» МОУ ООШ п. Импилахти возложили цветы к мемориалу солдата ВОВ https://vk.com/wall-207554566_3080</t>
  </si>
  <si>
    <t>Военно-патриотическая игра «Зарница»</t>
  </si>
  <si>
    <t>в преддверии 23 февраля в нашей школе прошла захватывающая военно-патриотическая игра «Зарница». Ребята с энтузиазмом погрузились в атмосферу военной подготовки и истории. https://vk.com/wall-207554566_3081</t>
  </si>
  <si>
    <t>школьный этап Международного конкурса чтецов «Живая классика»</t>
  </si>
  <si>
    <t>27 февраля прошел школьный этап Международного конкурса чтецов «Живая классика». https://vk.com/wall-203052088_952</t>
  </si>
  <si>
    <t>школьный тур всероссийского конкурса чтецов «Живая классика»</t>
  </si>
  <si>
    <t>Прозу читали ученики 2, 4 ,5, 6, 8 и 9 классов, выбравшие произведения на разные темы, включая войну, детство и школьную жизнь. Победителями стали ученица 2 класса Лукьянова Анна и ученица 9 класса Ильюшкина Карина , со своим трогательным выступлением. https://vk.com/wall-202902706_16970</t>
  </si>
  <si>
    <t>Зарница 2026</t>
  </si>
  <si>
    <t>в школе состоялась военно-патриотическая игра «Зарница», посвященная светлой памяти героев Денису Тимашову и Михаилу Турбинскому.Программа мероприятия была насыщенной и разнообразной. Участники состязались в мастерстве сборки автомата, проверяли свою меткость на огневом рубеже, оказывали первую медицинскую помощь, демонстрировали знания истории Отечества, бросали гранату на дальность и точность, спасали утопающих, показывали ловкость в завязывании морских узлов, проползали через преграды и многое другое. https://vk.com/wall-191496222_4440</t>
  </si>
  <si>
    <t xml:space="preserve"> посетили воено - исторический музей г. Филина.</t>
  </si>
  <si>
    <t>27 марта учащиеся 9 класса совместно с классным руководителем Николаевой Н.А. посетили воено - исторический музей г. Филина. Музей расположен в скале, 2 смотровые площадки, музей карельских камней. Очень интересно, познавательно, всем понравилось, можно потрогать экспонаты, сделать фото на технике, примерить форму. https://vk.com/wall-6670959_11236</t>
  </si>
  <si>
    <t>Помощь приюту «Усы, лапы и хвост».</t>
  </si>
  <si>
    <t>2 февраля у учеников 3-х классов прошло особенное событие — заключительное занятие трека «Орленок-доброволец». Вместе с советником директора Еленой Коростелевой ребята говорили о том, как важно быть чуткими и приходить на помощь тем, кто в этом нуждается.
🐕Итогом беседы стало важное решение — помочь бездомным животным из приюта «Усы, лапы и хвост». https://vk.com/wall-217275127_2442</t>
  </si>
  <si>
    <t>трек "Орленок-Доброволец</t>
  </si>
  <si>
    <t>Целый месяц ребята с удовольствием работали над треком, совершая добрые дела.
✨Были проведены коллективно - творческие мастерские, просмотрены фильмы о доброте и взаимопомощи.
✨Орлята поучаствовали в акциях "Добрые крышечки" , "Вкусняшки для пушистиков", помогли с ремонтом книг в библиотеке, смастерили с родителями кормушки и участвуют в акции " Покормите птиц зимой", помогают по дому родителям. https://vk.com/wall-161978199_4467</t>
  </si>
  <si>
    <t>День памяти о россиянах,исполнявших служебный долг за пределами Отечества</t>
  </si>
  <si>
    <t>В  школе Юнармией была организована Вахта памяти около мемориальной доски погибшим воинам,учащимся нашей школы https://vk.com/wall-6670959_11014</t>
  </si>
  <si>
    <t>Музейный урок для 1 класса</t>
  </si>
  <si>
    <t>17 марта учащиеся 1 класса посетили краеведческий музей нашей школы. Цель данной экскурсии - формирование у учащихся гражданско- патриотических качеств, расширение кругозора, воспитание познавательных интересов и способностей. https://vk.com/wall-202902706_17221</t>
  </si>
  <si>
    <t>МОУ СОШ п. Хийденсельга</t>
  </si>
  <si>
    <t>Права и обязанности: от теории к практике</t>
  </si>
  <si>
    <t>Ученики 7 «Б» класса совместно с советником директорапогрузились в важную тему прав и обязанностей школьника.  В  игре «Юридическая консультация» ребята разобрали непростые ситуации, в которые попали известные литературные геро https://vk.com/wall-217275127_2329</t>
  </si>
  <si>
    <t>беседа об "Ответственности за преступления и правонарушения, совершенные несовершеннолетними"</t>
  </si>
  <si>
    <t>5 февраля в школе прошли очень важные и продуктивные профилактические беседы, которые провела инспектор ПДН Ферапошкина Полина Михайловна.
Ученики 5-10 классов приняли участие в беседе об "Ответственности за преступления и правонарушения, совершенные несовершеннолетними". Эта тема особенно актуальна, и подростки продемонстрировали высокую заинтересованность, задавая множество вопросов, касающихся их прав и обязанностей. https://vk.com/wall-6670959_10935</t>
  </si>
  <si>
    <t>Встреча с сотрудниками полиции</t>
  </si>
  <si>
    <t>12 февраля, в стенах нашей школы состоялись профилактические беседы с участием сотрудников правоохранительных органов. Полицейские рассказали учащимся обо всём важном и полезном.Чем занимались ребята среднего звена?
- Старшеклассники услышали важную информацию о правах и обязанностях молодых людей:
- Узнали, когда наступает административная и уголовная ответственность и почему важно понимать границы дозволенного.
- Познакомились с возможностями поступления в университет МВД и какими преимуществами обладают студенты этого вуза.
- Могли задать интересующие вопросы сотрудникам полиции и получить полезные советы.
⁉Что говорили младшим школьникам?
Для учеников начальной школы полицейские организовали отдельную беседу:
- Объяснили правила общения с одноклассниками, подчёркивая важность вежливости и взаимного уважения.
- Рассказали о нормах поведения в школе и за её пределами, напомнив о необходимости соблюдения правил дорожного движения и личной безопасности. https://vk.com/wall-207554566_3073</t>
  </si>
  <si>
    <t>лекция на тему «Подростково-молодежная преступность: генезис, тенденции, перспективы"</t>
  </si>
  <si>
    <t>18 февраля 2026 года для учеников 10 "А" класса с лекцией на тему «Подростково-молодежная преступность: генезис, тенденции, перспективы" выступили помощник прокурора Питкярантского района Алина Викторовна Косолапова и студент СПБЮИ (ф) Университета прокуратуры РФ Алексей Андреевич Аверков. https://vk.com/wall-203212758_2653</t>
  </si>
  <si>
    <t>Безопасность в сети</t>
  </si>
  <si>
    <t>26 февраля в школе прошла очень актуальная и полезная встреча для учеников 9-11 классов. Тема беседы – "Безопасность в сети" . Лекцию провели гости из Института экономики и права Петрозаводского государственного университета: https://vk.com/wall-6670959_11133</t>
  </si>
  <si>
    <t>Профилактическая беседа с инспектором ПДН</t>
  </si>
  <si>
    <t>С целью профилактики правонарушений и преступлений среди несовершеннолетних в школе д.Хийденсельга советник директора
Алена Лингвист организовала проведение профилактических бесед с обучающимися 1-4 и 5-9 классов. Провела беседу слушатель Санкт-Петербургского университета МВД России Феропошкина Полина Михайловна. Темами беседы были: соблюдение законности, профилактика краж чужого имущества, поведение в семье, правила поведения в общественных местах и массовых мероприятиях, правила поведения на улице, профилактика табакокурения, употребления алкоголя, электронных сигарет и ответственность несовершеннолетних за распитие спиртных напитков. https://vk.com/wall-202902706_16972</t>
  </si>
  <si>
    <t>встреча с командиром отделения ДПС ОГИБДД ОМВД России по Питкярантскому округу</t>
  </si>
  <si>
    <t>26 марта для учеников 8‑х и 9‑х классов выступил командир отделения ДПС ОГИБДД ОМВД России по Питкярантскому округу Бычковский Сергей Сергеевич.
В ходе встречи Сергей Сергеевич осветил следующие важные темы:
-административная ответственность несовершеннолетних за управление транспортным средством без водительских прав;
-риски и опасности использования питбайков в качестве транспортного средства.
Мероприятие призвано повысить правовую грамотность школьников и привлечь их внимание к вопросам безопасности на дорогах. https://vk.com/wall-203212758_2791</t>
  </si>
  <si>
    <t xml:space="preserve">Наше путешествие или Дорога в Добро! </t>
  </si>
  <si>
    <t>14 открытый региональный фестиваль-конкурс &amp;amp;amp;quot;Давайте творить добро&amp;amp;amp;quot; город Сортавала. https://vk.com/wall-188080987_6934</t>
  </si>
  <si>
    <t xml:space="preserve">Дом культуры </t>
  </si>
  <si>
    <t>Уборка мемориала</t>
  </si>
  <si>
    <t>В преддверии Дня защитника Отечества мы с гордостью и благодарностью вспоминаем тех, кто стоял на страже Родины. И сегодня хотим сказать спасибо тем, кто бережёт память о них! https://vk.com/wall-188080987_6802</t>
  </si>
  <si>
    <t>фестиваля военно-патриотической песни "Мужество"</t>
  </si>
  <si>
    <t>Среди участников 7 регионального фестиваля военно-патриотической песни "Мужество" выступил коллектив Дома культуры - студия эстрадной песни "Юность" (руководитель Коростелева Елена Дмитриевна). Ребята подарили зрителям чудесную песню "Главный праздник". Автор музыки Найля Мухамеджанова, слова Николая Мазанова. https://vk.com/wall-188080987_6762</t>
  </si>
  <si>
    <t>15 февраля. Афганистан - помним.</t>
  </si>
  <si>
    <t>Традиционной встреча воинов-афганцев. Благодарим ООО «РК - Гранд» за оказанную финансовую помощь для организации встречи. https://vk.com/wall-113114655_6475</t>
  </si>
  <si>
    <t>Питкярантский городской суд посетили второклассники</t>
  </si>
  <si>
    <t>Впервые в Питкярантском городском суде побывали ученики второго класса МОУ СОШ № 1 г. Питкяранта на занятии, посвященному основному закону государства – Конституции РФ https://vk.com/wall-217492172_686</t>
  </si>
  <si>
    <t>Питкярантский городской суд</t>
  </si>
  <si>
    <t>Тепло своими руками</t>
  </si>
  <si>
    <t>Под руководством Марины Кабановой мы учились изготавливать окопные свечи — символ поддержки и тепла для тех, кто сейчас находится на передовой. https://vk.com/wall-202902706_16794</t>
  </si>
  <si>
    <t>Встреча школьников с ветераном СВО</t>
  </si>
  <si>
    <t>состоялась встреча с выпускником нашей школы, ветераном СВО, Поповым Марком Александровичем, который поделился с ребятами своим боевым опытом.Вместе с Марком Александровичем на встрече была Олеся Витальевна Бошакова , муниципальный координатор фонда «Защитники Отечества». Она рассказала ребятам о поддержке ветеранов и семей бойцов, о том, как важно помнить своих героев. https://vk.com/wall-217275127_2419</t>
  </si>
  <si>
    <t>участие в сборе подарков для участников СВО</t>
  </si>
  <si>
    <t>В преддверии Дня защитника Отечества, ребята из 9в,11б, 8в и 6а классов приняли участие в сборе подарков для участников СВО. Ученики 6-7 классов написали трогательные письма воинам.
 8 «В» создал открытки с сюрпризами для героев https://vk.com/wall-203212758_2629</t>
  </si>
  <si>
    <t>Посылки участникам СВО</t>
  </si>
  <si>
    <t>В рамках акции «Нашим героям", дети, родители и педагоги собрали посылки участникам специальной военной операции-
всё самое необходимое для военнослужащих. В коробках продукты длительного срока хранения, сладости, чаи, сухофрукты, средства личной гигиены . https://vk.com/wall-203052088_943</t>
  </si>
  <si>
    <t xml:space="preserve">траурно-торжественное мероприятие, посвященное открытию мемориальных плит в память о наших земляках, погибших при исполнении воинского долга в ходе специальной военной операции
 </t>
  </si>
  <si>
    <t>у памятного камня воинам-интернационалистам в г. Питкяранта прошло траурно-торжественное мероприятие, посвященное открытию мемориальных плит в память о наших земляках, погибших при исполнении воинского долга в ходе специальной военной операции.
Ученики 8 а и 10 класса возложили цветы в память о погибших воинах.
В преддверии 23 февраля советник директора по воспитанию  вместе с ученицами 7-х классов решили сделать поздравительные открытки для ветеранов СВО
Питкярантского муниципального округа.
В этот важный и трогательный день, наши открытки нашли своих адресатов, ребята вручили их присутствующим ветеранам.  https://vk.com/wall-217275127_2447</t>
  </si>
  <si>
    <t>Классная Встреча с участником СВО</t>
  </si>
  <si>
    <t>Сергей поделился с ребятами своими мыслями о том, что значит быть защитником Отечества. Он рассказал о своей службе в зоне СВО, о трудностях и испытаниях, с которыми приходится сталкиваться каждый день, но главное – о бесценном опыте товарищества, взаимовыручки и верности воинскому долгу. Его слова были пропитаны искренностью и глубоким смыслом, заставляя каждого задуматься о ценности мира и важности сохранения нашей страны https://vk.com/wall-202902706_16979</t>
  </si>
  <si>
    <t>линейка Памяти выпускников школы - Дениса Тимашова и Михаила Турбинского, героически погибших защищая нашу страну</t>
  </si>
  <si>
    <t>Мастер-класс по изготовлению окопных свечей</t>
  </si>
  <si>
    <t>для учащихся нашей школы прошёл мастер-класс по изготовлению окопных свечей для участников СВО. Его провёл член клуба «Северный дух» из города Санкт-Петербурга Илья. https://vk.com/wall-207554566_3126</t>
  </si>
  <si>
    <t>изготовили новую партию блиндажных свечей для участников СВО.</t>
  </si>
  <si>
    <t>30 марта волонтеры команды «Лучики Добра» (учителя и ученики) изготовили новую партию блиндажных свечей для участников СВО. https://vk.com/wall-202902706_17284</t>
  </si>
  <si>
    <t>Помощь семье участника СВО</t>
  </si>
  <si>
    <t>Руководитель волонтёрского отряда  и ребята помогали с уборкой дров и подвозом воды https://vk.com/wall-202902706_16638</t>
  </si>
  <si>
    <t>Волонтеры спешат на помощь</t>
  </si>
  <si>
    <t>Сегодня активисты волонтерского отряда «Лучики добра» делом доказали, что для добрых поступков не нужно ждать особого повода. Сразу после уроков ребята отправились на помощь семьям участников СВО: Эдуарда Алексеевича Остроуха, Алексея Александровича Бояринчука и Германа Александровича Готчиева.
Дружной командой ребята расчистили дворовые территории, проложили удобные тропинки к сараям и освободили от снега заезды во дворы. https://vk.com/wall-202902706_16968</t>
  </si>
  <si>
    <t>Помощь семье участинка СВО</t>
  </si>
  <si>
    <t>волонтеры посвятили время важному труду — помощи семье участника СВО Эдуарда Алексеевича Остроуха (уборка дров) https://vk.com/wall-202902706_16995</t>
  </si>
  <si>
    <t>Распространение информационных брошюр средитрудящихся-мигрантов ООО «РК-Гранд» по адаптации иностранных граждан.</t>
  </si>
  <si>
    <t>Информирование, направленное на социально-культурнуюадаптацию и интеграцию иностранных граждан</t>
  </si>
  <si>
    <t>МКУ «ЦКСМП» 8(953)-533 -35--26</t>
  </si>
  <si>
    <t>Проведение тематической встречи-лекции струдящимися-мигрантами на предприятии ООО «РК-Грант».</t>
  </si>
  <si>
    <t>Информирование иностранных граждан по вопросамих нахождения на территории РФ.</t>
  </si>
  <si>
    <t>Проведение лекции с трудящимися-мигрантами напредприятии ООО «РК-Гранд» по теме: Ответственность за несоблюдение законодательства
РФ».</t>
  </si>
  <si>
    <t>Рассмотрениевидов ответственности за нарушения&amp;amp;nbsp;в областимиграционных отношений, уголовного, трудового законодательства, а также за участие в террористической деятельности. https://vk.com/wall-46514442_38587</t>
  </si>
  <si>
    <t>« Боль и гордость моя - Ленинград»</t>
  </si>
  <si>
    <t>Выставка – памяти блокадного Ленинграда.</t>
  </si>
  <si>
    <t>Час истории, проведенный с учениками МОУ СОШ № 1 г. Питкяранта</t>
  </si>
  <si>
    <t>«Читаем карельские сказки»</t>
  </si>
  <si>
    <t xml:space="preserve">Громкие чтения, направленные для развития детей дошкольного возраста (Проект) </t>
  </si>
  <si>
    <t>«Поэзия блокадного Ленинграда»</t>
  </si>
  <si>
    <t>Урок мужества,  проведенный с учениками МОУ СОШ № 1 г. Питкяранта</t>
  </si>
  <si>
    <t>«Подвиг Ленинграда»</t>
  </si>
  <si>
    <r>
      <rPr>
        <sz val="11"/>
        <rFont val="Cambria"/>
        <charset val="1"/>
      </rPr>
      <t xml:space="preserve">Вечер встреча поколений , </t>
    </r>
    <r>
      <rPr>
        <sz val="11"/>
        <rFont val="Calibri"/>
        <charset val="1"/>
      </rPr>
      <t> </t>
    </r>
    <r>
      <rPr>
        <sz val="11"/>
        <rFont val="Cambria"/>
        <charset val="1"/>
      </rPr>
      <t>жителейблокадного Ленинграда со школьниками</t>
    </r>
  </si>
  <si>
    <t>«Милости прошу к нашему шалашу»</t>
  </si>
  <si>
    <t>24.02.2026 20.03.2026</t>
  </si>
  <si>
    <t>Громкие чтения, направленные для развития детей младшего школьноговозраста.</t>
  </si>
  <si>
    <t>«Читаем вепскую сказку»</t>
  </si>
  <si>
    <t>05.02.2026 08.02.2026</t>
  </si>
  <si>
    <t xml:space="preserve">Громкие чтения, направленные для развития детей дошкольного возраста </t>
  </si>
  <si>
    <t>«Читаем марийскую сказку»</t>
  </si>
  <si>
    <t>« Карельские народные игры»</t>
  </si>
  <si>
    <r>
      <rPr>
        <sz val="11"/>
        <rFont val="Cambria"/>
        <charset val="1"/>
      </rPr>
      <t>Выступление</t>
    </r>
    <r>
      <rPr>
        <sz val="11"/>
        <rFont val="Calibri"/>
        <charset val="1"/>
      </rPr>
      <t xml:space="preserve">  </t>
    </r>
    <r>
      <rPr>
        <sz val="11"/>
        <rFont val="Cambria"/>
        <charset val="1"/>
      </rPr>
      <t>в проектной сессиипедагогов ПО в МОУ СОШ № 1 г. Питкяранта</t>
    </r>
  </si>
  <si>
    <t>«Масленица идет - весну за руку ведет»</t>
  </si>
  <si>
    <t>Народные гуляния, викторины, фотозоны</t>
  </si>
  <si>
    <t>«Жив язык и в сердце, и в душе»</t>
  </si>
  <si>
    <t>Традиционный праздник, посвященный Дню родного языка, прошел вбиблиотеке с участием группы карельской песни «Армас Рандайне»</t>
  </si>
  <si>
    <t>Командная игра для учеников МОУ СОШ № 2 г. Питкяранта</t>
  </si>
  <si>
    <t>« Преданья рун бесценных»</t>
  </si>
  <si>
    <r>
      <rPr>
        <sz val="11"/>
        <rFont val="Cambria"/>
        <charset val="1"/>
      </rPr>
      <t xml:space="preserve">Викторина для ребят </t>
    </r>
    <r>
      <rPr>
        <sz val="11"/>
        <rFont val="Calibri"/>
        <charset val="1"/>
      </rPr>
      <t> </t>
    </r>
    <r>
      <rPr>
        <sz val="11"/>
        <rFont val="Cambria"/>
        <charset val="1"/>
      </rPr>
      <t>ДХШ им.Крупина, была проведена в виде командной игры</t>
    </r>
  </si>
  <si>
    <t>« День рождение « Калевала»</t>
  </si>
  <si>
    <r>
      <rPr>
        <sz val="11"/>
        <rFont val="Cambria"/>
        <charset val="1"/>
      </rPr>
      <t>Литературный экскурс по художественным произведениям, посвященным карело– финскому эпосу Калевала.</t>
    </r>
    <r>
      <rPr>
        <sz val="11"/>
        <rFont val="Calibri"/>
        <charset val="1"/>
      </rPr>
      <t xml:space="preserve">   </t>
    </r>
  </si>
  <si>
    <t>« Традиции карельского ремесла. Традиционные костюмы Карелии»</t>
  </si>
  <si>
    <t>Беседа, раскрывающая традиции карельского ремесла, а также о традиционныхкостюмах Карелии, для старшего поколения.</t>
  </si>
  <si>
    <t xml:space="preserve">«Дорогами дружбы. Год единства народов России»  </t>
  </si>
  <si>
    <t>Командная игра для учеников МОУ СОШ № 2 г. Питкяранта.</t>
  </si>
  <si>
    <t>Газета "Новая Ладога"</t>
  </si>
  <si>
    <t>15.01.2026, №1 (7269)</t>
  </si>
  <si>
    <t>Рождественские подарки доставили бойцам на фронт</t>
  </si>
  <si>
    <t>воинкомат приглашает на службу по контракту</t>
  </si>
  <si>
    <t>Полицейский Дед Мороз и др. добрые новости. Сказочный патруль- полицейский Дед Мороз вместе со Снегурочкой - был замечен на дорогах Питкяранты.</t>
  </si>
  <si>
    <t>29.01.2026, №3(7271)</t>
  </si>
  <si>
    <t>В день полного снятия блокады Ленинграда, 27 января, в городской бибилиотеке прошла традиционная встреча жителей блокадного Ленинграда со школьниками</t>
  </si>
  <si>
    <t>Плавцы - молодцы! 23-24 января в бассейне Питкярантского ФОКа состоялись открытые межмуниципальные соревнования "KARJALA SWIM".</t>
  </si>
  <si>
    <t>05.02.2026, №4(7272)</t>
  </si>
  <si>
    <t>Год единства народов России оккрыли в п. Ляскеля. В конце января в ляскельской школе стартавал большой и важный проект - Год единства народов России!</t>
  </si>
  <si>
    <t>Кто пьет, кто не учится, кто алименты не платит... 30 января на заседании комиссии по делам несовершеннолетних рассматривались материалы как на детей, так и на взрослых, не исполняющих должным образом родительские обязанности.</t>
  </si>
  <si>
    <t>Глава Карелии в Москве представил главные достижения промышленности Карелии.</t>
  </si>
  <si>
    <t>Глава Карелии в Москве рассказал о мерах поддержки участников СВО.</t>
  </si>
  <si>
    <t>Отряд "Ледовитый", а сердца горячие. С 24-31 января в Карелии традиционно проходила молодежная добровольно-патриотическая акция "Онежский дисант". В Питкярантском округе высадился отряд "Ледовитый". Ребята посетили Ряймяля, Салми, Питкяранту, Ляскеля и Рауталахти.</t>
  </si>
  <si>
    <t>Питкяранта. Верхний завод. История от 1851 года до наших дней. Евгений Геннадьевич подготовил увлекательный доклад об одном из значимых объектов Питкяранты.</t>
  </si>
  <si>
    <t>О любви к Родине - через песню. 31 января на сцене окружного Дома культуры состоялся VII региональный фестиваль военно-патриотической песни "Мужество".</t>
  </si>
  <si>
    <t>19.02.2026, №6(7274)</t>
  </si>
  <si>
    <t>Турнир "Кубок Суворова", или Хоккей вернулся в Питкяранту! 14 февраля В Питкяранте стартовал турнир по хоккею с шайбой "Кубок Суворова. В этот день на льду за главный трофей сражались четыре команды: хоккейные клубы "ЧК" (Петрозаводск), "Аэлита" (Суоярви), "Энергия" (Светогорск) и "Штурм" (Питкяранта).</t>
  </si>
  <si>
    <t>Будьте бдительны! УФСБ России по РК призывает жителей региона быть бдительными и не совершать противоправные деяния по указке незнакомых лиц, которыми чаще всего являются сотрудники иностранных спецслужб, в частности Украины.</t>
  </si>
  <si>
    <t>Артур Парфенчиков и Елена Цунаева обсудили поддержку бойцов СВО в Карелии</t>
  </si>
  <si>
    <t>Вывод советских войск из Афганестана в 1989 г. В Питкяранте 15 февраля у памятника воинам-интернационалистам собрались ветераны-участники войны в Афганестане, их родные, глава округа, школьники и просто неравнодушные горожане.</t>
  </si>
  <si>
    <t xml:space="preserve">Хоккей вернулся в Питкяранту! Вторая встреча - между командами "Штурм" и "Энергия". </t>
  </si>
  <si>
    <t>Морозная лыжня. 14 февраля самые отважные лыжники не побоялись крепкого мороза и отправились на "Лыжню России".</t>
  </si>
  <si>
    <t>26.02.2026, №6(7275)</t>
  </si>
  <si>
    <t>Прощай масленица! 22 февраля питкярантцы от мала до велика весело провожали зиму и встречали скорую весну.</t>
  </si>
  <si>
    <t>Налоги, награды, помощь ветеранам СВО... 18 февраля на очередном заседании Совета ПМО депутаты заслушали отчет социального координатора филиала Фонда "Защитники Отечества".</t>
  </si>
  <si>
    <t>Карелия отправила бойцам СВО около 80 тонн гуманитарного груза</t>
  </si>
  <si>
    <t>Вы родились в великом государстве... 19 февраля, в преддверии Дня защитника Отечества, в отделе ЗАГС в торжественной обстановке прошло вручение паспортов юным жителям Питкяранты.</t>
  </si>
  <si>
    <t>Боль не унять никакими словами. Незадолго до Дня защитника Отечества в Питкяранте состаялась церимония открытия мемориальных плит, погибшим в ходе СВО.</t>
  </si>
  <si>
    <t>Когда дует февральский ветер. В Доме культуры состоялся четвертый районный конкурс "Февральский ветер".</t>
  </si>
  <si>
    <t>Кююккя для защитников. 21 февраля в п. Ляскеля прошел турнир по карельской игре кююккя, посвященный Дню защитника Отечества</t>
  </si>
  <si>
    <t>12.03.2026, №9(7277)</t>
  </si>
  <si>
    <t>Её величество женщина. В окружном ДК 7 марта состоялся концерт, посвященный прекрасным дамам.</t>
  </si>
  <si>
    <t>15 марта - дата празднования Дня работника ЖКХ в текущем году. Работы - много, средств и специалистов мало.</t>
  </si>
  <si>
    <t>"Калевала": начинается рестоврация. Как продвигается работа по рестоврации мозаичного панно.</t>
  </si>
  <si>
    <t>26.03.2026, №9(7279)</t>
  </si>
  <si>
    <t>"В дружбе народов - единство России". 18 марта прошел фестиваль в МОУ СОШ №2 г. Питкяранта, приуроченный к Году единства народов России.</t>
  </si>
  <si>
    <t>Новые медали - новая форма! В начале марта в Петрозаводске питкярантские легкоатлеты приняли участие в традиционных республиканских соревнованиях по легкой атлетике памяти Е.В. Эховой.</t>
  </si>
  <si>
    <t>Учитель года: один на один. 20 марта в МОУ СОШ №1 г. Пи ткяранта прошел первый этап конкурса "Учитель года-2026"</t>
  </si>
  <si>
    <t>Дети читают классику. И не только! 19 марта в Центре развития образования прошел муниципальный этап Всероссийского конкурса художественного чтения "Живая классика".</t>
  </si>
  <si>
    <t>Жизни не хватит, чтобы все это объять. 25 марта в нашей стране отмечаетя День работника культуры...</t>
  </si>
  <si>
    <t>Питкярантский округ</t>
  </si>
  <si>
    <t>В этом году весна не заставила себя ждать, поэтому и традиционные субботники стартовали раньше обычного. Одними из первых к полезным делам приступили ученики 8 «Б» школы №2 г. Питкяранта вместе со своим классным руководителем Натальей Павловной Трошиной. https://vk.com/wall-46514442_38581</t>
  </si>
  <si>
    <t>В Питкяранте прошел традиционный турнир по быстрым шахматам, посвященный памяти Юрия Ивановича Модецкого. Это не просто соревнование, а настоящая семейная традиция для многих шахматистов. https://vk.com/wall-46514442_38573</t>
  </si>
  <si>
    <t>Вот и подошел к концу V фестиваль детских театральных коллективов «В кругу друзей». Два дня пролетели на одном дыхании — ярко, творчески и вдохновляюще!  https://vk.com/wall-46514442_38473</t>
  </si>
  <si>
    <t>Весна не просто наступила — она ворвалась! Март радует нас теплом, а это значит, что пришло время наводить порядок. https://vk.com/wall-46514442_38441</t>
  </si>
  <si>
    <t>Сегодня в администрации округа состоялась встреча, посвященная вопросам платежей за тепловую энергию в текущем отопительном сезоне. В мероприятии приняли участие представители филиала ООО «Петербургтеплоэнерго» в Республике Карелия, сотрудники профильных отделов и глава администрации, а также специалист Государственного комитета по ценам и тарифам РК. https://vk.com/wall-46514442_38376</t>
  </si>
  <si>
    <t>14 марта 2026 года в городе Питкяранта состоялось открытое первенство по лыжным гонкам, посвященное памяти Татьяны Захаровой. https://vk.com/wall-46514442_38362</t>
  </si>
  <si>
    <t>В Питкяранте прошло мероприятие в честь Дня защитника Отечества https://vk.com/wall-46514442_37705</t>
  </si>
  <si>
    <t>Сегодня в Питкяранте произошло событие, которое невозможно назвать праздничным, но оно навсегда останется в истории нашего округа. https://vk.com/wall-46514442_37660</t>
  </si>
  <si>
    <t>Из Питкяранты отправилась еще одна партия посылок нашим героям на передовую. https://vk.com/wall-46514442_37590</t>
  </si>
  <si>
    <t>15 февраля 1989 года закончилась война, которая длилась для наших солдат 3347 дней. В этот день 37 лет назад последняя колонна советских войск ушла из Афганистана.  https://vk.com/wall-46514442_37553</t>
  </si>
  <si>
    <t>Это был невероятный вечер! Команды получили заслуженные грамоты, медали и вымпелы, а главный Кубок турнира отправился в руки чемпионов! https://vk.com/wall-46514442_37517</t>
  </si>
  <si>
    <t>Сегодня в Питкяранте по-настоящему спортивный день! В городе стартовал хоккейный турнир, который обещает подарить зрителям жаркие ледовые баталии. https://vk.com/wall-46514442_37506</t>
  </si>
  <si>
    <t>Холод не помеха! В Питкяранте с размахом прошла «Лыжня России – 2026»! https://vk.com/wall-46514442_37502</t>
  </si>
  <si>
    <t>В Питкяранте уже три года работает тихий фронт. https://vk.com/wall-46514442_37431</t>
  </si>
  <si>
    <t>Миссия фонда «Защитники Отечества» — сопровождать демобилизованных участников СВО и их близких на пути к стабильности и новой жизни. https://vk.com/wall-46514442_37410</t>
  </si>
  <si>
    <t>Ежегодно 27 января Россия отмечает День полного освобождения Ленинграда от фашистской блокады.  https://vk.com/wall-46514442_37128</t>
  </si>
  <si>
    <t>Спешим сообщить вам, что с 23 января по 1 февраля в Питкярантский район приезжает отряд Молодёжной добровольно-патриотической акции «Онежский десант» — «Ледовитый. https://vk.com/wall-46514442_37081</t>
  </si>
  <si>
    <t>В Питкяранте прошли лыжные гонки, посвященные открытию зимнего спортивного сезона https://vk.com/wall-46514442_36953</t>
  </si>
  <si>
    <t>В честь Дня работника прокуратуры состоялся праздничный концерт</t>
  </si>
  <si>
    <t>В новом году Карелия отправила почти 60 тонн помощи бойцам в зону СВО! https://vk.com/wall-46514442_36693</t>
  </si>
  <si>
    <t>Консультативный Совета по реализации национальной политики и развитию конфессиональных отношений при главе 
Питкярантского муниципального округа</t>
  </si>
  <si>
    <t>4 раза в год</t>
  </si>
  <si>
    <t>1.
О состоянии миграционной ситуации в Питкярантском муниципальном округе, включая
профилактические мероприятия, содействующие противодействию незаконной миграции
и работе по социальной и культурной адаптации иностранных граждан. Трудовая
деятельность мигрантов на территории ПГО, о
проводимой работе по привлечению к трудовой деятельности иностранных граждан. 
2. О системе мер по созданию условий
для социально-культурной адаптации и интеграции мигрантов, профилактике
межнациональных (межэтнических) конфликтов. О работе Центра
социально-культурной адаптации мигрантов в Питкярантском муниципальном округе,
о гармонизации межнациональных и межконфессиональных отношениях. 
3. О ходе подготовки и
празднования&amp;lt;b&amp;gt; &amp;lt;/b&amp;gt;81-й&amp;amp;nbsp;годовщины
Победы в&amp;amp;nbsp;Великой Отечественной войне.
4. Итоги работы Совета уполномоченных 10 съезда карелов. Организация
сбора топонимов в Питкярантском муниципальном округе.</t>
  </si>
  <si>
    <t>Изучаются во всех образовательных учреждениях</t>
  </si>
  <si>
    <t xml:space="preserve">МОУ СОШ №1 г.Питкяранта (реализуется в контексте учебных дисциплин), МОУ СОШ №2 г.Питкяранта (реализуется в контексте учебных дисциплин), МОУ СОШ п.Ляскеля, МОУ СОШ п.Салми, МОУ ООШ п.Харлу, МОУ ООШ п.Импилахти, МБОУ ООШ д.Хийденсельга, МОУ ООШ п.Рауталахти
</t>
  </si>
  <si>
    <t>МОУ СОШ №1 г.Питкяранта ( реализуется в контексте учебных дисциплин), МОУ СОШ №2 г.Питкяранта ( реализуется в контексте учебных дисциплин), МОУ СОШ п.Ляскеля( реализуется в контексте учебных дисциплин), МОУ СОШ п.Салми, МОУ ООШ п.Харлу, МОУ ООШ п.Импилахти, МБОУ ООШ д.Хийденсельга( реализуется в контексте учебных дисциплин),МОУ ООШ п.Рауталахти</t>
  </si>
  <si>
    <t>МОУ СОШ №1 г.Питкяранта ( в рамках учебного предмета История), МОУ СОШ №2 г.Питкяранта ( в рамках учебного предмета История), МОУ СОШ п.Ляскеля (в рамках учебного предмета История), МОУ СОШ п.Салми (в рамках учебного предмета История),МОУ ООШ п.Рауталахти</t>
  </si>
  <si>
    <t>Вокальная группа карельской песни «Армас рандайне»</t>
  </si>
  <si>
    <t xml:space="preserve">От 13-76
</t>
  </si>
  <si>
    <t xml:space="preserve">МБУК "Дом культуры ПМО"
</t>
  </si>
  <si>
    <t>Театральная группа по следу " ЧИРПИПИИРУАТ čirpipiiruat "</t>
  </si>
  <si>
    <t>от 8-70</t>
  </si>
  <si>
    <t>Дом культуры п. Салми Питкярантского муниципального округа</t>
  </si>
  <si>
    <t>С Ангелом за трапезой</t>
  </si>
  <si>
    <t>После 7 летнего перерыва вновь была возрождена наша великопостная традиция - Фестиваль постной кухни. Начало ей было положено еще в 2014 году. https://vk.com/wall-141320667_21918</t>
  </si>
  <si>
    <t> Храм Вознесения Господня г. Питкяранта</t>
  </si>
  <si>
    <t>Путешествие во времени!</t>
  </si>
  <si>
    <t>Поездка к истокам России! Паломничество к святыням XII века!… https://vk.com/wall-141320667_21916</t>
  </si>
  <si>
    <t>Чтения, посвященные Дню православной книги</t>
  </si>
  <si>
    <t>В воскресный день,15 марта, в читальном зале библиотеки г.Питкяранта прошли чтения , посвященные Дню православной книги, который отмечается в России с 2009 года по предложению Святейшего Патриарха. https://vk.com/wall-141320667_21908  https://vk.com/wall-141320667_21907</t>
  </si>
  <si>
    <t>Всегда радуйтесь - один из важнейших постулатов веры православной.</t>
  </si>
  <si>
    <t>И сегодня, в чудесный Воскресный день 8 марта, радость наша приумножалась с самого утра. https://vk.com/wall-141320667_21893</t>
  </si>
  <si>
    <t>День памяти Преподобного Афанасия Сяндемского</t>
  </si>
  <si>
    <t>31 января, в день памяти Преподобного Афанасия Сяндемского, мы побывали на праздничном Богослужении в нашем родном монастыре. Не смотря на морозец &amp;quot;слегка за 30&amp;quot; , душевное тепло многочисленных паломников согревало в прямом и переносном смысле! https://vk.com/wall-141320667_21861</t>
  </si>
  <si>
    <t>День православной книги</t>
  </si>
  <si>
    <t>14 марта 1564 года, день, когда русский первопечатник Иван Федоров издал первую печатную книгу «Апостол», вошёл в нашу историю как День православной книги.  https://vk.com/wall-50652486_7430</t>
  </si>
  <si>
    <t>Детский праздник Рождества Христова</t>
  </si>
  <si>
    <t>Детский рождественский праздник состоялся в во дворе и в храме Архангела Михаила (п. Ляскеля). https://vk.com/wall-186780472_12089</t>
  </si>
  <si>
    <t>Храм архангела Михаила</t>
  </si>
  <si>
    <t>Свет Рождества в Ляскеля</t>
  </si>
  <si>
    <t>06.01.-07.01.2026</t>
  </si>
  <si>
    <t>В ночь с 6 на 7 января в храме Архангела Михаила в поселке Ляскеля царила особая, торжественная и радостная атмосфера. https://vk.com/wall-186780472_12076</t>
  </si>
  <si>
    <t>МОУ СОШ №1 г.Питкяранта, МОУ СОШ №2 г.Питкяранта, МОУ СОШ п.Ляскеля, МОУ СОШ п.Салми, МОУ ООШ п.Харлу, МОУ ООШ п.Импилахти, МБОУ ООШ д.Хийденсельга</t>
  </si>
  <si>
    <t xml:space="preserve">Общественная организация"Айно"
</t>
  </si>
  <si>
    <t xml:space="preserve">Юрченко Татьяна Павловна
</t>
  </si>
  <si>
    <t>г. Питкяранта, ул. Ленина, д.13, 79214562175
vk.com/mypervie10_kostomykshskiy</t>
  </si>
  <si>
    <t xml:space="preserve">Прочие виды деятельности
</t>
  </si>
  <si>
    <t xml:space="preserve">Партнерство в акциях, мероприятиях
</t>
  </si>
  <si>
    <t xml:space="preserve">Районный Совет ветеранов войны, труда, блокадников и правоохранительных органов
</t>
  </si>
  <si>
    <t xml:space="preserve">Юминова Галина Герасимова
</t>
  </si>
  <si>
    <t xml:space="preserve">г. Питкяранта, ул. Ленина, д.13, 89210183534
</t>
  </si>
  <si>
    <t xml:space="preserve">Патриотическое воспитание
</t>
  </si>
  <si>
    <t xml:space="preserve">Общественная благотворительная организация "Ветераны боевых действий на территории Республики Афганистан"
</t>
  </si>
  <si>
    <t xml:space="preserve">Романович Дмитрий Геннадьевич
</t>
  </si>
  <si>
    <t xml:space="preserve">Общественная организация "Городское общество инвалидов"
</t>
  </si>
  <si>
    <t xml:space="preserve">Сеничев Владимир Сергеевич
</t>
  </si>
  <si>
    <t>г.Питкяранта, ул. Гоголя, 5, 89214621918
https://vk.com/club128211860</t>
  </si>
  <si>
    <t>Оказанием социальной поддержки инвалидам</t>
  </si>
  <si>
    <t xml:space="preserve">Совет ветеранов ВОВ и труда администрации Питкярантского муниципального округа
</t>
  </si>
  <si>
    <t xml:space="preserve">Пеккоева Нина Васильевна
</t>
  </si>
  <si>
    <t xml:space="preserve">председатель, г. Питкяранта, ул. Гоголя, 5а, 89212202671
</t>
  </si>
  <si>
    <t xml:space="preserve">Хуторское казачье общество "Питкярантское"
</t>
  </si>
  <si>
    <t xml:space="preserve">Черняков Александр Михайлович
</t>
  </si>
  <si>
    <t>89212272626  https://vk.com/okoptk</t>
  </si>
  <si>
    <t xml:space="preserve">КРОО "СПОК" Поисковый отряд "Память"
</t>
  </si>
  <si>
    <t xml:space="preserve">Захаров Вячеслав Анатольевич
</t>
  </si>
  <si>
    <t>89969639109            https://vk.com/club80428214</t>
  </si>
  <si>
    <t xml:space="preserve">Военно-патриотическое воспитание, работа с молодежью, поиск и увековечение памяти погибших воинов
</t>
  </si>
  <si>
    <t xml:space="preserve">МОО "Северо-Запад" Поисковый отряд "Поиск"
</t>
  </si>
  <si>
    <t xml:space="preserve">Харин Дмитрий Владимирович
</t>
  </si>
  <si>
    <t>89212223014            https://vk.com/poiskpitkaranta</t>
  </si>
  <si>
    <t xml:space="preserve">Поисковый отряд "Два берега"
</t>
  </si>
  <si>
    <t xml:space="preserve">Панчук Ирина Геннадьевна
</t>
  </si>
  <si>
    <t>89114009013             https://vk.com/podvaberega</t>
  </si>
  <si>
    <t xml:space="preserve">Поисковый отряд "Ладожский рубеж"
</t>
  </si>
  <si>
    <t>Полузанов Михаил Николаевич</t>
  </si>
  <si>
    <t>89214554951             https://vk.com/club229219689</t>
  </si>
  <si>
    <t xml:space="preserve">Краеведческий клуб "Оберег"
</t>
  </si>
  <si>
    <t xml:space="preserve">Григорьева Татьяна Владимировна
</t>
  </si>
  <si>
    <t>89214504558           https://vk.com/karelia_club_obereg</t>
  </si>
  <si>
    <t xml:space="preserve">Краеведческая деятельность
</t>
  </si>
  <si>
    <t xml:space="preserve">Российское движение детей и молодёжи «Движение первых»
</t>
  </si>
  <si>
    <t xml:space="preserve">Лозовикова Алина Сергеевна
</t>
  </si>
  <si>
    <t>89210115337    https://vk.com/public207612347</t>
  </si>
  <si>
    <t xml:space="preserve">воспитание, организация досуга подростков, и формирования мировоззрения «на основе традиционных российских духовных и нравственных ценностей»
</t>
  </si>
  <si>
    <t xml:space="preserve">Волонтерский отряд "Импульс" п.Ляскеля
</t>
  </si>
  <si>
    <t xml:space="preserve">Шашкова Марина Михайловна
</t>
  </si>
  <si>
    <t>89214632056       https://vk.com/dobrolaskila</t>
  </si>
  <si>
    <t xml:space="preserve">Волонтерский отряд "Железный залив"п. Рауталахти
</t>
  </si>
  <si>
    <t xml:space="preserve">Антипина Анастасия Андреевна
</t>
  </si>
  <si>
    <t>https://vk.com/volonterraut</t>
  </si>
  <si>
    <t xml:space="preserve">Волонтерский отряд "Апельсин" п.Харлу
</t>
  </si>
  <si>
    <t xml:space="preserve">Латипова Разида Назифовна
</t>
  </si>
  <si>
    <t>https://vk.com/club217004135</t>
  </si>
  <si>
    <t xml:space="preserve"> Волонтерский отряд "Лучики Добра" п.Хийнденсельга
</t>
  </si>
  <si>
    <t xml:space="preserve">Данилова Светлана Николаевна
</t>
  </si>
  <si>
    <t xml:space="preserve">Волонтерский отряд "Ладожский десант" п.Хийнденсельга
</t>
  </si>
  <si>
    <t xml:space="preserve">Комиссарова Марина Сергеевна
</t>
  </si>
  <si>
    <t xml:space="preserve"> Автономная некомерческая организация    "Спасем "Калевалу"</t>
  </si>
  <si>
    <t>Анищенко Наталья Анатольевна</t>
  </si>
  <si>
    <t xml:space="preserve">г.Питкяранта, ул. Ленина, д. 31, кв. 51
Телефон: +7(962)708-02-26
Эл. почта: pannokalevala@gmail.com     https://vk.com/pannokalevala  </t>
  </si>
  <si>
    <t>Предоставление услуг в сфере культуры; предоставление услуг в сфере благоустройства территорий.</t>
  </si>
  <si>
    <t xml:space="preserve"> Автономная некомерческая организация    СТЦ "Перялампи"</t>
  </si>
  <si>
    <t>Шейка Александр Иванович</t>
  </si>
  <si>
    <t>г. Питкяранта, ул. Победы, д.13 https://vk.com/anostz</t>
  </si>
  <si>
    <t>Спортивно - туристические услуги</t>
  </si>
  <si>
    <t>предоставление помещений НКО: - безвозмездно; - для проведения мероприятий, направленных на помощь СВО</t>
  </si>
  <si>
    <t>Предоставлено помещение безвозмездно:  ЖОО "Айно"</t>
  </si>
  <si>
    <t>предоставление земельного участка: безвозмездно</t>
  </si>
  <si>
    <t>Консультативный Совет по реализации национальной политики и развитию конфессиональных отношений при главе Питкярантского муниципального округа. Постановление администрации Питкярантского округа от 31.01.2024 г. №40-н</t>
  </si>
  <si>
    <t>Цель - Повышение эффективности работы в сфере национальной политики, развития государственно-конфессиональных отношений на территории Питкярантского муниципального округа. Задачи - содействие реализации на территории Питкярантского муниципального округа государственной национальной политики Российской Федерации, гармонизации межэтнических отношений, предупреждению межэтнических конфликтов;
- объединение усилий для реализации культурных, образовательных программ и общественных инициатив, направленных на развитие традиционной культуры, образования и самобытного образа жизни этносов;
- урегулирование противоречий, возникающих из-за различий в ментальности и этнической культуре;
- предотвращение формирования конфликтных ситуаций и конфликтов с этническим компонентом;
- содействие социально-психологической адаптации мигрантов, сезонных работников,  прибывших на постоянное или временное местожительство в муниципальное образование и вовлечение их в систему мероприятий по интеграции в местное сообщество.</t>
  </si>
  <si>
    <t>Председатель совета - Матвеев С.Н. Секретарь совета - Елчанинова В.М. Распоряжение администрации Питкярантского муниципального округа от 26.11.2025 №297-р "Об утверждении состава Консультативного совета по реализации национальной политики и развитию государственно-конфессиональных отношений на территории Питкярантского муниципального округа. Количество членов - 9; соотношение представителей органов власти и НКО составляет - 33%</t>
  </si>
  <si>
    <t>1.
О состоянии миграционной ситуации в Питкярантском муниципальном округе, включая
профилактические мероприятия, содействующие противодействию незаконной миграции
и работе по социальной и культурной адаптации иностранных граждан. Трудовая
деятельность мигрантов на территории ПГО, о
проводимой работе по привлечению к трудовой деятельности иностранных граждан. 
2. О системе мер по созданию условий
для социально-культурной адаптации и интеграции мигрантов, профилактике
межнациональных (межэтнических) конфликтов. О работе Центра
социально-культурной адаптации мигрантов в Питкярантском муниципальном округе,
о гармонизации межнациональных и межконфессиональных отношениях. 
3. О ходе подготовки и
празднования 81-й годовщины
Победы в Великой Отечественной войне.
4. Итоги работы Совета уполномоченных 10 съезда карелов. Организация
сбора топонимов в Питкярантском муниципальном округе.</t>
  </si>
  <si>
    <t>Совет по развитию малого и среднего предпринимательства при администрации Питкярантского муниципального округу. Распоряжение администрации Питкярантского округа от 19.03.2024 г. №60-р; Распоряжение администрации Питкярантского муниципального округа от 28.10.2025 г. №268-р</t>
  </si>
  <si>
    <t>Основные цели - 1. Создание благоприятной среды для развития МСП; 2. Повышение экономической устойчивости округа; 3.Содействие занятости населения; 4. Интеграция МСП в региональную и федеральную систему поддержки. Задачи - 1. Аналитическая работа; 2. Разработка и реализация локальных программ; 3. Координация взаимодействия; 4.Информационно‑консультационная поддержка; 5. Инфраструктурное развитие; 6. Содействие в продвижении продукции; 7. Поддержка социальных и молодёжных инициатив; 8. Просветительская деятельность.</t>
  </si>
  <si>
    <t>Председатель совета - Мавтвеев С.Н., секретарь - Сыренцова А.А. Распоряжение администрации Питкярантского муниципального округа от 28.10.2025 г. №268-р "О внесении изменений в распоряжение администрации Питкярантского муниципального округа от 19.03.2024 г. №60-р "Об утверждении состава Совета по развитию малого и среднего предпринимательства при администрации Питкярантского муниципального округа". Количество членов - 12</t>
  </si>
  <si>
    <t>не рассматривались</t>
  </si>
  <si>
    <t>Проблемы отсутствуют</t>
  </si>
  <si>
    <t>1.Территориально-соседская община коренных малочисленных народов Севера-вепсов "Рыбный берег" ("Kalarand") Рыборецкого вепсского сельского поселения Прионежского района Республики Карелия</t>
  </si>
  <si>
    <t>Щебелев Александр Владимирович</t>
  </si>
  <si>
    <t xml:space="preserve">
185516, Республика Карелия, Прионежский район, с. Рыбрека, ул. Детская, д. 16А, кв. 3</t>
  </si>
  <si>
    <t>положительная </t>
  </si>
  <si>
    <t>2.Территориально-соседская община коренных малочисленных народов Севера - вепсов "Каскесручейская рыба" ("Каскескала") Рыборецкого вепсского сельского поселения Прионежского района Республики Карелия</t>
  </si>
  <si>
    <t>Морошкин Александр Николаевич</t>
  </si>
  <si>
    <t>185516, Республика Карелия, Прионежский район, д. Каскесручей, ул. Онежская, д. 35</t>
  </si>
  <si>
    <t>3.Территориально-соседская община коренного малочисленного народа Севера - вепсов "Рысь" ("Il'bez") Рыборецкого вепсского сельского поселения Прионежского района Республики Карелия</t>
  </si>
  <si>
    <t>Щербаков Александр Павлович</t>
  </si>
  <si>
    <t>185516, Республика Карелия, Прионежский район, с. Рыбрека, ул. Советская, д. 19, (8)9114240765, (8142)539694, kodirand@bk.ru</t>
  </si>
  <si>
    <t>4.Территориально-соседская община коренных малочисленных народов Севера - вепсов "Медведь" ("Конди") Шокшинского вепсского сельского поселения Прионежского района Республики Карелия</t>
  </si>
  <si>
    <t>Астафьев Владимир Анатольевич</t>
  </si>
  <si>
    <t>185512, Республика Карелия, Прионежский район, п. Кварцитный, ул. Песчаная, д. 1</t>
  </si>
  <si>
    <t>5.Территориально-соседская община коренных малочисленных народов Севера - вепсов "Везиижент" ("Водяной")</t>
  </si>
  <si>
    <t>Яблоков Виталий Павлович</t>
  </si>
  <si>
    <t>185513, Республика Карелия, Прионежский район, д. Вехручей д. 67</t>
  </si>
  <si>
    <t>6.Карельская региональная общественная организация традиционных ремесел «Вепсский дом ремесел - Каичей»</t>
  </si>
  <si>
    <t>Микулич Наталья Андреевна</t>
  </si>
  <si>
    <t>185514, Республика Карелия, Прионежский район, с. Шелтозеро, ул. Лисицыной, д. 19, (8)9114012335</t>
  </si>
  <si>
    <t>1. Местная религиозная организация Православный приход Спасо-Рождественского храма с. Шелтозеро Прионежского района Петрозаводской и Карельской епархии Русской Православной Церкви (Московский Патриархат)</t>
  </si>
  <si>
    <t>Игумен Досифей
 (Ларионов Дмитрий Владимирович)</t>
  </si>
  <si>
    <t>185514, Республика Карелия,
  Прионежский район,
  с. Шелтозеро, ул. Лисицыной, д.22,
  Телефон: (8142) 53-91-35
  vencah@yandex.ru ,
  yashezero@yashezero.ru</t>
  </si>
  <si>
    <t>2. Местная религиозная организация православный Приход храма святителя Николая п. Ладва Прионежского района Петрозаводской и Карельской Епархии Русской Православной Церкви (Московский Патриархат)</t>
  </si>
  <si>
    <t>Иерей Сергий
 (Феклин Сергей Борисович)</t>
  </si>
  <si>
    <t>185518, Республика Карелия,
  Прионежский район, п. Ладва, ул. Советская, д. 100 (8)9535361450</t>
  </si>
  <si>
    <t>3.Церковь Христиан Веры Евангельской п. Пай (местная религиозная организация)</t>
  </si>
  <si>
    <t>Пастор
 Тимофеев Андрей Васильевич</t>
  </si>
  <si>
    <t>186040, Республика Карелия,
  Прионежский район, п. Пай</t>
  </si>
  <si>
    <t>4. Местная религиозная организация православный Приход храма Рождества Иоанна Предтечи п. Шуя Прионежского района Петрозаводской и Карельской Епархии Русской Православной Церкви (Московский Патриархат)</t>
  </si>
  <si>
    <t>Протоиерей Геннадий
 (Кузькин Евгений Степанович)</t>
  </si>
  <si>
    <t>185504, Республика Карелия,
  Прионежский район, п. Шуя, ул. Островная, д.19 (8)9114002558</t>
  </si>
  <si>
    <t>5.Местная религиозная организация Шелтозерская Церковь христиан веры евангельской «Виноградная лоза»</t>
  </si>
  <si>
    <t>Старший пастор
 Шестипалов Руслан Александрович</t>
  </si>
  <si>
    <t>185514, Республика Карелия,
  Прионежский район, с.Шелтозеро, ул. Лисицыной, д.44, телефон: (8142) 53-91-35</t>
  </si>
  <si>
    <t>6. Местная религиозная организация православный Приход храма преподобного Серафима Саровского п. Мелиоративный Прионежского района Петрозаводской и Карельской Епархии Русской Православной Церкви (Московский Патриархат)</t>
  </si>
  <si>
    <t>Протоиерей Григорий
 (Михневич Григорий Григорьевич)</t>
  </si>
  <si>
    <t>185509, Республика Карелия,
  Прионежский район, п. Мелиоративный (8)9114031438</t>
  </si>
  <si>
    <t>7. Религиозная организация «Благовещенский Ионо-Яшезерский мужской монастырь Петрозаводской и Карельской епархии Русской Православной Церкви (Московский Патриархат)»</t>
  </si>
  <si>
    <t>185514, Республика Карелия,
  Прионежский район, с.Шелтозеро, ул. Лисицыной, д.22, телефон: (8142) 53-91-35</t>
  </si>
  <si>
    <t>8. Местная религиозная организация Православный приход храма Святого преподобного Ионы Яшезерского п. Кварцитный Прионежского района Петрозаводской и Карельской епархии Русской Православной Церкви (Московский Патриархат)</t>
  </si>
  <si>
    <t>185514, Республика Карелия,
  Прионежский район, с. Шелтозеро, ул. Лисицыной, д.22, телефон: (8142) 53-91-35</t>
  </si>
  <si>
    <t>9. Местная религиозная организация православный Приход храма преподобного Серафима Саровского д. Машезеро Прионежского района Петрозаводской и Карельской Епархии Русской Православной Церкви (Московский Патриархат)</t>
  </si>
  <si>
    <t>Протоиерей Константин
 (Савандер Константин Юрьевич)</t>
  </si>
  <si>
    <t>185000, Республика Карелия,
  Прионежский район, д. Машезеро</t>
  </si>
  <si>
    <t>10. Местная религиозная организация Церковь христиан веры евангельской п. Деревянка</t>
  </si>
  <si>
    <t>Старший пастор
 Русакова Анна Григорьевна</t>
  </si>
  <si>
    <t>186080, Республика Карелия,
  Прионежский район, ст.Деревянка, ул.Мира, д. 1, кв.70</t>
  </si>
  <si>
    <t>11.Местная религиозная организация православный Приход храма Сретения Господня с. Деревянное Прионежского района Петрозаводской и Карельской Епархии Русской Православной Церкви (Московский Патриархат)</t>
  </si>
  <si>
    <t>Протоиерей Сергий
 (Сергей Борисович Герасимов)</t>
  </si>
  <si>
    <t>185510, Республика Карелия,
  Прионежский район, с.Деревянное, ул.Онежская, д.51, 89114377170</t>
  </si>
  <si>
    <t>12.Местная религиозная организация православный Приход храма Успения Божией Матери д. Каскесручей Прионежского района Петрозаводской и Карельской Епархии Руссой Православной Церкви (Московский Патриархат)</t>
  </si>
  <si>
    <t>185514, Республика Карелия,
  Прионежский район, с.Шелтозеро, ул.Лисицыной, д.24</t>
  </si>
  <si>
    <t>13. Местная религиозная организация православный Приход храма иконы Божией Матери «Живоносный Источник» поселка Ладва-Ветка Прионежского района Петрозаводской и Карельской Епархии Русской Православной Церкви (Московский Патриархат)</t>
  </si>
  <si>
    <t>185519, Республика Карелия, Прионежский район, п.Ладва-Ветка, ул. Молодежная, 4б</t>
  </si>
  <si>
    <t>14.Местная религиозная организация православный Приход храма святых Царственных страстотерпцев пос. Новая Вилга Прионежского района Петрозаводской и Карельской Епархии Русской Православной Церкви (Московский Патриархат)</t>
  </si>
  <si>
    <t>Иерей Вячеслав
 (Распутин Станислав Владимирович)</t>
  </si>
  <si>
    <t>185506, Республика Карелия, Прионежский район, пос. Новая Вилга, ул. Школьная, д.10, кв. 70</t>
  </si>
  <si>
    <t>15.Местная религиозная организация православный Приход храма пророка Илии поселка Чална-1 Петрозаводской и Карельской Епархии Русской Православной Церкви (Московский Патриархат)</t>
  </si>
  <si>
    <t>Иерей Михаил
 (Васильев Михаил Васильевич)</t>
  </si>
  <si>
    <t>185015, Республика Карелия, Прионежский р-н, п. Чална-1</t>
  </si>
  <si>
    <t>Хуторское казачье общество "Петропавловское" Юртового казачьего общества "Георгиевское" Отдельского казачьего общества Республики Карелия</t>
  </si>
  <si>
    <t>Тяжелков Сергей Александрович</t>
  </si>
  <si>
    <t> 185506, Республика Карелия, Прионежский район, п. Новая Вилга, Нововилговское шоссе, зд. 15.</t>
  </si>
  <si>
    <t> нет данных</t>
  </si>
  <si>
    <t> ОКОГУ 4210020
 ОКОПФ 21100</t>
  </si>
  <si>
    <t>1. Министерство национальной и региональной политики Республикик Карелия</t>
  </si>
  <si>
    <t>Администрация Прионежскоо муниципального района</t>
  </si>
  <si>
    <t>информация не поступала</t>
  </si>
  <si>
    <t>Отдел образования и социального развития</t>
  </si>
  <si>
    <t>Медведева Людмила Александровна</t>
  </si>
  <si>
    <t>medvedeva.prion@mail.ru, 89004630098</t>
  </si>
  <si>
    <t>План мероприятий по реализации Стратегии государственной национальной политики Российской Федерации на период до 2025 года на территории Прионежского муниципального района на 2020 - 2025 годы, утвержден Распоряжением Администрации Прионежского муниципального района от 21 декабря 2020 г. № 1205…</t>
  </si>
  <si>
    <t>План мероприятий по сохранению и развитию языков и традиционных культур карелов и вепсов Республики Карелия на территории Прионежского муниципального района на 2021-2025 годы, утвержден Постановлением Администрации Прионежского муниципального района от 28.12.2021 № 1432</t>
  </si>
  <si>
    <t>План мероприятий по социальной и культурной адаптации иностранных граждан, проживающих на территории Прионежского муниципального района на 2026 год, утвержден Распоряжение Администрации Прионежского муниципального района от 02.02.2026 №24-р</t>
  </si>
  <si>
    <t>Мниципальная программа "Развитие образования в Прионежском муниципальном районе на 2016-2020 года", в актуальной редакции от 30.12.2025</t>
  </si>
  <si>
    <t>Постановление Администрации Прионежского муниципального района от 28.05.2020 №453</t>
  </si>
  <si>
    <t>Финансирование мероприятий образовательных организаций Прионежского муниципального района
в рамках реализации государственной программы Российской Федерации «Реализация государственной национальной политики»
(поддержка экономического и социального развития коренных малочисленных народов Севера, Сибири и Дальнего Востока)</t>
  </si>
  <si>
    <t>Масленица – один из самых веселых праздников в году, который широко отмечается по всей России. Он отражает вековые традиции, бережно хранимые и передаваемые из поколения в поколение.</t>
  </si>
  <si>
    <t>Администрация Гарнизонного сельского поселения, п. Чална 1</t>
  </si>
  <si>
    <t>Мероприятия, посвященные Дню воссоединения Крыма с Россией </t>
  </si>
  <si>
    <t>1. Творческий мастер-класс по созданию открытки «Мы вместе». 2. Познавательная викторина о Крыме. 3.  Видео «Вместе мы едины» 4. Плакат «Карелия — Крыму» 5.  Мастер-класс для орлят по созданию открыток  "Вместе мы сила"
 </t>
  </si>
  <si>
    <t>МОУ «Средняя школа № 44»</t>
  </si>
  <si>
    <t>Квест, посвященный Году единства народов России</t>
  </si>
  <si>
    <t>15.03.20216</t>
  </si>
  <si>
    <t>В ходе квеста учащиеся знакомились с традициями, устным народным творчеством, национальными костюмами народов России.</t>
  </si>
  <si>
    <t>МОУ Ладвинская СОШ №4 
 (8142537418)</t>
  </si>
  <si>
    <t>250 лет Большому театру и 150 лет Союзу театральных деятелей России.</t>
  </si>
  <si>
    <t>250 лет Большому театру и 150 лет Союзу театральных деятелей России..лассные часы</t>
  </si>
  <si>
    <t>МОУ «Ладва-Веткиснкая ООШ № 7»</t>
  </si>
  <si>
    <t>День воссоединения Крыма с Россией! </t>
  </si>
  <si>
    <t>Мастер-класс День воссоединения Крыма с Россией</t>
  </si>
  <si>
    <t>ВИКТОРИНА «РОССИЯ: ИСТОРИЯ, КУЛЬТУРА, ГЕРОИ» </t>
  </si>
  <si>
    <t>"Открытие года единства народов России"</t>
  </si>
  <si>
    <t>Торжетсвенное открытие года единства народов России</t>
  </si>
  <si>
    <t>МДОУ "Солнышко" п. Деревянка; детская генеалогическая студия "Гнездышко" п. Деревянка; Генеалогическое общество Карелии; совет ветеранов п. Деревянка, совет ветеранов Прионежского района</t>
  </si>
  <si>
    <t>Поздравление с открытием года единства народов России</t>
  </si>
  <si>
    <t>Видеозапись-поздравление открытия года отправили нашим друзьям в ДС №5 "Солнышко" г. Васильевка Запорожской области</t>
  </si>
  <si>
    <t>МДОУ "Солнышко" п. Деревянка и ДС №5 "Солнышко" г. Васильевка Запорожской области</t>
  </si>
  <si>
    <t>Для учащихся 1-11 классов были организованы минуты общения, на которых ребята знакомились с историей полуострова, рисовали плакаты, участвовали в викторинах и даже «пробовали» Крым на вкус! Классные руководители подготовили интересные задания, познавательные презентации и интерактивные игры</t>
  </si>
  <si>
    <t>МОУ "Средняя общеобразовательная школа №2 п.Мелиоративный", 8142787600</t>
  </si>
  <si>
    <t>Реализация регионального компонента в содержании общеобразовательных предметов</t>
  </si>
  <si>
    <t>На уроках музыки изучается архитектура и деревянное зодчество Карелии, музыкальные инструменты народов, проживающих на территории РК. Изучение на уроках литературы творчества карельских писателей и поэтов, конкурс художественного слова и ораторского мастерства «Глагол». </t>
  </si>
  <si>
    <t>МОУ "Нововилговская средняя школа №3"</t>
  </si>
  <si>
    <t>Мероприятия по укреплению традиционных духовно-нравственных ценностей. Встреча с о.Станиславом, настоятелем Храма Царственных страстотерпцев в п.Новая Вилга.</t>
  </si>
  <si>
    <t>Мероприятие было направлено на укрепление единства всех наций живущих в России, уважительного отношения к людям других религиозных взглядов, других конфессий</t>
  </si>
  <si>
    <t>Открытые классные часы на, посвящены «Году единства народов России»</t>
  </si>
  <si>
    <t>в течение февраля месяца</t>
  </si>
  <si>
    <t>Данное мероприятие способствовало воспитанию чувства патриотизма, единства, сплоченности, согласия, уважения к истории своей страны,толерантности</t>
  </si>
  <si>
    <t>Турнир по пионерболу, посвященный открытию года единства народов России, 4-5 кл.</t>
  </si>
  <si>
    <t>Данное мероприятие способствовало воспитанию чувства единства, сплоченности, согласия,толерантности</t>
  </si>
  <si>
    <t>День воинской славы России. Мероприятия, посвященные победе советских войск  в  Сталинградской битве</t>
  </si>
  <si>
    <t>Сохранить и передать следующим поколениям память о ключевых победах в военной истории России.Сплочение общества вокруг общих ценностей и исторической памяти</t>
  </si>
  <si>
    <t>День защитников Отечества. Физкультурно – спортивные мероприятия,  Классные часы, посвященные Защитникам  Отечества</t>
  </si>
  <si>
    <t>Формирование любви к Родине,гордости за ее историю и достижения;развитие осознанной принадлежности к российскому  народу</t>
  </si>
  <si>
    <t>Конкурс викторина «Карельская наука»</t>
  </si>
  <si>
    <t>участие, расширение информации по родному краю</t>
  </si>
  <si>
    <t>МОУ «Пайская ООШ №8»</t>
  </si>
  <si>
    <t>Международный день родного языка (мероприятие)</t>
  </si>
  <si>
    <t>МОУ "Рыборецкая СОШ"</t>
  </si>
  <si>
    <t>состоялся межмуниципальный фестиваль театрализованных постановок школьных театров, посвященный тематике года Единства народов России
   «Мы вместе – мы едины!»</t>
  </si>
  <si>
    <t>МОУ "Деревянская средняя школа №9"</t>
  </si>
  <si>
    <t>мероприятие  «Единство народов».</t>
  </si>
  <si>
    <t>Школьники погрузились в удивительный мир культур, традиций и праздников народов, проживающих на территории нашей огромной Родины. Они познакомились с обычаями встречи Нового года и Рождества у разных этнических групп России, открыв для себя богатство культурного наследия каждого народа.</t>
  </si>
  <si>
    <t>МОУ "Шелтозерская СОШ"</t>
  </si>
  <si>
    <t>Занятии «Калейдоскоп народов России»</t>
  </si>
  <si>
    <t>Занятие было посвящено нашей многонациональной стране России. В ходе занятия школьники посмотрели фильм о народах России, поиграли в народные игры.</t>
  </si>
  <si>
    <t>Занятие «Калейдоскоп народов России»</t>
  </si>
  <si>
    <t>Ребята окунулись в удивительный мир культур и традиций многонациональной России: они познакомились с особенностями национальных костюмов и блюдами национальной кухни, услышали мелодичные народные напевы и оформили плакат, символизирующий единство народов России.</t>
  </si>
  <si>
    <t>МОУ "Шокшинская СОШ"</t>
  </si>
  <si>
    <t>Праздничные мероприятия, посвященные открытию Года народного единства</t>
  </si>
  <si>
    <t>Участники фестиваля познакомили нас с культурой, традициями и обычаями народов, с национальными танцами , играми и блюдами.</t>
  </si>
  <si>
    <t>Занятие «Россия и Крым – одна семья»</t>
  </si>
  <si>
    <t>Воспитанники ДО отправились в виртуальнле путешествие в Крым</t>
  </si>
  <si>
    <t>Классные часы, посвященные воссоединению Крыма и России</t>
  </si>
  <si>
    <t>Такие мероприятия играют важную роль в формировании гражданской позиции, укреплении патриотизма и уважительного отношения к истории своего Отечества, помогают осознать важность единства и сплоченности нации, а также почувствовать себя частью большого исторического процесса.</t>
  </si>
  <si>
    <t>Заянтие "Калейдоскоп народов России"</t>
  </si>
  <si>
    <t>Классные часы «Россия — наш общий дом»</t>
  </si>
  <si>
    <t>Беседы в 1–11 классах о культурном и национальном многообразии России, значении единства народов. Использовались презентации и видеоролики о традициях регионов страны</t>
  </si>
  <si>
    <t>МОУ Шуйская СОШ №1</t>
  </si>
  <si>
    <t>Флешмоб «Мы – граждане России»</t>
  </si>
  <si>
    <t>Школьники изготовили и разместили на стенде «Я горжусь своей страной» фотографии и высказывания о Родине; прошёл совместный флешмоб с исполнением гимна. </t>
  </si>
  <si>
    <t>Фестиваль народных культур «Моя Россия — моя Карелия»</t>
  </si>
  <si>
    <t>Представлены традиции народов, проживающих в Карелии; учащиеся показали национальные костюмы, песни, блюда.</t>
  </si>
  <si>
    <t>Онлайн-викторина "Национальные костюмы народов России"</t>
  </si>
  <si>
    <t xml:space="preserve">По фотографии различных народных костюмов, задача – определить, к какой национальности они относятся. 
</t>
  </si>
  <si>
    <t>МКУ "Деревянкский центр досуга" т. 8 900 457 91 32 </t>
  </si>
  <si>
    <t>Тематическое мероприятие "Путешествие по Крыму"</t>
  </si>
  <si>
    <t>12.03.2026 (4 класс)  ,13.03. 2026 (3 класс)</t>
  </si>
  <si>
    <t>Рассказ о достопримечательностях полуострова Крым</t>
  </si>
  <si>
    <t>МКУ "Деревянкский центр досуга" т. 8 900 457 91 32     Библиотека</t>
  </si>
  <si>
    <t>Выставка кукол "Разнообразие народов - разнообразие культур"</t>
  </si>
  <si>
    <t>Выставка кукол  в национальных костюмах.</t>
  </si>
  <si>
    <t>Прздничный концерт ко Дню защитника Отечества для участников СВО и сотрудников АПМР</t>
  </si>
  <si>
    <t>Прздничный концерт ко Дню защитника Отечества для участников СВО и сотрудников Администрации ПМР</t>
  </si>
  <si>
    <t>МУ "Прионежский РЦК" 89004630076</t>
  </si>
  <si>
    <t>"Театрализованная деятельность по сказакам народам России</t>
  </si>
  <si>
    <t> Чему учат русские народные сказки? Народные сказки видоизменялись миллион раз: они передавались из уст в уста, поэтому нередко рассказчик добавлял что-то от себя. А мировоззрение и обычаи в те времена были совсем иными. Неудивительно, что в привычных сказках скрыты такие глубокие символы и образы — раньше эти истории были не для детей.</t>
  </si>
  <si>
    <t>МДОУ "Детский сад №51 "Чебурашка"</t>
  </si>
  <si>
    <t>"Литературный марафон:чтение сказок народов России</t>
  </si>
  <si>
    <t>Традиция чтения вслух берёт начало в нашей стране с XIX века. Началось всё с семейного чтения.</t>
  </si>
  <si>
    <t>Организация игр  народов России :подвижные,сюжетно-ролевые,дидактические, игры-соревнования,театрализованные</t>
  </si>
  <si>
    <t>ероприятие было направлено на популяризацию здорового образа жизни и привлечение внимания детей к различным видам спорта разных народов России.</t>
  </si>
  <si>
    <t xml:space="preserve">Международный день родного языка
   Интеллектуальная игра «Ожившие пословицы»
</t>
  </si>
  <si>
    <t>В преддверии Международного дня родного языка советник директора по воспитанию Суслякова Елена Павловна вместе с активистами — Кошман Марией и Лутай Екатериной — организовали для учеников 3 и 4 классов веселую игру-пантомиму «Ожившие пословицы».</t>
  </si>
  <si>
    <t xml:space="preserve">Всемирный день поэзии
</t>
  </si>
  <si>
    <t>1. Акция «Украсим школу стихами». 2. «Поэтическая гостиная». 3. Школьный этап конкурса «Живая классика».  Прослушивание стихотворений и отрывков из прозы любимых авторов с целью расширения знаний учащихся о красоте и многообразии поэтических произведений. Выразительное чтение наизусть.</t>
  </si>
  <si>
    <t>Музейные уроки в школьном музее на тему "Герои "Калевалы" в творчестве Тамары Григорьевны Юфа"; Библиотечные уроки в рамках Дня рождения карело-финского эпоса "Калевала"</t>
  </si>
  <si>
    <t>09.02.2026; 28.02.2026</t>
  </si>
  <si>
    <t>В ходе занятий школьники познакомились с биографией, творчеством карельского художника Т.Г. Юфа, ее каритнами, посвященными эпосу "Калевала"</t>
  </si>
  <si>
    <t>Литературная гостиная в школьном музее, посвященная "Дню поэзии"</t>
  </si>
  <si>
    <t>В ходе занятия взрослыне и дети читали стихотворения любимых поэтов</t>
  </si>
  <si>
    <t>ПУШКИНСКИЙ ДЕНЬ: ЛИТЕРАТУРА ОЖИЛА НА ПЕРЕМЕНАХ</t>
  </si>
  <si>
    <t>литературная композиция</t>
  </si>
  <si>
    <t>СОЛНЦЕ РУССКОЙ ПОЭЗИИ - А С. ПУШКИН</t>
  </si>
  <si>
    <t>классные часы</t>
  </si>
  <si>
    <t>ДЕНЬ КАЛЕВАЛЫ</t>
  </si>
  <si>
    <t>Колядки</t>
  </si>
  <si>
    <t>Игровая программа для всех воспитанников детского сада</t>
  </si>
  <si>
    <t>МДОУ "Солнышко" п. Деревянка</t>
  </si>
  <si>
    <t>Святки</t>
  </si>
  <si>
    <t>В Святые дни от Рождества Христова до Крещения в рамках проекта "От чистого сердца" поздравление на дому пожилых уважаемых людей п. Деревянка</t>
  </si>
  <si>
    <t>МДОУ "Солнышко" п. Деревянка, ОО "Союз женщин", воспитанники ДОУ, волонтеры</t>
  </si>
  <si>
    <t>Святочные дни в ДОУ</t>
  </si>
  <si>
    <t>Мероприятие для воспитанников ДОУ, просмотр мультфильма, беседа, награждение победителей конкурса творчества от Православной церкви</t>
  </si>
  <si>
    <t>МДОУ "Солнышко" п. Деревянка, староста православной церкви Святой Блаженной Ксении Петербургской</t>
  </si>
  <si>
    <t>Масленница в ДОУ</t>
  </si>
  <si>
    <t>Спортивно-развлекательное мероприятие в ДОУ на улице, блины, танцы, игры</t>
  </si>
  <si>
    <t>Путешествие в старину</t>
  </si>
  <si>
    <t>Проведение тематической недели, посвященная народным играм, игрушкам и промыслам, в детском саду, знакомство всех групп с играми и игрушками наших предков, посещение музейного центра ДОУ</t>
  </si>
  <si>
    <t>Погружение в «Калевалу»: день карело-финского эпоса </t>
  </si>
  <si>
    <t>Просмотра фильма-сказки "Сампо", конкурсы. Викторины, рисунки</t>
  </si>
  <si>
    <t>Интеллектуальная игра "Лингвистический шторм"</t>
  </si>
  <si>
    <t>День "Калевалы  </t>
  </si>
  <si>
    <t>мероприяие приурочено к празднованию публикации эпоса "Калевала", собранного Элиасом Лённротом</t>
  </si>
  <si>
    <t>МОУ "Нововилговская средняя школа №3", ДК п.Новая Вилга</t>
  </si>
  <si>
    <t>Открытые кл. часы " Русские люди:история, культура обычаи, традиции"</t>
  </si>
  <si>
    <t>Развлечение "Колядки"</t>
  </si>
  <si>
    <t>Ряженые взрослые и дети ходили по всем группам, поздравляли ребят и взрослых, веселили, шутили, исполняли колядки, играли с детьми, взамен получали сладкие угощение.</t>
  </si>
  <si>
    <t>МДОУ "Родничок" п.Ладва    ,   537265</t>
  </si>
  <si>
    <t>Развлечение "День Домового"</t>
  </si>
  <si>
    <t>Ребята узнали, кто такой добрый хранитель домашнего очага, который оберегает покой семьи и любит порядок. Весело играли в народные игры и отгадывали загадки о предметах быта. </t>
  </si>
  <si>
    <t>МДОУ "Родничок" п.Ладва   ,    537265</t>
  </si>
  <si>
    <t>Участие в этнокультурном фестивале "Живой родник"</t>
  </si>
  <si>
    <t>Ленинградская обл. Бабаевский район</t>
  </si>
  <si>
    <t>Познавательная игра "Моя Карелия"</t>
  </si>
  <si>
    <t>Урок в 3 классе "Достопримечательности Карелии. Кижи" с элементами интерактива (народной игры"</t>
  </si>
  <si>
    <t>МОУ «Деревянкская средняя общеобразовательная школа № 5 имени дважды Героя Советского Союза летчика-космонавта СССР А.Г. Николаева»</t>
  </si>
  <si>
    <t>Интеллектуальный квиз ко Дню родного языка</t>
  </si>
  <si>
    <t>Погружение в «Калевалу» — путешествие в мир карело-финского эпоса</t>
  </si>
  <si>
    <t>интерактивное мероприятие</t>
  </si>
  <si>
    <t>В течение недели наши ребята ходили колядовать, исполняли песни и читали поздравительные стихи, а в благодарность получали угощения. Это прекрасная возможность погрузиться в атмосферу старинных обычаев и почувствовать дух праздника вместе.</t>
  </si>
  <si>
    <t>прошел увлекательный квест для учащихся начальных классов, посвященный Дню поэзии. Ребята отправились в настоящее литературное путешествие!</t>
  </si>
  <si>
    <t>Экскурсия в Шелтозерский вепсский этнографический музей им. Р.П. Лонина.</t>
  </si>
  <si>
    <t>Посещение выставки «А вам благо дать? 2025: юбилейный год вепсского Прионежья»</t>
  </si>
  <si>
    <t>Шелтозерский вепсский музей</t>
  </si>
  <si>
    <t>28 февраля отмечается День Калевалы – праздник, посвященный одному из величайших народных эпосов мира. Этот день особенно значим для жителей Карелии, ведь «Калевала» – это не просто сборник древних преданий, а целый пласт национальной культуры, объединяющий историю, мифологию и народную мудрость.</t>
  </si>
  <si>
    <t>Праздник масленицы</t>
  </si>
  <si>
    <t>Участие в сельском празднике Масленицы.</t>
  </si>
  <si>
    <t>Администрация Шелтозерского вепсского поселения</t>
  </si>
  <si>
    <t>Мастер‑класс «Традиционные карельские ремёсла»</t>
  </si>
  <si>
    <t>Школьники изготовили изделия из дерева и ткани под руководством мастеров поселка</t>
  </si>
  <si>
    <t>Акция «День родного языка»</t>
  </si>
  <si>
    <t>Тематическая викторина и выставка книг, посвящённые языковому многообразию России; ученики представили мини‑проекты о родных языках своих семей</t>
  </si>
  <si>
    <t>Масленичное гуляние</t>
  </si>
  <si>
    <t>Праздничное мероприятие прошло на главной площади села Деревянное. Зрителям были представлены выступления народных вокальных и хореографических коллективов поселка, а также игровая интерактивная программа, основанная на рускиих традициях празднования Масленницы. Всех гостей праздника угощали блинами и чаем.</t>
  </si>
  <si>
    <t>МУ "Прионежский РЦК" 8900 463 00 76</t>
  </si>
  <si>
    <t>"Имя в сердце храня"</t>
  </si>
  <si>
    <t>Памяти В.И.Кононова, основателя Вепсского народного хора.</t>
  </si>
  <si>
    <t>МКУ "Шелтозерский КДЦ" 539366; Вепсский музей; Вепсский народный хор.</t>
  </si>
  <si>
    <t>"В мир Масленицы"</t>
  </si>
  <si>
    <t>Традиционные гулянья, проводы зимы, ярмарка.</t>
  </si>
  <si>
    <t>МКУ "Шелтозерский КДЦ" 539366</t>
  </si>
  <si>
    <t>Ай да Масленица</t>
  </si>
  <si>
    <t>Уличная развлекательная программа</t>
  </si>
  <si>
    <t>МУ "Нововилговский ДК" (814-2)786986</t>
  </si>
  <si>
    <t>Спектакль "Морозко"</t>
  </si>
  <si>
    <t>спектакль по мотивам русской народной сказки</t>
  </si>
  <si>
    <t>Фольклерно-познавательная программа "История и обряды. Крещенский сочельник"</t>
  </si>
  <si>
    <t xml:space="preserve">Знакомство с историей праздника: откуда берет свое начало Крещение и почему сочельник имеет такое особое значение.
   Древние обряды и поверья: рассказ о традициях, которые передавались из поколения в поколение.
</t>
  </si>
  <si>
    <t>МКУ "Деревянкский центр досуга" т. 8 900 457 91 32</t>
  </si>
  <si>
    <t>Путешествие в мир карело-финского эпоса "Калевала"</t>
  </si>
  <si>
    <t>26.02.2026 (4 класс)       27.02.2026 (3 класс)</t>
  </si>
  <si>
    <t>Интерактивное занятие, посвященное карело-финскому эпосу. Рассказ сколько рун в «Калевале», когда был издан этот знаменитый сборник.
   Ребят познакомили с могучими героями эпоса. Узнали, кто такой Вяйнямёйнен и чем прославился кузнец Ильмаринен.</t>
  </si>
  <si>
    <t>"Широкая Масленица"</t>
  </si>
  <si>
    <t>Игровая программа для детей </t>
  </si>
  <si>
    <t>МУ "Мелиоративный ДК"</t>
  </si>
  <si>
    <t>"Масленица-Блиноедная"</t>
  </si>
  <si>
    <t> "Широкая Масленица"</t>
  </si>
  <si>
    <t>Праздничное мероприятие на уличной сцене ДК</t>
  </si>
  <si>
    <t>Мастер - класс: "Мешочек счастья"</t>
  </si>
  <si>
    <t>Знакомство участников с иторией символикой оберега и обучение технике его изготовления</t>
  </si>
  <si>
    <t>МУ "Шошкинский ДК" 88142 53-86-86</t>
  </si>
  <si>
    <t>Занятие :"Кройки и шитья" в рамках проекта "Вперед в будущее, сохраняя прошлое"</t>
  </si>
  <si>
    <t>11.02.2026,26.02.2026</t>
  </si>
  <si>
    <t>Обучение участников по изготовлению выкроек и шитью на швейных машинках</t>
  </si>
  <si>
    <t>Мастер - класс: "Кукла оберег "Северная Берегиня"</t>
  </si>
  <si>
    <t>15.02.2026,25.03.2026</t>
  </si>
  <si>
    <t>Занятие :"Оберег "Мужичок Богатей" в рамках проекта "Вперед в будущее, сохраняя прошлое"</t>
  </si>
  <si>
    <t xml:space="preserve">Интерактивное путешествие по культуре и природе Родного края «Моя Карелия» Мастер – класс «Северная Берегиня» 
</t>
  </si>
  <si>
    <t>Изготовление куколок оберегов</t>
  </si>
  <si>
    <t>МКУ "Рыборецкий Дом культуры" 89214616691</t>
  </si>
  <si>
    <t>Инструктаж по антитеррористической безопасности</t>
  </si>
  <si>
    <t>Инструктаж проведен в целях обеспечения охраны здоровья и безопасных условий их работы на рабочем месте в образовательной организации</t>
  </si>
  <si>
    <t xml:space="preserve">Тренировка эвакуации по антитеррористической безопасности (вооруженное нападение на объект
   (территорию) образовательной организации)
</t>
  </si>
  <si>
    <t>25.02.206</t>
  </si>
  <si>
    <t>Отработка действий обучающихся и работников образовательных организаций при вооруженном нападении на объект (территорию) образовательной организации. </t>
  </si>
  <si>
    <t>Классные часы «Терроризм угроза обществу», «Мы против насилия и экстремизма»</t>
  </si>
  <si>
    <t>17.03-19.03</t>
  </si>
  <si>
    <t>Занятия направлены на формирование у обучающихся осознанного отношения к вопросам безопасности и профилактики экстремизма. С ребятами обсуждали, почему важно быть едиными и поддерживать дпун друга в противодействии терроризму.</t>
  </si>
  <si>
    <t>Профилактическая беседа по кибербезопасности</t>
  </si>
  <si>
    <t>Старший инспектор ПДН Анастасия Валерьевна Ворона провела беседу с обучающимися о том, как распознать мошенников, почему нельзя выкладывать всё подряд и как защитить свои аккаунты.</t>
  </si>
  <si>
    <t>ПДН, КДН и ЗП Администрации Прионежского района</t>
  </si>
  <si>
    <t>Беседы со старшим инспекторм ПДН Вороной А.В.</t>
  </si>
  <si>
    <t>13.03.2026; 24.03.2026</t>
  </si>
  <si>
    <t>В ходе беседы старший инспектор ПДН Ворона А.В. рассказала об ответственности за преступления в сфере экстремизма и терроризма</t>
  </si>
  <si>
    <t>КДН и ЗП Администрации Прионежского района и инспектор ПДН</t>
  </si>
  <si>
    <t>Тренировка по безопасности</t>
  </si>
  <si>
    <t>Отработка порядка действий воспитанников и сотрудников при угрозе совершения террористического акта, в т. Ч. с использованием БПЛА</t>
  </si>
  <si>
    <t>уроки профилактики</t>
  </si>
  <si>
    <t>Инспектора  подразделения по делам несовершеннолетних ОМВД России по Прионежскому району разъяснили обучающимся опасный способ получения финансовой выгоды за счет диверсионных действий</t>
  </si>
  <si>
    <t>"Предупреждение терроризма, экстремистских проявлений, диверсий на объектах транспорта", 8-е, 9-е классы</t>
  </si>
  <si>
    <t>Профилактическая беседа о  повышении бдительности  граждан, формирование  знаний о диверсионной деятельности и ее последствиях  и способах противодействия вовлечения в нее.</t>
  </si>
  <si>
    <t xml:space="preserve">Проведение выставок литературы по профилактике экстремизма и терроризма   в библиотеке школы:  - « Мир без насилия»; 
</t>
  </si>
  <si>
    <t>Цель выставки: показать , какую угрозу несет терроризм миру в целом, а также каждому конкретному человеку.</t>
  </si>
  <si>
    <t>Беседа педагога-психолога «Толерантность. Сделай мир добрее»</t>
  </si>
  <si>
    <t>Цель: сформировать у участников понимание важности толерантности как нравственного качества, подразумевает уважение, принятие и понимание многообразия культур, религий  и др.</t>
  </si>
  <si>
    <t>Проведение родительских собраний «Профилактика экстремизма. Кибербезопасность".</t>
  </si>
  <si>
    <t> март</t>
  </si>
  <si>
    <t>Рассмотрены вопросы соблюдения правил безопасного поведения учащихся в общественных местах, использования пиротехнических  изделий и иных опасных средств,  профилактике  предотвращения распространения  идеологии экстремизма и  терроризма в сети Интернет</t>
  </si>
  <si>
    <t>Изготовление плакатов антитеррористической направленности</t>
  </si>
  <si>
    <t>Тренировочное занятие по правилам поведения при атаке БПЛА и вооружённом нападении на ОУ</t>
  </si>
  <si>
    <t>Кинопоказ "Предательство"</t>
  </si>
  <si>
    <t>час общения «Экстремизм и терроризм как угроза устойчивого развития общества».</t>
  </si>
  <si>
    <t>Киноуроки фильм  "Предательство"</t>
  </si>
  <si>
    <t>фильм "Предательство"</t>
  </si>
  <si>
    <t>профилактические занятия</t>
  </si>
  <si>
    <t>Учащиеся узнали важные правила безопасного поведения в интернете, вспомнили о важности здорового образа жизни, а также получили информацию о недопущении противоправных действий. В ходе занятий акцентировалось внимание на профилактике терроризма и экстремизма, что стало важным вкладом в формирование ответственного и безопасного поведения молодежи в цифровом пространстве и повседневной жизни.</t>
  </si>
  <si>
    <t>МОУ "Шелтозериская СОШ"</t>
  </si>
  <si>
    <t>квиз-игра "Мы против террора!"</t>
  </si>
  <si>
    <t>Это мероприятие было частью плана работы антитеррористической комиссии Республики Карелия на 2026 год и направлено на повышение бдительности обучающихся и осознание неотвратимости наказания за причастность к диверсионно-террористической деятельности.</t>
  </si>
  <si>
    <t>Просмотр документального фильма Андрея Медведева «Предательство». </t>
  </si>
  <si>
    <t>Эта лента поднимает актуальную и сложную тему современности — вовлечение молодёжи, в том числе подростков, в террористическую и экстремистскую деятельность. Сюжет фильма построен на историях молодых людей, которые отбывают наказание за то, что были вовлечены в противоправные действия, не осознавая их последствий.</t>
  </si>
  <si>
    <t>Учебная тренировка по антитеррористической безопасности</t>
  </si>
  <si>
    <t>В результате тренировки все участники продемонстрировали хороший уровень подготовки и чёткое понимание алгоритмов действий в экстренной ситуации.</t>
  </si>
  <si>
    <t>Урок безопасности «Мы против экстремизма»</t>
  </si>
  <si>
    <t>Обсуждены понятия экстремизма и терроризма, меры личной безопасности, примеры ответственного поведения в сети Интернет. </t>
  </si>
  <si>
    <t>Встреча с сотрудником ПДН и представителем полиции</t>
  </si>
  <si>
    <t>Правовое просвещение учащихся старших классов, обсуждение тем кибербезопасности, ответственности за экстремистские проявления</t>
  </si>
  <si>
    <t>урок‑реквием «Мир без террора»</t>
  </si>
  <si>
    <t>Урок в память о жертвах террористических актов</t>
  </si>
  <si>
    <t>Информационный час "Что такое терроризм"</t>
  </si>
  <si>
    <t>Беседа с детьми о терроризме</t>
  </si>
  <si>
    <t>МУ "Пайский ДК"</t>
  </si>
  <si>
    <t>Беседа «Что мы знаем о терроризме»</t>
  </si>
  <si>
    <t>МУ "Ладва-Веткинский ДК"</t>
  </si>
  <si>
    <t>Информирование и профилактика экстремизма и терроризма</t>
  </si>
  <si>
    <t>Объяснение детям важности соблюдения правил безопасности дома и на улице. Научите их избегать незнакомых людей и ситуаций, которые кажутся подозрительными.</t>
  </si>
  <si>
    <t>Памятка «Что делать в случае появления агрессивного человека рядом?»</t>
  </si>
  <si>
    <t>Алгоритм действий при попытке нападения</t>
  </si>
  <si>
    <t>Бесседа в группе "Антитеррористическая безопасности"</t>
  </si>
  <si>
    <t>Ознакомление детей с понятием терроризма и правилами поведения в кризисных ситуациях.</t>
  </si>
  <si>
    <t xml:space="preserve"> Общешкольная линейка, посвященная снятию Дню блокады Ленинграда
</t>
  </si>
  <si>
    <t>В этом году мы отмечаем 82-годовщину снятия блокады и чтим память погибших жителей и защитников блокадного Ленинграда. В наши дни нельзя оставаться равнодушными, глядя на героизм людей, оборонявших и защищавших Ленинград, стоящих насмерть, только бы не пропустить врага.</t>
  </si>
  <si>
    <t xml:space="preserve">Урок памяти  «Блокадный хлеб» (ко Дню снятия блокады Ленинграда)
</t>
  </si>
  <si>
    <t> Урок памяти«Блокадный хлеб» (ко Дню снятия блокады Ленинграда)</t>
  </si>
  <si>
    <t xml:space="preserve">Мероприятия, посвященные Дню разгрома советскими войсками немецко-фашистских войск под Сталинградом
   - Выпуск специальной тематической газеты.
</t>
  </si>
  <si>
    <t>На страницах газеты:
   ▪️ Хронология битвы: ключевые даты и этапы сражения.
   ▪️ Герои Сталинграда: истории защитников дома Павлова, снайпера Василия Зайцева, Михаила Паникахи и многих других.
   ▪️ Интересные факты: что такое «остров Людникова», почему сохранили руины мельницы и зачем был нужен «Сталинградский котёл».
   ▪️ Цитаты и воспоминания участников тех событий.
   ▪️ Фотографии «тогда и сейчас», показывающие масштаб подвига и возрождения города-героя.</t>
  </si>
  <si>
    <t>Классные часы «День разгрома советскими войсками немецко-фашистских войск в Сталинградской битве (1943 г.)»</t>
  </si>
  <si>
    <t>Мероприятия направлены на воспитание патриотических чувств, уважения к представителям военного поколения, солдатам Великой Отечественной войны; расширение исторического кругозора учащихся, дать  дополнительную информацию о Сталинградской битве.</t>
  </si>
  <si>
    <t>Смотр строя и песни в начальной школе «Парад войск»</t>
  </si>
  <si>
    <t>24 февраля прошел школьный смотр-конкурс «Парад войск». 26 февраля 2026 года - районный  конкурс «Смотр строя и песни»». Мероприятия посвящены Дню защитника Отечества и 80-летию Великой Победы.  Участниками районных соревнований были 6 команд младшего школьного возраста, ведь именно с детских лет закладывается любовь к Родине. В течение нескольких недель команды разучивали песни, учились ходить строевым шагом, подбирали соответствующую форму.</t>
  </si>
  <si>
    <t>Военно-спортивная игра «А, ну-ка, парни» в рамках Месячника защитников Отечества </t>
  </si>
  <si>
    <t>19 февраля в нашей школе состоялись традиционные муниципальные военно-спортивные соревнования для защитников-юношей «А ну-ка, парни!» 
   Соревнование состояло из нескольких эстафет, где пригодилось не только умение быстрее всех выполнить задания, но и не нарушить правила прохождения препятствий.</t>
  </si>
  <si>
    <t xml:space="preserve">Международный женский день. 
   Конкурс поделок, концерт, игра, акция «Обними учителя»
</t>
  </si>
  <si>
    <t>02.03.- 06.03.26</t>
  </si>
  <si>
    <t>Конкурс поделок, концерт, игра, акция «Обними учителя»</t>
  </si>
  <si>
    <t>Уроки - знакомства с творчеством известного российского композитора Александра Сергеевича Зацепина</t>
  </si>
  <si>
    <t>В ходе уроков школьники познакомились с биографией композитора, его творчеством, посмотрели видео  и прослушали песни.</t>
  </si>
  <si>
    <t> МОУ Ладвинская СОШ №4 
 (8142537418)</t>
  </si>
  <si>
    <t>«НЕ ПРОСТО ПАМЯТЬ, А УРОК НА ВСЮ ЖИЗНЬ»</t>
  </si>
  <si>
    <t>урок памяти</t>
  </si>
  <si>
    <t>историческая память </t>
  </si>
  <si>
    <t>ДЕНЬ ПАМЯТИ ЖЕРТВ ХОЛОХОСТА</t>
  </si>
  <si>
    <t>День вывода советских войск из Афганистана</t>
  </si>
  <si>
    <t>уроки памяти</t>
  </si>
  <si>
    <t>«Поэзия руин».</t>
  </si>
  <si>
    <t>мастер- класс и соревнования</t>
  </si>
  <si>
    <t>Блокада Ленинграда</t>
  </si>
  <si>
    <t>Беседы в каждой группе на тему "Блокада Ленинграда"</t>
  </si>
  <si>
    <t>Воспитатели МДОУ "Солнышко" п. Деревянка</t>
  </si>
  <si>
    <t>"Россия - страна победителей"</t>
  </si>
  <si>
    <t>Патриотическая программа для воспитанников и педагогов ДОУ от КРОО "Клуб любителей военной истории "СТЯГЪ"</t>
  </si>
  <si>
    <t>МДОУ "Солнышко" п. Деревянка, Генеалогическое общество Карелии, Совет ветеранов Прионежского района</t>
  </si>
  <si>
    <t>История забытых героев</t>
  </si>
  <si>
    <t>Открытие X Республиканской выставки "Родословная твоя и моя" по теме "История забытых героев", посвященная 80-летию Победы в ВОВ</t>
  </si>
  <si>
    <t>МДОУ "Солнышко", Генеалогическое общество Карелии</t>
  </si>
  <si>
    <t>Генеалогия места. Деревянка</t>
  </si>
  <si>
    <t>Тематическая конференция "Генеалогия места. Деревянка". Обмен опытом</t>
  </si>
  <si>
    <t>МДОУ "Солнышко" п. Деревянка, Генеаогическое общество Карелии, Совет ветеранов Прионежского района, Совет ветеранов п. Деревянка</t>
  </si>
  <si>
    <t> День молодого избирателя</t>
  </si>
  <si>
    <t>На этой неделе в 9-х классах прошёл необычный урок. Вместе с советником директора по воспитанию Алиной Павловной Ишутиной говорили о самом главном — о нашем праве выбирать будущее.</t>
  </si>
  <si>
    <t>Тематическое занятие. Ребята не только узнали об истории этой даты, которая неразрывно связана с выводом советских войск из Афганистана в 1989 году, но и обсудили понятия «долг», «честь» и «мужество».</t>
  </si>
  <si>
    <t>цикл мероприятий, адаптированных для разных возрастов.</t>
  </si>
  <si>
    <t>Акция "Блиндажная свеча"</t>
  </si>
  <si>
    <t>В течение последнего времени нами было изготовлено 145 окопных свечей. Эти очень важные вещи согревают не только тела, но и души наших воинов, напоминая им о том, что мы их ждём и поддерживаем!</t>
  </si>
  <si>
    <t>Участие в VII Международной сетевой акции «Читаем о блокаде»</t>
  </si>
  <si>
    <t>Стихотвеорения о войне</t>
  </si>
  <si>
    <t>Кинолекторий</t>
  </si>
  <si>
    <t>Встреча с Дятко Сергеем Александровичем, ветераном легендарного отряда специального назначения «Витязь».</t>
  </si>
  <si>
    <t>Посещение выставки Светланы Артеменко "Частичка души" </t>
  </si>
  <si>
    <t>Дети познакомились с творчеством карельской художницы, приняли участие в беседе и чаепитии.</t>
  </si>
  <si>
    <t>Интеллектуальная игра «Недаром помнит вся Россия», Урок мужества и др.</t>
  </si>
  <si>
    <t>МОУ "Средняя общеобразовательная школа №2 п.Мелиоративный", 8142787600 </t>
  </si>
  <si>
    <t>День воинской славы — День разгрома советскими войсками немецко-фашистских войск в Сталинградской битве.</t>
  </si>
  <si>
    <t>В рамках памятной даты были организованы:
   • классные часы и уроки Мужества
   • исторические беседы и просмотры документальных фильмов
   • оформлены информационные стенды</t>
  </si>
  <si>
    <t>День снятия блокады Ленинграда. День памяти жертв  ХолокостаАкция «Лента Ленинградской Победы», "Лента Ленинградской беседы"</t>
  </si>
  <si>
    <t>способствовать формированию патриотического сознания, сохранению исторической памяти</t>
  </si>
  <si>
    <t>Цель-воспитание патриотизма и гражданственности через осмысление исторического значения Сталинградской битвы для России и мира</t>
  </si>
  <si>
    <t>Цель- укрепление единства и взаимоуважения между народами РФ, воспитание патриотизма и гражданской идентичности</t>
  </si>
  <si>
    <t>День защитников Отечества. Физкультурно – спортивные мероприятия, Кл. часы, посвященные Защитникам Отечества.Один день из жизни призывника, посвященном 23  февраля</t>
  </si>
  <si>
    <t>Цель- воспитание чувства гордости и уважения к Вооруженным силам РФ, формировать готовность к служению и защите Отечества</t>
  </si>
  <si>
    <t>  Праздничные мероприятия, посвященные Международному женскому дню 8 марта.  Музыкальный   концерт «Песни разных народов России о маме»        </t>
  </si>
  <si>
    <t>Организация мероприятий направлена на создание радостной, праздничной атмосферы, укрепление семейных и дружеских связей</t>
  </si>
  <si>
    <t>Спортивное мероприятие «Игры народов России», 1-5 классы</t>
  </si>
  <si>
    <t>Знакомство с разнообразием подвижных и традиционных игр народов России, воспитание увжительного  отношения к  культурному наследию народов России, разитие нравств-х качеств:  доброжелательности , готовности прийти гна помощь.</t>
  </si>
  <si>
    <t>День воссоединения Крыма с Россией. Мероприятия, посвящённые Дню  воссоединения Крыма с Россией.   Всероссийская акция "Одна страна-одна история"."Одна страна-одна история"</t>
  </si>
  <si>
    <t>Цель- информировать и обьяснять ученикам суть произошедшего исторического события, формировать представления о единстве и целостности территории РФ</t>
  </si>
  <si>
    <t>справедливость;</t>
  </si>
  <si>
    <t>Беседа-презентация «Мы будущее России, нам выбирать!», посвященная началу избирательной компании.</t>
  </si>
  <si>
    <t>Данные мерорприятия способствуют повышениюправовой культуры, формированию осознанного отношения к избирательному праву и стимулируют интерес к общественно-политической жизни страны</t>
  </si>
  <si>
    <t>Кл час «Дети войны»</t>
  </si>
  <si>
    <t>Беседа о жизни подростков в годы Великой Отечественной войны</t>
  </si>
  <si>
    <t>Общешкольный классный час «Блокада Ленинграда»</t>
  </si>
  <si>
    <t>мужество  и героиз русского народа в Ленинграде</t>
  </si>
  <si>
    <t>Урок Памяти «Холокост»</t>
  </si>
  <si>
    <t>о жертвах в годы Вовойны</t>
  </si>
  <si>
    <t>классный час «О подвиге Матроны Вольской»</t>
  </si>
  <si>
    <t>подвиг человека</t>
  </si>
  <si>
    <t>Письмо Солдату, изготовление мешочков и сбор подарков к 23 февраля </t>
  </si>
  <si>
    <t>поддержка солдат на СВО</t>
  </si>
  <si>
    <t>Афганистан живет в моей судьбе </t>
  </si>
  <si>
    <t>беседа об Афганской войне</t>
  </si>
  <si>
    <t>Районный песенный конкурс «Битва хоров» </t>
  </si>
  <si>
    <t>повышение самооценки, соревнование </t>
  </si>
  <si>
    <t>Блокадная ласточка"- символ надежды! </t>
  </si>
  <si>
    <t>Дети узнали историю появления этого символа надежды – маленькой ласточки с письмом в клюве, ставшей вестником скорой победы и освобождения. Говорили о том, как важно помнить о подвиге тех, кто пережил блокаду, и как драгоценно мирное небо над головой. Затем ребята увлеченно мастерили своих собственных "Блокадных ласточек". </t>
  </si>
  <si>
    <t>МДОУ "Родничок" п.Ладва ,537265</t>
  </si>
  <si>
    <t>Проект "Читающая семья"</t>
  </si>
  <si>
    <t>26.01-06.02</t>
  </si>
  <si>
    <t>Воспитатели и родители дома читали детям книжки, рассматривали иллюстрации, играли в игры по сказкам, раскрашивали и лепили, познакомились с пальчиковым театром. А также был фоточеллендж "Читаем вместе с детьми", выставка "Что можно почитать детям".</t>
  </si>
  <si>
    <t>МДОУ "Родничок" п.Ладва   , 537265</t>
  </si>
  <si>
    <t>Выставка «Орнаменты народов России»!</t>
  </si>
  <si>
    <t>Выставка работ.Ребята с родителями старательно изучали традиционные узоры и переносили их на бумагу. </t>
  </si>
  <si>
    <t>МДОУ "Родничок" п.Ладва  , 537265</t>
  </si>
  <si>
    <t>Спортивное мероприятие, ко Дню Защитника Отчества</t>
  </si>
  <si>
    <t>19.02-20.02</t>
  </si>
  <si>
    <t>Игры с папами, эстафеты, развелечения.</t>
  </si>
  <si>
    <t>Лыжня памяти ГСС А.М.Лисицыной (межшкольная)</t>
  </si>
  <si>
    <t>Игра "Территория первых" ко Дню защитника Отечества</t>
  </si>
  <si>
    <t>стихи, рисунки в стихах, </t>
  </si>
  <si>
    <t>«Движение Первых»: Твои возможности без границ! </t>
  </si>
  <si>
    <t>тренинги</t>
  </si>
  <si>
    <t>движение первых</t>
  </si>
  <si>
    <t>27 января — Международный день памяти жертв Холокоста.</t>
  </si>
  <si>
    <t>Орлята 4 класса приняли участие в акции «Журавли памяти»</t>
  </si>
  <si>
    <t>Час истории прошёл на тему Блокады Ленинграда</t>
  </si>
  <si>
    <t>Тема занятия была посвящена героической странице прошлого — Блокаде Ленинграда.</t>
  </si>
  <si>
    <t>Общешкольный классный час "Непокорённый Ленинград. Мы помним и чтим."</t>
  </si>
  <si>
    <t>общешкольный классный час, посвящённый одной из самых трагических и героических страниц истории — блокаде Ленинграда</t>
  </si>
  <si>
    <t>кинолекторий, посвященный Сталинградской битве</t>
  </si>
  <si>
    <t>просмотр фильма и обсуждение</t>
  </si>
  <si>
    <t>литературное мероприятие "Поэзия Блокады"</t>
  </si>
  <si>
    <t>Это было особое мероприятие, где педагоги и учащиеся старших классов читали стихи, написанные как известными поэтами-фронтовиками, так и детьми, пережившими страшные дни блокады.</t>
  </si>
  <si>
    <t>общешкольное мероприятие, посвященное подвигу воинов-интернационалистов</t>
  </si>
  <si>
    <t>общешкольное мероприятие</t>
  </si>
  <si>
    <t>памятное мероприятие под названием "Единство в Памяти"</t>
  </si>
  <si>
    <t>митинг у мемориала</t>
  </si>
  <si>
    <t>Концерт ко Дню защитника Отечества</t>
  </si>
  <si>
    <t>концерт на поселок</t>
  </si>
  <si>
    <t>фестиваль солдатской песни, посвящённый Дню защитника Отечества</t>
  </si>
  <si>
    <t>Общешкольное мероприятие</t>
  </si>
  <si>
    <t>Открытие X генеалогической выставки «Родословная: твоя и моя»</t>
  </si>
  <si>
    <t>гуманизм;</t>
  </si>
  <si>
    <t>Шефство над памятным местом</t>
  </si>
  <si>
    <t>Активисты первичного отделения МОУ Шелтозерская СОШ провели расчистку братской могилы советским воинам, партизанам и подпольщикам от снега</t>
  </si>
  <si>
    <t>27 января — день освобождения Ленинграда от фашистской блокады</t>
  </si>
  <si>
    <t>руководитель школьного музея Наталья Николаевна Новикова и классные руководители провели занимательные занятия с учениками, где ребята узнали больше о героических страницах истории Ленинграда, о трудностях и лишениях, которые переживали его жители. Эти мероприятия помогли детям осознать значимость этой даты и отдать дань памяти тем, кто выстоял в самые тяжелые времена.</t>
  </si>
  <si>
    <t>Международный День памяти жертв Холокоста</t>
  </si>
  <si>
    <t>Одной из ключевых тем обсуждения стал концлагерь Освенцим — символ ужаса. Учащиеся узнали о судьбах людей, которые проходили через эти страшные испытания, и о значении сохранения исторической памяти для будущих поколений.</t>
  </si>
  <si>
    <t>Сталинградская битва – урок патриотизма</t>
  </si>
  <si>
    <t>прошли уроки, посвященные Сталинградской битве – 200 дням и ночам беспримерного мужества, с 17 июля 1942 по 2 февраля 1943 года. Это сражение, превзошедшее все мировые аналоги по масштабу и ожесточенности, развернулось на 100 тысячах квадратных километров и стало переломным моментом Великой Отечественной войны.</t>
  </si>
  <si>
    <t>В нашей школе ко Дню памяти руководитель школьного музея Новикова Н. Н. совместно с педагогом‑организатором ОБЗР Матвеевой В. В. провели урок мужества. Мероприятие было посвящено Афганской войне.</t>
  </si>
  <si>
    <t>Игра "Зарница 2.0</t>
  </si>
  <si>
    <t>Команды школьников успешно прошли четыре ключевых станции: Первая помощь, переправа, разведчики + ориентирование на местности, а также Отрядное состязание «История Отечества». Это мероприятие стало настоящим погружением в мир командной работы, тактики и ответственности, позволив участникам попробовать себя в различных ролях, необходимых для достижения победы.</t>
  </si>
  <si>
    <t>конкурс «А ну-ка, парни!»</t>
  </si>
  <si>
    <t>Участники мероприятия проявили настоящий дух соревнований и высокое спортивное мастерство.</t>
  </si>
  <si>
    <t>Экскурсия в Центр воинской славы Петрозаводска</t>
  </si>
  <si>
    <t>Слушая живую речь экскурсовода, рассматривая личные вещи солдат, оружие, фотографии, застывшие кадры из военной жизни, мы погружались в прошлое и переживали боль и трагедию людей того времени</t>
  </si>
  <si>
    <t>Центр воинской славы</t>
  </si>
  <si>
    <t>Беседа в рамках внеурочной деятельности "Разговоры о важном" "Музейное дело. 170 лет Третьяковской галерее"</t>
  </si>
  <si>
    <t>Цели занятия: развитие представлений обучающихся о роли личности в судьбе страны и малой родины, о вкладе представителей российских народов в защиту Отечества, о преемственности поколений героев, актуализация чувства гордости за свою страну , соотечественников, земляков</t>
  </si>
  <si>
    <t>Беседа в рамках внеурочной деятельности "Разговоры о важном" "Герой из соседнего двора. Региональное занятие ко Дню защитника Отечества"</t>
  </si>
  <si>
    <t>Цели занятия: обогащение представлений обучающихся о служении Отечеству, углубление понимания социального и духовного смысла творчества; развитие представлений о необходимости сохранения исторического и культурного наследия страны и роли музеев в этом процессе; знакомство обучающихся с музейной отраслью на примере Государственной Третьяковской галереи; расширение общекультурного кругозора, потребности в приобщении к искусству и творческой деятельности.</t>
  </si>
  <si>
    <t>Беседа в рамках внеурочной деятельности "Разговоры о важном" "Большой. За кулисами. 250 лет Большому театру и 150 лет Союзу театральных деятелей России</t>
  </si>
  <si>
    <t>Цели занятия: расширение представлений об истории и значении Большого театра как национального достояния России и символа ее культурного могущества; раскрытие значения профессиональных сообществ в сохранении и развитии театральных традиций; формирование чувства гордости за достижения отечественной культуры, понимание ее уникальности и мирового признания; мотивация к участию в школьной театральной деятельности как пространстве для творческой самореализации и созидательного труда.</t>
  </si>
  <si>
    <t>Уборка воинского захоронения</t>
  </si>
  <si>
    <t>Очищена территория воинского захоронения от снега</t>
  </si>
  <si>
    <t>Уборка территории вокруг образовательной организации</t>
  </si>
  <si>
    <t>Воспитанники помогали очищать территорию от снега взрослым</t>
  </si>
  <si>
    <t>Обучающиеся 8 класса расчистили территорию школы от снега</t>
  </si>
  <si>
    <t>Патриотический час «Мы помним и чтим твой подвиг, Ленинград!».</t>
  </si>
  <si>
    <t>Ребята узнали о тяжёлых испытаниях, выпавших на долю жителей осаждённого Ленинграда: о голоде и холоде, об условиях жизни, о норме блокадного хлеба, о «Дороге жизни», которая связывала блокадный город с «Большой Землёй», о  бомбёжках и обстрелах</t>
  </si>
  <si>
    <t>Тематический день, посвященный памяти детей блокадного Ленинграда</t>
  </si>
  <si>
    <t>Занятие помогло детям не только узнать о подвиге ленинградцев, но и почувствовать связь поколений</t>
  </si>
  <si>
    <t>День снятия блокады Ленинграда: храним память о подвиге</t>
  </si>
  <si>
    <t>Активисты Движения Первых и члены Совета школы провели памятные мероприятия (оформили стену памяти, провели акцию "Свеча памяти", провели викторину)</t>
  </si>
  <si>
    <t>Классные часы, посвященные Дню воинской Славы</t>
  </si>
  <si>
    <t>В рамках патриотической атмосферы звучали стихи и были показаны документальные фильмы.</t>
  </si>
  <si>
    <t>Памятные мероприятия, посвященные 83-й годовщине Сталинградской битвы</t>
  </si>
  <si>
    <t>В рамках акции была оформлена информационная  стена с ключевыми датами, картами и историями героев битвы;
   •проведена викторина; •  организованы показы документальных фильмов на переменах </t>
  </si>
  <si>
    <t>Музейное занятие «Путешествие в прошлое»</t>
  </si>
  <si>
    <t>Ребята познакомились с историей родного края, узнали много нового о крестьянском укладе жизни.</t>
  </si>
  <si>
    <t>Обучающиеся 10 класса расчистили территорию школы от снега</t>
  </si>
  <si>
    <t>Экскурсия в школьный музей</t>
  </si>
  <si>
    <t>Цель данной экскурсии - формирование у учащихся гражданско- патриотических качеств, расширение кругозора, воспитание познавательных интересов и способностей.</t>
  </si>
  <si>
    <t>День памяти А.С. Пушкина</t>
  </si>
  <si>
    <t>В нашей школе активисты Движения Первых и Совета школы организовали тематический день в честь памятной даты</t>
  </si>
  <si>
    <t>Спортивный семейный праздник</t>
  </si>
  <si>
    <t>Этот спортивный семейный праздник стал не только увлекательным мероприятием, но и прекрасной возможностью для всех нас провести время вместе, укрепить здоровье и создать незабываемые воспоминания.</t>
  </si>
  <si>
    <t>Обучающиеся 6 класса узнали много нового о героях- земляках.
   Слушать истории о мужестве наших земляков было непросто: в глазах учеников читались и гордость, и глубокое уважение. Такие уроки не только углубляют знания учащихся о героях Отечества, но и воспитывают в них чувство гордости за свою страну и уважение к ее защитникам.</t>
  </si>
  <si>
    <t>Семейное мероприятие, посвященное Дню защитника Отечества</t>
  </si>
  <si>
    <t>Воспитанники совместно с родителями приняли участия в соревнованиях</t>
  </si>
  <si>
    <t>Классные часы, посвященные Дню защитника Отечества</t>
  </si>
  <si>
    <t>Ребята показали ловкость, смекалку, силу и умение работать в команде.</t>
  </si>
  <si>
    <t>Акция «Мой земляк – герой!»</t>
  </si>
  <si>
    <t>Обучающиеся 5 класса подготовили рассказ о близком человеке, принимавшем участие в защите Родины</t>
  </si>
  <si>
    <t>Праздничные мероприятия, посвященные Международному женскому дню (совместно с родителями)</t>
  </si>
  <si>
    <t>Классные часы «Ценность человеческой жизни»</t>
  </si>
  <si>
    <t>Беседы с учащимися 7–9 классов о значении человеческой жизни, о безопасности и бережном отношении к себе и другим</t>
  </si>
  <si>
    <t>Диспут «Что значит быть достойным человеком?»</t>
  </si>
  <si>
    <t xml:space="preserve">4.03.2026 </t>
  </si>
  <si>
    <t>Учащиеся 8–11 классов обсудили понятие личного достоинства, уважения к другим, привели примеры из литературы и жизни.</t>
  </si>
  <si>
    <t>Правовой урок «Права и обязанности подростков»</t>
  </si>
  <si>
    <t> Совместное мероприятие с инспектором ПДН; разобраны ситуации нарушения прав и ответственности несовершеннолетних.</t>
  </si>
  <si>
    <t>Урок мужества «Сыны Отечества» </t>
  </si>
  <si>
    <t>Встреча с ветеранами Вооружённых сил и участниками СВО</t>
  </si>
  <si>
    <t>Викторина «Горжусь Россией!»</t>
  </si>
  <si>
    <t>Конкурс команд 5–8 классов по истории государства и символам России. Победители награждены грамотами.</t>
  </si>
  <si>
    <t>Вечер‑встреча «Семейные традиции — основа воспитания»</t>
  </si>
  <si>
    <t>Родители и дети представили семейные традиции и пословицы; проведена мини‑выставка «Реликвии моей семьи».</t>
  </si>
  <si>
    <t>Конкурс сочинений "Что значит для человека семья?"</t>
  </si>
  <si>
    <t>Обучающиеся начальной школы приняли участие в конкурсе</t>
  </si>
  <si>
    <t>Акция добра «Внуки по переписке» </t>
  </si>
  <si>
    <t>Изготовление писем для пожилых жителей п. Шуя</t>
  </si>
  <si>
    <t>Урок‑размышление «Человек среди людей»</t>
  </si>
  <si>
    <t>В ходе занятия учащиеся 7–9 классов обсуждали значение гуманизма, учились понимать ценность каждого человека независимо от его происхождения и жизненных обстоятельств. Ребята анализировали реальные жизненные ситуации, высказывались о доброте, взаимопомощи и уважении. Итогом стало создание стенда «Поступки, которые делают мир добрее».</t>
  </si>
  <si>
    <t>Акция «Добрые сердца»</t>
  </si>
  <si>
    <t xml:space="preserve">25.02.2026 </t>
  </si>
  <si>
    <t>В рамках акции учащиеся 1–11 классов собрали сладкие подарки, канцтовары и тёплые вещи для детей, находящихся в трудной жизненной ситуации. Проведены классные часы о важности милосердия и отзывчивости. Ребята сделали вывод, что милосердие начинается с внимания и доброты к окружающим. </t>
  </si>
  <si>
    <t>Классные часы «Справедливость и доброта в жизни человека»</t>
  </si>
  <si>
    <t>Учащиеся обсуждали понятия помощи, честности и ответственности перед обществом</t>
  </si>
  <si>
    <t>Игра‑тренинг «Мы – одна команда»</t>
  </si>
  <si>
    <t xml:space="preserve"> 30.01.2026 </t>
  </si>
  <si>
    <t>Развитие навыков взаимодействия и поддержки в коллективе; использованы элементы тимбилдинга.</t>
  </si>
  <si>
    <t>Интерактивная игра «Рука помощи»</t>
  </si>
  <si>
    <t>В игровой форме учащиеся 5 классов выполняли командные задания, требующие поддержки, доверия и уважения к мнению других. После игры проведено обсуждение: что значит помочь, понять, принять. Итогом стало создание класса‑девиза «Мы сильны, когда вместе!». Участники отметили, что взаимопомощь — это реальная сила коллектива.</t>
  </si>
  <si>
    <t>Митинг «Никто не забыт»</t>
  </si>
  <si>
    <t>Проведён к Дню полного освобождения Ленинграда</t>
  </si>
  <si>
    <t>"Каждый солдат умом и силою богат"</t>
  </si>
  <si>
    <t>Посвящено Дню Защитника Отечества. История праздника. Конкурсы на армейскую тематику. Чаепитие.</t>
  </si>
  <si>
    <t>МКУ "Шелтозерский КДЦ" 539366; Шелтозерская сельская Библиотека</t>
  </si>
  <si>
    <t>Благотворительная ярмарка в поддержку СВО (совместно с Шуйской СОШ)</t>
  </si>
  <si>
    <t>1-13.01.26</t>
  </si>
  <si>
    <t>ярмарка изделий ручной работы, сумма от реализации пошла на поддержку СВО</t>
  </si>
  <si>
    <t>МУ "Шуйский ЦК" 88142 78-92-38</t>
  </si>
  <si>
    <t>Урок "Снятие блокады Ленинграда"</t>
  </si>
  <si>
    <t>урок для школьников о снятии блокады Ленинграда</t>
  </si>
  <si>
    <t>Спектакль к 80-летию Победы "Вдовий пароход". Показ на 17 республиканском форуме учителей "Ключ к успеху".</t>
  </si>
  <si>
    <t>спектакль по мотивам повести И.Грековой о сульбах людей во время и после ВОВ</t>
  </si>
  <si>
    <t>Спектакль к 80-летию Победы "Вдовий пароход". Показ в Нововилговском ДК</t>
  </si>
  <si>
    <t>Участие в конкурсе "Песни, рожденные сердцем"</t>
  </si>
  <si>
    <t>участие в конкурсе патриотической песни</t>
  </si>
  <si>
    <t>Участие в конкурсе "Дружная Россия - Родина моя"</t>
  </si>
  <si>
    <t>Концерт Шуйского народного хора ко Дню защитника отечества</t>
  </si>
  <si>
    <t>концерт Шуйского народного хора ко Дню защитника отечества</t>
  </si>
  <si>
    <t>Возложение цветов у Братской могилы ко Дню защитника отечества. Совет ветеранов п. Шуя.</t>
  </si>
  <si>
    <t>патриотическая акция у мест захоронения воином ВОВ</t>
  </si>
  <si>
    <t>Видеоурок "Крымская весна"</t>
  </si>
  <si>
    <t>патриотический урок о Крымской весне</t>
  </si>
  <si>
    <t>Беседа со школьниками "Крым в сердце каждого из нас"</t>
  </si>
  <si>
    <t>Рождественские встречи</t>
  </si>
  <si>
    <t>Праздничная рождественская программа</t>
  </si>
  <si>
    <t>МУ "Нововилговский ДК"</t>
  </si>
  <si>
    <t>"Песни, рождённые сердцем"</t>
  </si>
  <si>
    <t>конкурс - фестиваль патриотической песни</t>
  </si>
  <si>
    <t>"Вдовий пароход"</t>
  </si>
  <si>
    <t>спектакль о Великой отечественной войне</t>
  </si>
  <si>
    <t>Шуйский центр культуры и Нововилговский ДК</t>
  </si>
  <si>
    <t>"Крымская Весна"</t>
  </si>
  <si>
    <t>тематическая экспозиция</t>
  </si>
  <si>
    <t>Час по страницам истории "Непокоренный Ленинград"</t>
  </si>
  <si>
    <t>Воспоминания оподвиге людей, и о животных блокадного Ленинграда, которые помогали выживать и воевать в осаждённом городе. 
   Ключевым моментом стало присоединение к Всероссийской акции «Блокадный хлеб». Каждый ученик получил символ жизни и стойкости — 125 граммов хлеба, ту самую десятую часть от суточной нормы блокадного времени. </t>
  </si>
  <si>
    <t>МКУ "Деревянкский центр досуга" т. 8 900 457 91 32 Школа</t>
  </si>
  <si>
    <t>Памятное мероприятие "Единство в памяти"</t>
  </si>
  <si>
    <t>В преддверии 23 февраля, в знак уважения к подвигам наших предков, у мемориала прошло памятное мероприятие. Собравшиеся почтили память тех, кто мужественно защищал нашу страну в разные времена.</t>
  </si>
  <si>
    <t>Тематическая беседа Блокада Ленинграда "В голодной петле"</t>
  </si>
  <si>
    <t>Тематическая беседа о блокаде Ленинграда с детьми</t>
  </si>
  <si>
    <t>МУ"Пайский ДК"</t>
  </si>
  <si>
    <t>Праздничный концерт "День защитника Отечества"</t>
  </si>
  <si>
    <t>Праздничный концерт для жителей поселка</t>
  </si>
  <si>
    <t>Праздничный концерт ко Дню защитника Отечества "Вы наша опора"</t>
  </si>
  <si>
    <t>МУ"Ладва-Веткинский ДК"</t>
  </si>
  <si>
    <t>Игровая программа для детей "Игры народов России</t>
  </si>
  <si>
    <t>разучивали и играли в  игры народов России</t>
  </si>
  <si>
    <t>Концерт "Мы живем на отцовской земле"</t>
  </si>
  <si>
    <t>Славянский народный хор и театр казачьей песни "Карусель"</t>
  </si>
  <si>
    <t>Концерт "Имени 23 февраля: защитникам Отечества посвящается"</t>
  </si>
  <si>
    <t>Праздничный концерт с участием творческого коллектива КРООВ ВС РФ "Погоны Отчизны"</t>
  </si>
  <si>
    <t>Праздничное мероприятие в Сквере Памяти "Герои нашего времени"</t>
  </si>
  <si>
    <t>Митинг ко Дню защитников Отечества</t>
  </si>
  <si>
    <t>"А ну-ка, мальчики"ко Дню защитников Отечества</t>
  </si>
  <si>
    <t>Конкурсная программа для детей</t>
  </si>
  <si>
    <t>"Крым  и Россия едины!"</t>
  </si>
  <si>
    <t>Спортивно-игровая программа для детей</t>
  </si>
  <si>
    <t>"Крым - жемчужина России "</t>
  </si>
  <si>
    <t>Тематическая беседа:" День снятия Блокады Ленинграда"</t>
  </si>
  <si>
    <t>Презентация о подвигах и жизни ленинградцев во время блокады</t>
  </si>
  <si>
    <t> МУ "Шошкинский ДК" 88142 53-86-86</t>
  </si>
  <si>
    <t>Выставвка книг "Непокоренный Ленинград"</t>
  </si>
  <si>
    <t>21.01 по 28.01.2026</t>
  </si>
  <si>
    <t>выставка</t>
  </si>
  <si>
    <t>Литературно - музыкальная гостинная"Блокадных улиц адреса"</t>
  </si>
  <si>
    <t>Песни,стихи </t>
  </si>
  <si>
    <t> МУ "Шошкинский ДК" 88142 53-86-86, МУ "Прионежский РЦК"</t>
  </si>
  <si>
    <t>Литературное знакомство : "Салтыков -Щедрин ,автор мудрых сказок"</t>
  </si>
  <si>
    <t>Биография и творчество автора</t>
  </si>
  <si>
    <t>Выставка книг Салтыкова Щедрина "Я писатель, в этом моё призвание"</t>
  </si>
  <si>
    <t>28.01.по 30.01.2026</t>
  </si>
  <si>
    <t>Лыжня России</t>
  </si>
  <si>
    <t>соревнование</t>
  </si>
  <si>
    <t>Игра "Путешествие по регионам России"</t>
  </si>
  <si>
    <t>игровая форма</t>
  </si>
  <si>
    <t>Праздничный концерт ко Дню защитника Отечества</t>
  </si>
  <si>
    <t>Поэтическая программа:"Что же такое счастье."</t>
  </si>
  <si>
    <t>стихи,проза</t>
  </si>
  <si>
    <t>Всероссийская акция в холле Администрации Прионежского района с демонстрацией количества хлеба, выдаваемого жителям Блокадного Ленинграда</t>
  </si>
  <si>
    <t>Тематическое занятие "День снятие блокады"</t>
  </si>
  <si>
    <t>Подвиг ленинградцев стал ярким примером стойкости и героизма советского народа в борьбе с фашизмом.</t>
  </si>
  <si>
    <t>Патриотическая акция "БЛОКАДНАЯ  ЛАСТОЧКА"</t>
  </si>
  <si>
    <t>Жители осажденного города таким образом показывали, что ждут весточки с фронта и не теряют связи со своей большой страной.</t>
  </si>
  <si>
    <t>Беседа на тему «День Победы в Сталинградской битве»</t>
  </si>
  <si>
    <t>В ходе мероприятия ребятам читали трогательные стихи, слушали песню "В землянке", почтили минутой молчания память погибших героев.</t>
  </si>
  <si>
    <t>Выставка «Военная техника – наша гордость и слава»</t>
  </si>
  <si>
    <t>Приоритетной задачей мероприятия было: воспитание юных патриотов и будущих защитников Родины, формирование гордости за свою страну.</t>
  </si>
  <si>
    <t>Открытие Года Защитника Отчества.</t>
  </si>
  <si>
    <t>Проведен музыкальное занятие посвещенное  23 февраля</t>
  </si>
  <si>
    <r>
      <rPr>
        <sz val="11"/>
        <color rgb="FF000000"/>
        <rFont val="Cambria"/>
        <charset val="1"/>
      </rPr>
      <t xml:space="preserve">Мероприятия, посвященные 23 </t>
    </r>
    <r>
      <rPr>
        <sz val="11"/>
        <rFont val="Cambria"/>
        <charset val="1"/>
      </rPr>
      <t> февраля</t>
    </r>
  </si>
  <si>
    <t>Всероссийская акция «Открытка солдату»</t>
  </si>
  <si>
    <t>Изготовление открытки военным</t>
  </si>
  <si>
    <t> Бесседа "Москва – столица России"</t>
  </si>
  <si>
    <t>С детьми проведена беседа на тему: «История создания Кремля и Красной площади».</t>
  </si>
  <si>
    <t>гражданственность</t>
  </si>
  <si>
    <t>Акция  «НАШИ ГЕРОИ».</t>
  </si>
  <si>
    <t>Обучающиеся рассказывали о своих отцах-героях, участниках СВО. Учениках нашей школы, у погибших при исполнении воинского долга. </t>
  </si>
  <si>
    <t> «Письмо герою»</t>
  </si>
  <si>
    <t>Орлята 3 класса  сделали своими руками открытки, на которых нарисовали Родину и  написали самые добрые пожелания военнослужащим.</t>
  </si>
  <si>
    <t> Акция «Письмо солдату»</t>
  </si>
  <si>
    <t>В канун праздника 23 ФЕВРАЛЯ ребята нашей школы приняли  участие в традиционной акции «Письмо солдату»</t>
  </si>
  <si>
    <t>Участие в акции "Своих не бросаем!"</t>
  </si>
  <si>
    <t>01.01.2026-31.03.2026</t>
  </si>
  <si>
    <t>Участие в сборе посылок, плетении маскировочных сетей и т.д.</t>
  </si>
  <si>
    <t>Акция «Сбор гуманитарной помощи для участников СВО и мобилизованных земляков»</t>
  </si>
  <si>
    <t>Сбор гуманитарной помощи для участников СВО и мобилизованных земляков</t>
  </si>
  <si>
    <t>Изготовление свечей для СВО</t>
  </si>
  <si>
    <t xml:space="preserve">Почётными гостями праздника стали участники специальной военной операции, депутат Законодательного Собрания Республики Карелия, заместитель Председателя Законодательного Собрания Республики Карелия , заместитель главы  Администрации Прионежского муниципального района, социальный координатор Прионежского района филиала Государственного фонда поддержки участников специальной военной операции  "Защитники Отечества " по Республике Карелия </t>
  </si>
  <si>
    <t>изготовление талисманов для бойцов в зону СВО</t>
  </si>
  <si>
    <t>изготовление талисманов своими руками</t>
  </si>
  <si>
    <t>Испечение печения для бойцов СВО</t>
  </si>
  <si>
    <t>приготовление печения</t>
  </si>
  <si>
    <t>Акции "Посылка солдату", "Открытка солдату"</t>
  </si>
  <si>
    <t>Дети, родители и классные руководители собрали посылки для бойцов</t>
  </si>
  <si>
    <t>Ученики написали письма и открытки военнослужащим</t>
  </si>
  <si>
    <t>Благотворительная ярмарка "Тепло наших сердец"</t>
  </si>
  <si>
    <t>Собраны средства и подарки для участников СВО</t>
  </si>
  <si>
    <t>Уроки мужества «Служу Отечеству!»</t>
  </si>
  <si>
    <t>Был записан поздравительный видеоролик, посвященный Героям СВО</t>
  </si>
  <si>
    <t>МУ "Прионежский РЦК" 89004630076, Администрация Прионежского района</t>
  </si>
  <si>
    <t>"Герои среди нас"</t>
  </si>
  <si>
    <t>вечер отдыха для участников  СВО и членов их семей</t>
  </si>
  <si>
    <t>"Всё о любви"</t>
  </si>
  <si>
    <t>концерт с приглашением на бесплатной основе участников СВО и их семей</t>
  </si>
  <si>
    <t>Мастер - класс "Браслет для СВОих"</t>
  </si>
  <si>
    <t>Ребята узнали, что этот браслет, сплетенный из прочного паракорда, может быть использован для множества целей и сами научились плести браслет.</t>
  </si>
  <si>
    <t>Мастер класс "Праздничная звезда"Акция "Подарок солдату"</t>
  </si>
  <si>
    <t>изготовление значков солдатам на СВО</t>
  </si>
  <si>
    <t>Занятие: Пошив для СВО в рамках пректа "Вперед в будущее ,сохраняя прошлое"</t>
  </si>
  <si>
    <t>18.02,25.02,11.03.2026</t>
  </si>
  <si>
    <t>шьем на нужды СВО</t>
  </si>
  <si>
    <t>Занятие: изготовление подарков на Пасху солдатам СВО</t>
  </si>
  <si>
    <t>изготовление подарков</t>
  </si>
  <si>
    <t>Концерт, посвященный волонтерам и участника Специальной военной операции</t>
  </si>
  <si>
    <t>МКУ "Заозерский Дом культуры"</t>
  </si>
  <si>
    <r>
      <rPr>
        <sz val="11"/>
        <rFont val="Cambria"/>
        <charset val="1"/>
      </rPr>
      <t xml:space="preserve">Мастер - класс по изготовлению подарков для участников СВО 
</t>
    </r>
  </si>
  <si>
    <t>Изготовление брошек, рисунки</t>
  </si>
  <si>
    <r>
      <rPr>
        <sz val="11"/>
        <rFont val="Cambria"/>
        <charset val="1"/>
      </rPr>
      <t xml:space="preserve">МКУ "Рыборецкий Дом культуры" 89214616691
</t>
    </r>
    <r>
      <rPr>
        <sz val="10"/>
        <color rgb="FF000000"/>
        <rFont val="Arial"/>
        <charset val="1"/>
      </rPr>
      <t xml:space="preserve">
</t>
    </r>
  </si>
  <si>
    <r>
      <rPr>
        <sz val="11"/>
        <rFont val="Cambria"/>
        <charset val="1"/>
      </rPr>
      <t xml:space="preserve">Мастер - класс по изготовлению подарков для участников СВО 
</t>
    </r>
    <r>
      <rPr>
        <sz val="10"/>
        <color rgb="FF000000"/>
        <rFont val="Arial"/>
        <charset val="1"/>
      </rPr>
      <t xml:space="preserve">
</t>
    </r>
  </si>
  <si>
    <r>
      <rPr>
        <sz val="11"/>
        <rFont val="Cambria"/>
        <charset val="1"/>
      </rPr>
      <t xml:space="preserve">Изготовление брошек, рисунки
</t>
    </r>
  </si>
  <si>
    <r>
      <rPr>
        <sz val="11"/>
        <rFont val="Cambria"/>
        <charset val="1"/>
      </rPr>
      <t xml:space="preserve">МКУ "Рыборецкий Дом культуры" 89214616691
</t>
    </r>
    <r>
      <rPr>
        <sz val="10"/>
        <color rgb="FF000000"/>
        <rFont val="Arial"/>
        <charset val="1"/>
      </rPr>
      <t xml:space="preserve">
</t>
    </r>
  </si>
  <si>
    <t>Встреча Главы Администрации Прионежского муниципального района Г.Н. Шемета с членами семей  СВО</t>
  </si>
  <si>
    <t>Встреча с женами и матерями и детьми в предверии 8 Марта. Женщины, которые стоят за нашими военнослужащими,проявляют огромную стойкость и силу духа. Жены и матери ребят, выполняющихбоевые задачи, ежедневно демонстрируют выдержку и мужество, оставаясь надежнойопорой для своих семей.В теплой, неформальной обстановке зачашкой чая обсудили вопросы, которые сегодня для них особенно важны. Поговорилио мерах поддержки военнослужащих и их семей, о бытовых и социальных вопросах, скоторыми приходится сталкиваться. Поговорили и о том, как складывается служба унаших ребят, как живут семьи дома, какие планы строят на будущее. Администрация Прионежского районапродолжает работать с семьями военнослужащих и помогать в решении возникающихвопросов. Вместе со специалистами отдела социальной работы мы ответили навопросы, которые прозвучали во время встречи, и по ряду из них сразудоговорились о конкретных шагах.</t>
  </si>
  <si>
    <t>Глава Администрации Прионежского муниципального района</t>
  </si>
  <si>
    <t>Вручение медалей (посмертно)членам семей участников СВО</t>
  </si>
  <si>
    <t xml:space="preserve">22.01.2026,13.02.2026, 17.03.2026, </t>
  </si>
  <si>
    <t>Вручение медалей участнику СВО</t>
  </si>
  <si>
    <t>21.01.2026, 17.03.2026</t>
  </si>
  <si>
    <t>Вречение медалей участнику СВО</t>
  </si>
  <si>
    <t>Единый День Приема участников СВО и членов их семей</t>
  </si>
  <si>
    <t>19.02.2026,12.03.2026</t>
  </si>
  <si>
    <t>Провели единый день приема участников СВО
и членов их семей. Работали вместе с Главой района Андреем Анатольевичем Редькиным.
Обращения были разными: земельные вопросы,оформление выплат и льгот, получение удостоверения участника СВО, расселение,
личные ситуации. По каждому случаю подробно объяснили порядок действий, часть вопросов приняли в работу, остальные направили специалистам. Окажем необходимое содействие, чтобы получить решение по каждому обращению в рамках действующих
полномочий и установленных процедур. Такие встречи дают возможность обсудить проблемы напрямую, разобрать их предметно и понять, где нужна дополнительная поддержка со стороны Администрации.</t>
  </si>
  <si>
    <t>Глава Администрации Прионежского муниципального района, Глава Прионежского муниципального района</t>
  </si>
  <si>
    <t>Акция «Подарок защитнику»</t>
  </si>
  <si>
    <t>Ко Дню защитника Отечества в Карелии проходит акция
«Подарок защитнику», объявленная Главой Республики. Прионежский район также присоединился — участие приняли жители, волонтеры, коллективы учреждений и
предприятий. Собранные посылки с теплыми вещами,
предметами первой необходимости и письмами поддержки передали в региональное отделение «Народного фронта». Оттуда их направят нашим бойцам.</t>
  </si>
  <si>
    <t>Администрация Прионежского муниципального  района</t>
  </si>
  <si>
    <r>
      <rPr>
        <b/>
        <sz val="10"/>
        <color rgb="FF000000"/>
        <rFont val="Arial"/>
        <charset val="1"/>
      </rPr>
      <t xml:space="preserve">Доля иностранных граждан, охваченных мероприятиями по социально-культурной адаптации
</t>
    </r>
    <r>
      <rPr>
        <b/>
        <sz val="10"/>
        <color rgb="FFFF0000"/>
        <rFont val="Arial"/>
        <charset val="1"/>
      </rPr>
      <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2030 - 70%)</t>
    </r>
  </si>
  <si>
    <t>направлен запрос в Миграционный пункт ОМВД России по Прионежскому району, ответ в настоящее время не предоставлен.</t>
  </si>
  <si>
    <t>газета "Прионежье"</t>
  </si>
  <si>
    <t xml:space="preserve">№1 (9687)
</t>
  </si>
  <si>
    <t>Форум муниципальных СМИ и конкурс в честь Года единства народов</t>
  </si>
  <si>
    <t>№3 (9689)</t>
  </si>
  <si>
    <t>Принадлежность к коренным малочисленным народам можно подвтердить через Госуслуги</t>
  </si>
  <si>
    <t>№4 (9690) </t>
  </si>
  <si>
    <t>В Петрозаводске можно научиться вепсским ремеслам
   Шелтозерская школа отметила юбилей</t>
  </si>
  <si>
    <t>№6 (9692)</t>
  </si>
  <si>
    <t>Неделя по-вепсски: блины, смотрины и катания «на длинный лен»</t>
  </si>
  <si>
    <t>Консультационный совет при Главе Администрации Прионежского муниципального района по реализации национальной политики и развитию межнациональных и государственно – конфессиональных отношений</t>
  </si>
  <si>
    <t>Раз в полугодие</t>
  </si>
  <si>
    <t>1. О миграционной ситуации в Прионежском муниципальном районе, имеющихся проблемах и
предпосылках к межнациональным конфликтам. 
2. О популяризации службы в Вооруженных Силах Российской Федерации и участии в Специальной военной операции. 
3. О формировании у молодежи позитивных установок в отношении
представителей всех этнических общностей.</t>
  </si>
  <si>
    <t>Урок "Калевала"</t>
  </si>
  <si>
    <t>В преддверии Дня «Калевалы» советник директора по воспитанию Суслякова Елена Павловна вместе с учителем музыки Карый Оксаной Николаевной провели для наших ребят настоящий урок погружения в культуру Карелии.</t>
  </si>
  <si>
    <t>Театральная неделя в ДОУ "По следам карельских сказок"</t>
  </si>
  <si>
    <t>07.04 - 17.04.2026</t>
  </si>
  <si>
    <t>Разучивание с детьми и показ спектаклей Карельских сказок: Заонежской, Пудожской, Карельской, Вепсской</t>
  </si>
  <si>
    <t>Классные часы «Мы – дети Карелии» </t>
  </si>
  <si>
    <t>Ознакомление с историей и культурой карелов, вепсов и финнов. Просмотр видеоматериалов и обсуждение фольклора.</t>
  </si>
  <si>
    <t>Творческая встреча «Живое слово Карелии»</t>
  </si>
  <si>
    <t>Встреча с карельским поэтом </t>
  </si>
  <si>
    <t>п.Мелиоративный, Фольклорный коллектив "Кellozet"</t>
  </si>
  <si>
    <t>5-7 лет</t>
  </si>
  <si>
    <t>МОУ "Средняя общеобразовательная школа №2 п.Мелиоративный" (дошкольное образование), 8142787600</t>
  </si>
  <si>
    <t>с.Шелтозеро,с.Шокша, с.Рыбрека</t>
  </si>
  <si>
    <t>Общественная организация "Кайчей", МОУ "Шокшинская СОШ", МОУ " Рыборецкая СОШ", МОУ "Шелтозерская СОШ"</t>
  </si>
  <si>
    <t>МОУ Средняя общеобразовательная школа №2 п.Мелиоративный, МОУ "Нововилговская средняя школа №3", МОУ «Пайская ООШ №8», МОУ "Шелтозерская СОШ",МОУ "Шокшинская СОШ",МОУ Шуйская СОШ №1</t>
  </si>
  <si>
    <t>МОУ Ладвинская СОШ №4,МОУ «Ладва-Веткинская ООШ № 7»,МОУ Средняя общеобразовательная школа №2 п.Мелиоративный, МОУ "Шокшинская СОШ",МОУ Шуйская СОШ №1</t>
  </si>
  <si>
    <t>МОУ "Средняя школа № 44",МОУ "Рыборецкая СОШ", МОУ "Шокшинская СОШ",МОУ Шуйская СОШ №1</t>
  </si>
  <si>
    <t>подготовлен проект Распоряжения Администрации Прионежского муниципального района «Об утверждении Плана мероприятий содействия развитию этнокультурного потенциала вепсов Прионежского муниципального района»</t>
  </si>
  <si>
    <t>Фольклорный коллектив "Кellozet"</t>
  </si>
  <si>
    <t>МОУ "Средняя общеобразовательная школа №2 п.Мелиоративный"</t>
  </si>
  <si>
    <t>"Илду кетча"</t>
  </si>
  <si>
    <t>45-70</t>
  </si>
  <si>
    <t>МУ "Прионежский РЦК"</t>
  </si>
  <si>
    <t>"Илдайне"</t>
  </si>
  <si>
    <t>"Рябинушка"</t>
  </si>
  <si>
    <t>МКУ "Рыборецкий Дом культуры"</t>
  </si>
  <si>
    <t>вокальная группа "Винтаж"</t>
  </si>
  <si>
    <t>36-55</t>
  </si>
  <si>
    <t>МУ "Шошкинский ДК"</t>
  </si>
  <si>
    <t>танцевальная группа "Карамельки"</t>
  </si>
  <si>
    <t>кукольный театр  "Креатив"</t>
  </si>
  <si>
    <t>14-35</t>
  </si>
  <si>
    <t>Встреча с настоятелем Храма Святителя Николая п. Ладва отцом Досифеем (Ларионовым)</t>
  </si>
  <si>
    <t>Встреча прошла в Храме Святителя Николая п.Ладва. В ходе беседы учащиеся познакомились с устройством Храма, правилами поведения в нем, с некотрыми православними традициями.</t>
  </si>
  <si>
    <t>Староста Храма Мустаева Л.Н., Кирьянова О.С., зам. Директора МОУ Ладвинская СОШ №4 
 (8142537418)</t>
  </si>
  <si>
    <t>встреча с настоятелем Ладва-Веткинской церкви</t>
  </si>
  <si>
    <t>родительское собрание</t>
  </si>
  <si>
    <t>выбор модуля</t>
  </si>
  <si>
    <t>«МОУ «Ладва-Веткинская ООШ № 7»</t>
  </si>
  <si>
    <t>Встречаем Рождество</t>
  </si>
  <si>
    <t>встреча в местной церкви родителей, детей, прихожан. </t>
  </si>
  <si>
    <t>МОУ «Пайская ООШ №8». Демидова Е.В., Хрусталева О.С. — прихожане</t>
  </si>
  <si>
    <t>Конкурс детских рисунков "Рождественские чудеса"</t>
  </si>
  <si>
    <t>Участие в конкурсе от Карельской епархии</t>
  </si>
  <si>
    <t>Карельская епархия</t>
  </si>
  <si>
    <t>Показ спектакля в храме</t>
  </si>
  <si>
    <t>Состоялся концерт учащихся начальных классов Шокшинской средней школы посвящённый Рождеству Христову</t>
  </si>
  <si>
    <t>п.Ладва, МОУ Ладвинская СОШ №4</t>
  </si>
  <si>
    <t>п. Чална-1, МОУ «Средняя школа №44»</t>
  </si>
  <si>
    <t>п.Ладва-Ветка , МОУ «Ладва-Веткинская ООШ № 7»</t>
  </si>
  <si>
    <t>п.Мелиоративный, МОУ "Средняя общеобразовательная школа №2 "</t>
  </si>
  <si>
    <t> п.Новая Вилга, МОУ «Нововилговская средняя школа №3»</t>
  </si>
  <si>
    <t>п.Пай, МОУ «Пайская ООШ №8»</t>
  </si>
  <si>
    <t>с.Рыбрека, МОУ "Рыборецкая СОШ"</t>
  </si>
  <si>
    <t>с. Деревянное, МОУ "Деревянская средняя школа №9" </t>
  </si>
  <si>
    <t>с. Шелтозеро, МОУ "Шелтозерская СОШ"</t>
  </si>
  <si>
    <t>с.Шокша, МОУ "Шокшинская СОШ"</t>
  </si>
  <si>
    <t>п.Шуя, МОУ Шуйская СОШ №1</t>
  </si>
  <si>
    <t>с. Деревянное МОУ «Деревянская СОШ №9»</t>
  </si>
  <si>
    <t>п. Деревянка, МОУ «Деревянкская СОШ № 5»</t>
  </si>
  <si>
    <t>Карельская Региональная Общественная Организация "Генеалогическое общество Карелии";  Отделение в п. Деревянка</t>
  </si>
  <si>
    <t>Президент Кулаковская Ольга Юрьевна; председатель Кобкина Альбина Александровна</t>
  </si>
  <si>
    <t>РК, г. Петрозаводск, пер. 4-й Родниковый, д. 18; olga_jur@list.ru; п. Деревянка ул. Мира, kobkina@mail.ru, +79216200374</t>
  </si>
  <si>
    <t>ОКВЭД Код 94.99: Деятельность прочих общественных организаций и некоммерческих организаций, кроме религиозных и политических организаций</t>
  </si>
  <si>
    <t>Совместные проекты, мероприятия, акции, конференции, выставки</t>
  </si>
  <si>
    <t>Совета ветеранов войны и труда Прионежкого муниципального района; Совет ветеранов п. Деревянка</t>
  </si>
  <si>
    <t>Председатель Котов Сергей Николаевич; Неплохо Наталья Петровна</t>
  </si>
  <si>
    <t>РК, г. Петрозаводск, ул. Правды, д. 14; sergei0916k12@yandex.ru; +79114112475; п. Деревянка ул. Мира, 89095704560</t>
  </si>
  <si>
    <t>Защита прав и интересов ветеранов, патриотическое и духовно-нравственное воспитание молодёжи, сохранение исторической памяти</t>
  </si>
  <si>
    <t>культурно-массовые и спортивные мероприятия, оказывает социальную и благотворительную помощь ветеранам, ведёт просветительскую деятельность</t>
  </si>
  <si>
    <t>Имущественная  поддержка</t>
  </si>
  <si>
    <t>Предоставление на безвозмездной основе помещений для проведения мероприятий</t>
  </si>
  <si>
    <t>В I квартале 2026 г на странице в социальной сети Вконтакте Прионежского района размещено 13 постов о деятельности НКО, также на регулярной основе размещается информация о волонтерской деятельсти</t>
  </si>
  <si>
    <t>Консультативный совет при Главе Администрации Прионежского муниципального района по реализации национальной политики и развитию государственно-конфессиональных отношений, создан постановлением Администрации Прионежского муниципального района от 27.12.2012 №3598</t>
  </si>
  <si>
    <t>Коллегиальный орган при Главе Администрации Прионежского муниципального района по вопросам реализации национальной политики и развитию государственно-конфессиональных отношений</t>
  </si>
  <si>
    <t>Состав совета утвержден постановлением Администрации Прионежского муниципального района от 23.12.2019 № 1199
     Председатель совета: Шемет Г.Н., Глава Администрации Прионежского муниципального района,
     Секретарь: Медведева Л.А., ведущий специалист отдела образования и социального развития Администрации.</t>
  </si>
  <si>
    <t>- организационная, техническая и информационная поддержка этнокультурных мероприятий;
     - поддержка и развитие отношений с представителями различных конфессий;
     - информационная и организационная поддержка участия некоммерческих организаций в конкурсных отборах, организуемых органами исполнительной власти Республики Карелия, Фондом, оператором Президентских грантов по развитию гражданского общества с целью привлечения финансовых средств на реализацию проектов на территории Прионежского муниципального района.</t>
  </si>
  <si>
    <t>http://prionego.ru/komissii/konsultativnyj-sovet-po-realizatsii-natsionalnoj-politiki</t>
  </si>
  <si>
    <t>Совет уполномоченных представителей вепсов при Главе Администрации Прионежского муниципального района, создан постановлением Администрации Прионежского муниципального района от 24.12.2019 № 1200 (предыдущий совет создан постановление Администрации ПМР от 27.04.2018 № 485)</t>
  </si>
  <si>
    <t>Рассмотрение вопросов, касающихся реализации национальных прав и интересов вепсов, проживающих на территории Прионежского муниципального района</t>
  </si>
  <si>
    <t>Состав совета утвержден постановлением Администрации Прионежского муниципального района от 26.09.2018 № 1167</t>
  </si>
  <si>
    <t>https://prionego.ru/komissii/sovet-upolnomochennykh-predstavitelej-vepsov</t>
  </si>
  <si>
    <t>Совет по делам инвалидов при Главе Администрации Прионежского муниципального района, создан постановлением Администрации Прионежского муниципального района от 31.01.2018 № 94</t>
  </si>
  <si>
    <t>Координация и обеспечение взаимодействия деятельности органов местного самоуправления Прионежского муниципального района, органов государственной власти, организаций, участвующих в работе с инвалидами, и представителей общественных объединений инвалидов, осуществляющих свою деятельность на территории Прионежского муниципального района, научных и образовательных организаций, занимающихся проблемами инвалидов, представителей и организаций работодателей (предпринимателей) по выработке и осуществлению согласованных планов и действий в отношении инвалидов, проживающих на территории Прионежского муниципального района, формированию доступной среды жизнедеятельности для лиц с ограниченными возможностями здоровья, реабилитации инвалидов.</t>
  </si>
  <si>
    <t>https://prionego.ru/index.php/komissii/sovet-po-delam-invalidov</t>
  </si>
  <si>
    <t>1. Пряжинское районное отделение РОО «Союз карельского народа»</t>
  </si>
  <si>
    <t>Бармина Нина Петровна</t>
  </si>
  <si>
    <t>2. Карельская региональная общественная организация «Дом карельского языка»</t>
  </si>
  <si>
    <t>Попова Любовь Ивановна</t>
  </si>
  <si>
    <t>3. Местная общественная организация Пряжинского национального муниципального района «Святозерские корни» по возрождению, сохранению и развитию культуры карелов-людиков</t>
  </si>
  <si>
    <t>Абрамов Владимир Алексевиич</t>
  </si>
  <si>
    <t>4. Местная общественная организация Пряжинского национального муниципального района поддержки молодежи и коренных народов «Нуорус Вяги» («Молодость и сила»)</t>
  </si>
  <si>
    <t>5. Фонд содействия развитию гражданских инициатив Пряжинского района «Мельница»</t>
  </si>
  <si>
    <t>Ефремова Екатерина Павловна</t>
  </si>
  <si>
    <t>6. Фонд поддержки и развития Пряжинского района «Вместе»</t>
  </si>
  <si>
    <t>Хребтова Светлана Геннадьевна</t>
  </si>
  <si>
    <t>7. Общественный фонд поддержки карельского культурного наследия Республики Карелия</t>
  </si>
  <si>
    <t>Калмыкова Надежда Викторовна</t>
  </si>
  <si>
    <t>8. Местная общественная организация "Коромысло"</t>
  </si>
  <si>
    <t>Волков Роман Алексеевич</t>
  </si>
  <si>
    <t>9. АНО "Kodikas kylä"</t>
  </si>
  <si>
    <t>Лозовская Полина Леонидовна</t>
  </si>
  <si>
    <t>10. КРОО "Наш дом"</t>
  </si>
  <si>
    <t>Васильева Татьяна Анатольевна</t>
  </si>
  <si>
    <t>11. Совет женщин Пряжинского района Карельского Отделения Союза женщин России</t>
  </si>
  <si>
    <t>Ермолаева Раиса Михайловна</t>
  </si>
  <si>
    <t>пгт. Пряжа, ул.Советская 87 “а”</t>
  </si>
  <si>
    <t>12. АНО «Кузница»</t>
  </si>
  <si>
    <t>Федулин Даниил Александрович</t>
  </si>
  <si>
    <t>п.Сяпся, ул.Ягодная, д. 11, кв.4; тел.: 89114158672</t>
  </si>
  <si>
    <t>1. Местная религиозная организация православный Приход храма Покрова Богородицы п. Пряжа Петрозаводской и Карельской Епархии Русской Православной Церкви (Московский Патриархат)</t>
  </si>
  <si>
    <t>Иерей Константин Владимирович Кукушкин - настоятель храма</t>
  </si>
  <si>
    <t>89114127047; pokrov-karelia@yandex.ru</t>
  </si>
  <si>
    <t>2. Местная религиозная организация православный Приход храма святителя Николая п. Эссойла Пряжинского района Петрозаводской и Карильской Епархии Русской Православной Церкви (Московский Патриархат)</t>
  </si>
  <si>
    <t>отец Сергей Теплоухов - настоятель храма</t>
  </si>
  <si>
    <t>3. Местная религиозная организация православный Приход храма Пророка Илии с. Ведлозеро Петрозаводской и Карельской Епархии Русской Православной Церкви (Московский Патриархат)</t>
  </si>
  <si>
    <t>Николаева Александра Ивановна -церковный староста</t>
  </si>
  <si>
    <t>4. Местная религиозная организация православный Приход храма Пророка Илии с. Святозеро Пряжинского района Петрозаводской и Карельской Епархии Русской Православной Церкви (Московский Патриархат)</t>
  </si>
  <si>
    <t>Мельникова Евдокия Васильевна Пшенников Александр Саматович - староста церкви</t>
  </si>
  <si>
    <t>89212216432 ; 89114249347</t>
  </si>
  <si>
    <t>5. Местная религиозная организация православный Приход храма Архистратига Михаила пос. Чална Пряжинского района Петрозаводской и Карельской Епархии Русской Православной Церкви (Московский Патриархат)</t>
  </si>
  <si>
    <t>отец  Геннадий Кузькин - настоятель</t>
  </si>
  <si>
    <t>6. Местная религиозная организация Евангелическо-лютеранский приход «Святой Троицы» п. Чална</t>
  </si>
  <si>
    <t>Сюгияйнен Иван Вяйнович (Шашина Нина Петровна -  88145645080); пастор Рудой Антон Владимирович председатель приходского Совета</t>
  </si>
  <si>
    <t>7. Местная религиозная организация Соддерский Евангелическо-лютеранский приход</t>
  </si>
  <si>
    <t>Сидоренко Федор Геннадьевич - настоятель прихода</t>
  </si>
  <si>
    <t>88145633022, 89215282208; tigris15@mail.ru</t>
  </si>
  <si>
    <t>8. Эссойльская поместная церковь Христиан Веры Евангельской Пятидесятников «Новая жизнь»</t>
  </si>
  <si>
    <t>Шестипалов Александр Анатольевич - пастор Церкви</t>
  </si>
  <si>
    <t>88145633858, 89116628619; essoyla@yandex.ru</t>
  </si>
  <si>
    <t>9. Ведлозерская церковь Христиан Веры Евангельской Пятидесятников</t>
  </si>
  <si>
    <t>Егоров Михаил Алексеевич - пастор Церкви</t>
  </si>
  <si>
    <t xml:space="preserve">Отдел образования и социальной политики Администрации Пряжинского национального муниципального района </t>
  </si>
  <si>
    <t xml:space="preserve">Санникова Ирина Николаевна </t>
  </si>
  <si>
    <t>rono.73@mail.ru ; 8 (814 56)  3-12-58</t>
  </si>
  <si>
    <t xml:space="preserve">Гуляния у новогодней елки </t>
  </si>
  <si>
    <t>Интерактивная программа с населением</t>
  </si>
  <si>
    <t>МКУ "Ведлозерский СДК", директор Иванова О.Ф., тел.: 89214520808</t>
  </si>
  <si>
    <t>Мастер-класс по мыловарению</t>
  </si>
  <si>
    <t>Мастер-класс для детей и взрослых</t>
  </si>
  <si>
    <t>МКУ "Этно-культурный центр "Киелен Кирью", директор Игнатькова А.Н., тел.: 88145633660</t>
  </si>
  <si>
    <t>Мастер-класс по изготовлению новогодней открытки</t>
  </si>
  <si>
    <t>МКУК "Крошнозерский ЦДиТ", директор Елисеева Г.А., тел.: 89114305891</t>
  </si>
  <si>
    <t>Квиз "Назад в 90-е"</t>
  </si>
  <si>
    <t>Квиз по музыке 90-х, за столиками для взрослой аудитории</t>
  </si>
  <si>
    <t>"Старые мелодии о главном"</t>
  </si>
  <si>
    <t>Творческий вечер с народным ансамблем "Сямозерье"</t>
  </si>
  <si>
    <t>Выставка- иллюстрация к году Народного Единства</t>
  </si>
  <si>
    <t>18.01.-24.01.2026</t>
  </si>
  <si>
    <t>Выставка-иллюстрация</t>
  </si>
  <si>
    <t xml:space="preserve">Межпоселенческая библиотека, п. Эссойла </t>
  </si>
  <si>
    <t>Спектакль "Новогоднее чудо"</t>
  </si>
  <si>
    <t>Новогодний спектакль</t>
  </si>
  <si>
    <t>Муниципальный этап Всероссийского Фестиваля "Российская школьная весна"</t>
  </si>
  <si>
    <t>Конкурс творческой талантливой молодежи</t>
  </si>
  <si>
    <t>МОЦ ДО Пряжинского района, директор Ильюткина С.Д.; МБУ ДО "НДШИ им. В.Л. Калаберды", директор Волков Р.А., тел.: 88145631553</t>
  </si>
  <si>
    <t xml:space="preserve">Выставка литературы на карельском языке </t>
  </si>
  <si>
    <t>21.02.-28.03.2026</t>
  </si>
  <si>
    <t xml:space="preserve">Выставка, посвященная международному дню родного языка </t>
  </si>
  <si>
    <t>"Масленица-Богатырка"</t>
  </si>
  <si>
    <t xml:space="preserve">Интерактивная программа с населением </t>
  </si>
  <si>
    <t>Выставка детского рисунка «Вдохновленные народной сказкой»</t>
  </si>
  <si>
    <t>24.02.-24.03.2026</t>
  </si>
  <si>
    <t>Удивительные произведения были созданы в рамках подготовки к конкурсу «Читай-рисуй героев сказок народов России». Каждый рисунок – это плод стараний и фантазии наших юных художников. Они очень постарались, и их работы получились по-настоящему яркими, уникальными и полными души.</t>
  </si>
  <si>
    <t>Чалнинская сельская библиотека</t>
  </si>
  <si>
    <t>Познавательно-игровой стенд "Россия и Крым вместе"</t>
  </si>
  <si>
    <t>В течении марта</t>
  </si>
  <si>
    <t>Наш познавательно-игровой стенд "Россия и Крым вместе" - увлекательное путешествие по истории Крымского полуострова. Участники узнали о его главных достопримечательностях, восхитились уникальной природой и открыли для себя интересные факты. А для самых внимательных прошла интерактивная игра "Найди фрагмент"</t>
  </si>
  <si>
    <r>
      <rPr>
        <sz val="11"/>
        <color rgb="FF000000"/>
        <rFont val="Arial"/>
        <charset val="1"/>
      </rPr>
      <t> </t>
    </r>
    <r>
      <rPr>
        <sz val="10"/>
        <color rgb="FF000000"/>
        <rFont val="Arial"/>
        <charset val="1"/>
      </rPr>
      <t>Участие в видео-флешмобе «Поделись традицией!», посвященном Году единства народов России.</t>
    </r>
  </si>
  <si>
    <t>Видео-флешмоб объявлен Национальной библиотекой Карелии. Песня на ливвиковском наречии карельского языка «Как красиво Ведлозеро» в исполнении вокальной группы Дома Карельского языка</t>
  </si>
  <si>
    <t>Ведлозерская сельская библиотека, Дом карельского языка</t>
  </si>
  <si>
    <t xml:space="preserve">Литературная встреча с гостями из Москвы и Мордовии. </t>
  </si>
  <si>
    <t>Гости познакомились с языком мордовского народа. Эрзянский язык - это национальный язык эрзя мордвы, один из двух мордовских языков, относящихся к финно-угорской ветви уральской языковой семьи, родственный нашему карельскому языку.</t>
  </si>
  <si>
    <t>Ведлозерская сельская библиотека</t>
  </si>
  <si>
    <t>Муниципальный этап Всероссийского Конкурса чтецов "Живая классика"</t>
  </si>
  <si>
    <t xml:space="preserve">Конкурс чтецов среди обучающихся образовательных учреждений Пряжинского района </t>
  </si>
  <si>
    <t xml:space="preserve">Мастер-класс по карельской выпечки </t>
  </si>
  <si>
    <t xml:space="preserve">Мастер-класс с туристами </t>
  </si>
  <si>
    <t>МБУ "Этнокультурный центр Пряжинского национального муниципального района", и.о. директора Сеппянен Т.П., тел.: 88145631171</t>
  </si>
  <si>
    <t>Мастер-класс по приготовлению калиток</t>
  </si>
  <si>
    <t xml:space="preserve">Мастер-класс по приготовлению карельских калиток </t>
  </si>
  <si>
    <t xml:space="preserve">Мастр-класс по карельской выпечки </t>
  </si>
  <si>
    <t>Турнир по карельским городкам "Кююккя"</t>
  </si>
  <si>
    <t xml:space="preserve">Соревнования </t>
  </si>
  <si>
    <t>Познавательное мероприятие «Заповедные уголки Карелии»</t>
  </si>
  <si>
    <t>Мероприятие для детей дошкольного возраста</t>
  </si>
  <si>
    <t>Межпоселенческая библиотека, п. Эссойла</t>
  </si>
  <si>
    <t xml:space="preserve">Беседа для учеников Ведлозерской СОШ 4 класса </t>
  </si>
  <si>
    <t>Анонс книг карельских авторов</t>
  </si>
  <si>
    <t>В рамках проекта «Волшебный рюкзачок». Посещение детского сада</t>
  </si>
  <si>
    <t>Читали карельскую сказку "Почему вода в море солёная". Этой сказкой мы открыли небольшой обучающий курс по прочтению сказок народов, проживающих на территории республики Карелия.</t>
  </si>
  <si>
    <t>Краеведческая книжная выставка обзор «Народы Карелии»</t>
  </si>
  <si>
    <t xml:space="preserve">Краеведческая выставка </t>
  </si>
  <si>
    <t xml:space="preserve">С книгой по дороге детства «Путешествие в страну русских народных сказок» </t>
  </si>
  <si>
    <t>Мероприятие для детей</t>
  </si>
  <si>
    <t>"Традиции прядения и ткачества в Карелии"</t>
  </si>
  <si>
    <t>Встреча с ведущим научным сотрудником отдела хранения фондовых коллекций Государственного историко-архитектурного этнографического музея-заповедника "Кижи" Жариновой О.М.</t>
  </si>
  <si>
    <t>Мастер-класс для детей младшего школьного возраста "Что такое веретено?"</t>
  </si>
  <si>
    <t>Практическое занятие, мастер-класс по изучению карельской утвари</t>
  </si>
  <si>
    <t>Поездка в Дом карельского языка с. Ведлозеро на спектакль "Pakkaine" (на карельском языке)</t>
  </si>
  <si>
    <t>Просмотр спектакля на родном языке</t>
  </si>
  <si>
    <t>Гастроли театральной студии со спектаклем "Pakkaine"</t>
  </si>
  <si>
    <t>Показ спектакля на карельском языке "Pakkaine"</t>
  </si>
  <si>
    <t>Экскурсия в музейное пространство Невский десант волонтеры г. Санкт-Петербург</t>
  </si>
  <si>
    <t>Знакомство с карельским бытом, истории с. Святозеро</t>
  </si>
  <si>
    <t>Святозерская сельская библиотека</t>
  </si>
  <si>
    <t>Вечер памяти сказительницы, плакальщицы на карельском языке уроженки с.Святозеро А.В.Чесноковой</t>
  </si>
  <si>
    <t>Вечер памяти 125 лет сказительницы, плакальщицы А.В. Чесноковой</t>
  </si>
  <si>
    <t>Вечер памяти, театрализованный концерт, песни, сказки</t>
  </si>
  <si>
    <t>МКУ "Святозерский СДК", директор Никитина Т.М., тел.: 88145639260; МОО "Святозерские корни"</t>
  </si>
  <si>
    <t>Разговорный клуб "Paginkluubu"</t>
  </si>
  <si>
    <t>Разговорный клуб на карельском языке</t>
  </si>
  <si>
    <t>Занятие детского клуба "Paivaine"</t>
  </si>
  <si>
    <t xml:space="preserve">Занятие с детьми </t>
  </si>
  <si>
    <t xml:space="preserve">Дошкольникам о Карелии "Знакомство с Калевалой" </t>
  </si>
  <si>
    <t xml:space="preserve">Мероприятие для детей дошкольного возраста </t>
  </si>
  <si>
    <r>
      <rPr>
        <sz val="11"/>
        <rFont val="Cambria"/>
        <charset val="1"/>
      </rPr>
      <t> </t>
    </r>
    <r>
      <rPr>
        <sz val="11"/>
        <color rgb="FF000000"/>
        <rFont val="Cambria"/>
        <charset val="1"/>
      </rPr>
      <t>Литературная гостиная</t>
    </r>
  </si>
  <si>
    <t>Посвященная творчеству В.Е.Брендоева (ко дню родных языков)</t>
  </si>
  <si>
    <t xml:space="preserve">Лекция Родионовой А.П. "В детстве выученное - как на камне высеченное"     </t>
  </si>
  <si>
    <t>Масленица - это мероприятие, которое рассказывает о богатых народных традициях: проводы зимы, блинах, обрядах и гуляниях. Оно играет важную роль в этнокультурном воспитании, прививая любовь к родной культуре, уважение к истокам и национальной идентичности</t>
  </si>
  <si>
    <t>МКУ "Чалнинский СДК", директор Курикка Е.И., тел.: 89637407023</t>
  </si>
  <si>
    <t xml:space="preserve">Информационный стенд, приуроченный к образованию Пряжинского национального района «Край мой-капелька России». </t>
  </si>
  <si>
    <r>
      <rPr>
        <sz val="11"/>
        <rFont val="Cambria"/>
        <charset val="1"/>
      </rPr>
      <t>Викторина</t>
    </r>
    <r>
      <rPr>
        <sz val="11"/>
        <color rgb="FF000000"/>
        <rFont val="Cambria"/>
        <charset val="1"/>
      </rPr>
      <t xml:space="preserve"> "Знатоки Пряжинского района</t>
    </r>
  </si>
  <si>
    <t xml:space="preserve">Информационная акция «Карело-финский эпос «Калевала»: главные герои и сюжет» </t>
  </si>
  <si>
    <t>28.02.-10.03.2026</t>
  </si>
  <si>
    <t>Яркие информационные памятки знакомят с сюжетом и главными героями эпоса.</t>
  </si>
  <si>
    <t>Краеведческий урок «Как карелы быт вели»</t>
  </si>
  <si>
    <t>02.03.-10.03.2026</t>
  </si>
  <si>
    <t>Участники ознакомились с уникальными особенностями традиционных жилищсеверных регионов, уделив особое внимание многофункциональной и необычной посвоей конструкции карельской избе. В ходе занятия школьники узнали, как жиликарелы, чем пользовались в быту, из каких материалов изготавливалась домашняяутварь, и чем занимались их предки долгими зимними вечерами.</t>
  </si>
  <si>
    <t>Выставка изделий местных мастериц</t>
  </si>
  <si>
    <t>Просмотр работ, знакомство с традиционными видами ремесла</t>
  </si>
  <si>
    <t xml:space="preserve">Занятия с детьми </t>
  </si>
  <si>
    <t>Практические занятия</t>
  </si>
  <si>
    <t>Изучение основ режиссуры, правильного использования карельского языка и грамотного включения музыкального фольклора Карелии в постановку спектаклей и культурно-массовых мероприятий</t>
  </si>
  <si>
    <t xml:space="preserve">Мастер-класс по калиткам </t>
  </si>
  <si>
    <t>Конференция "Этнокультурные практики для развития сообществ и территорий"</t>
  </si>
  <si>
    <t>11.03.-13.03.2026</t>
  </si>
  <si>
    <t>Первый день конференции прошел на базе фонда "Мельница", второй день на базе Этнокультурного центра пгт Пряжа, а третий день выездной по району</t>
  </si>
  <si>
    <t>Концерт "Oma pajo"</t>
  </si>
  <si>
    <t>Концерт представил программу, включающую как старинные обрядовые песни, так и современные обработки фольклора. Выступление хора способствует сохранению этнокультурного наследия Карелии, знакомит зрителей с уникальным песенным творчеством региона и воспитывает уважение к традициям предков</t>
  </si>
  <si>
    <t>Поездка в Дом карельского языка с. Ведлозеро на спектакль "Ozan tiesuaral" (на карельском языке)</t>
  </si>
  <si>
    <t>"День рождения эпоса "Калевала"</t>
  </si>
  <si>
    <t>Музыкально-поэтический праздник ко Дню рождения карело-финского эпоса "Калевала"</t>
  </si>
  <si>
    <t>МБОУ НДШИ им. В.Л. Калаберды, МКУ "Пряжинская городская библиотека" Снегирева Е.Е., тел.: 88145631284</t>
  </si>
  <si>
    <t>Экскурсия по Этнокультурному центру пгт Пряжа</t>
  </si>
  <si>
    <t xml:space="preserve">Экскурсия с гостями </t>
  </si>
  <si>
    <t>Познавательный час "По дорогам карельских сказок"</t>
  </si>
  <si>
    <t>Познавательный час</t>
  </si>
  <si>
    <t xml:space="preserve">Экскурсия со школьниками Пряжинской школы </t>
  </si>
  <si>
    <t>"Бугмыринские чтения"</t>
  </si>
  <si>
    <t>Вечер памяти А.П. Бугмырина, просмотр памятного видеоролика, выставка изданий стихов, чтенице стихов</t>
  </si>
  <si>
    <t>Фестиваль творческих семейных династий "Шире круг"</t>
  </si>
  <si>
    <t>Концертные выступления родителей и детей на различных музыкальных инструментах, выставка работ прикладного творчества семей</t>
  </si>
  <si>
    <t>Презентация сборника пьес на карельском языке от самодеятельного театра Дома карельского языка "Randaine" (с. Ведлозеро)</t>
  </si>
  <si>
    <t>В Этнокультурном центре состоялась особенная презентация сборника пьес на карельском языке</t>
  </si>
  <si>
    <t>Премьера
спектакля «Ozan tiešuaral» (Дом карельского языка, с. Ведлоозеро)</t>
  </si>
  <si>
    <t>Спектакль«Ozan tiešuaral» по мотивам рассказа Валентины Кондратьевой «Kaksi pedäjiä».История повествует о жизни в исчезающих деревнях.</t>
  </si>
  <si>
    <t>Юбилейный концерт карельского вокального ансамбля "Беседайне"</t>
  </si>
  <si>
    <t>Юбилейный вечер прошел в теплой, душевной атмосфере. Зрители увидели лучшие номера за годы творческой деятельности коллектива, услышали теплые слова поздравлений от официальных лиц, коллег и благодарных зрителей. Мероприятие стало яркой страницей в культурной жизни района.</t>
  </si>
  <si>
    <t>Постоянно действующий стенд «Будь внимателен!»</t>
  </si>
  <si>
    <t>В течении всего периода</t>
  </si>
  <si>
    <t>Стенд для ознакомления</t>
  </si>
  <si>
    <t>Беседа с населением "Это мошенники"</t>
  </si>
  <si>
    <t>Встреча с начальником РОВД по Пряжинскому району</t>
  </si>
  <si>
    <t>Информация о состоянии преступности в Пряжинском районе и Крошнозерском сельском поселении, проблемы мошеничества</t>
  </si>
  <si>
    <t xml:space="preserve">Новогодний семейный праздник </t>
  </si>
  <si>
    <t>Новогодний праздник</t>
  </si>
  <si>
    <t xml:space="preserve">Кутижемская сельская библиотека </t>
  </si>
  <si>
    <t>"Новогодний переполох"</t>
  </si>
  <si>
    <t>Игровая программа для детей</t>
  </si>
  <si>
    <t xml:space="preserve">Сяпсинская сельская библиотека </t>
  </si>
  <si>
    <t>Экскурсия "Это было: из истории финской оккупации Пряжинского района 1941-1944 гг."</t>
  </si>
  <si>
    <t>Экскурсия для туристов</t>
  </si>
  <si>
    <t xml:space="preserve">Экскурсия для туристов </t>
  </si>
  <si>
    <t xml:space="preserve">Рождественское гуляние </t>
  </si>
  <si>
    <t>Гуляние возле елки, хороводы, зимние игры</t>
  </si>
  <si>
    <t>МКУ "Святозерский СДК", директор Никитина Т.М., тел.: 88145639260</t>
  </si>
  <si>
    <t>Концерт "Новогоднее вдохновение"</t>
  </si>
  <si>
    <t>На концерте прозвучали песни советских композиторов, песни из кинофильмов, классические произведения, народные песни</t>
  </si>
  <si>
    <t>МБУ "Пряжинский ЦДиТ", директор Анисимова А.Г., 88145631205</t>
  </si>
  <si>
    <t>Познавательно-игровой час "Все про старый Новый год"</t>
  </si>
  <si>
    <t>Познавательно-игровой час</t>
  </si>
  <si>
    <t xml:space="preserve">Матросская сельская библиотека </t>
  </si>
  <si>
    <t>Конкурс рисунков для взрослых и детей "Зимние забавы"</t>
  </si>
  <si>
    <t xml:space="preserve">Рисуем зимние пейзажи </t>
  </si>
  <si>
    <t xml:space="preserve">Ведлозерская сельская библиотека </t>
  </si>
  <si>
    <t>Интерактивная игра "Поиски Снегурочки"</t>
  </si>
  <si>
    <t>Квест-игра для детей</t>
  </si>
  <si>
    <t xml:space="preserve">Святозерская сельская библиотека </t>
  </si>
  <si>
    <t>"Как Илья Муромец богатырем стал"</t>
  </si>
  <si>
    <t>Тематический час. Рассказ о жизни былинного героя, служении Отечеству</t>
  </si>
  <si>
    <t>МКУ "Пряжинская городская библиотека", Снегирева Е.Е., тел.: 88145631284</t>
  </si>
  <si>
    <t xml:space="preserve">Святочные гуляния </t>
  </si>
  <si>
    <t>Интерактивная командная программа для детей старшей группы детского сада</t>
  </si>
  <si>
    <t>Своя игра "В кольце блокады"</t>
  </si>
  <si>
    <t>Учащиеся 4-ых классов погрузились в атмосферу блокадного города, отвечая на вопросы о ключевых датах, малоизвестных фактах и символах стойкости ленинградцев</t>
  </si>
  <si>
    <t xml:space="preserve">Музейный урок по М.В. Мелентьевой </t>
  </si>
  <si>
    <t xml:space="preserve">Музейный урок со школьниками Пряжинской школы </t>
  </si>
  <si>
    <t>"Марафон добра" волонтерская акция</t>
  </si>
  <si>
    <t xml:space="preserve">Помощь библиотеке </t>
  </si>
  <si>
    <t>Интеллектуальный турнир "Чтобы знать и гордиться"</t>
  </si>
  <si>
    <t xml:space="preserve">Учащиеся 4-ых классов, участвуя в VII Всероссийской сетевой акции "Читаем о блокаде". </t>
  </si>
  <si>
    <t>Интеллектуальная игра "Мир открытий и изобретений"</t>
  </si>
  <si>
    <t>Дети 1-ых классов отгадывали предметы, которые изобрели дети</t>
  </si>
  <si>
    <t xml:space="preserve">День Деда Мороза и Снегурочки </t>
  </si>
  <si>
    <t>Интерактивная командная игра</t>
  </si>
  <si>
    <t>Музейный урок "Девушки-разведчицы"</t>
  </si>
  <si>
    <t>Литературный час "По страницам блокадного Ленинграда"</t>
  </si>
  <si>
    <t xml:space="preserve">О тяжелых испытаниях выпавших на долю жителей осажденного города Ленинграда </t>
  </si>
  <si>
    <t xml:space="preserve">Познавательно-игровой час "Моей страны прекрасный полуостров" </t>
  </si>
  <si>
    <t xml:space="preserve">Митинг, посвященный 102-летию М.В. Мелентьевой </t>
  </si>
  <si>
    <t xml:space="preserve">Митинг, посвященный Дню рождения Героя Советского Союза М.В. Мелентьевой </t>
  </si>
  <si>
    <t xml:space="preserve">Историческая справка, рассказ о подвиге героя, возложение цветов </t>
  </si>
  <si>
    <t>МБУ "Пряжинский ЦДиТ", директор Анисимова А.Г., тел.: 88145631205</t>
  </si>
  <si>
    <t>Литературное знакомство с творчеством М. Салтыкова-Щедрина</t>
  </si>
  <si>
    <t>Разговор о творчестве великого русского писателя-сатирика</t>
  </si>
  <si>
    <t>Детско-подростковая книжная выставка-обзор "Блокада Ленинграда"</t>
  </si>
  <si>
    <t>25.01.-01.02.2026</t>
  </si>
  <si>
    <t>Историческая викторина "Право на память"</t>
  </si>
  <si>
    <t>Мероприятие было посвящено одному из самых трагических и величественных эпизодов отечественной истории - блокаде Ленинграда. Выпускники не только проверили свои знания, но и узнали о героическом подвиге города, о тяжелых испытаниях, выпавших на долю его жителей.</t>
  </si>
  <si>
    <t xml:space="preserve">Чалнинская сельская библиотека </t>
  </si>
  <si>
    <t>Патриотический час "Дети блокады"</t>
  </si>
  <si>
    <t xml:space="preserve">Патриотический час для школьников 5, 8-ых классов </t>
  </si>
  <si>
    <t>Викторина "О блокаде Ленинграда"</t>
  </si>
  <si>
    <t>Викторина</t>
  </si>
  <si>
    <t>Громкое чтение + мастер-класс "Блокадная ласточка"</t>
  </si>
  <si>
    <t>Тематическое занятие, посвященное дню полного освобождения Ленинграда от блокады.</t>
  </si>
  <si>
    <t>Экологический час "Путешествие в заповедный мир природы"</t>
  </si>
  <si>
    <t>Рассказ, о том, что такое заповедник и памятник природы, для чего они нужны</t>
  </si>
  <si>
    <t>Литературно-исторический мост "Выжил! Выстоял! Не сдался Ленинград!"</t>
  </si>
  <si>
    <t>Литературно-исторический мост</t>
  </si>
  <si>
    <t>Цикл мероприятий, посвященных блокаде Ленинграда</t>
  </si>
  <si>
    <t>Акция, буклет, информационный стенд</t>
  </si>
  <si>
    <t>Познавательно-патриотический час "Стойкость и мужество ленинградцев"</t>
  </si>
  <si>
    <t>В ходе мероприятия ребята погрузились в историю и познакомились с важнейшими символами блокадного Ленинграда</t>
  </si>
  <si>
    <t>Час мужества "Блокадный кусочек хлеба"</t>
  </si>
  <si>
    <t>Мероприятие для детей 2-ых классов</t>
  </si>
  <si>
    <t>"Российская школьная весна"</t>
  </si>
  <si>
    <t>Конкурс</t>
  </si>
  <si>
    <t>Библиотечный час "Блокада Ленинграда. Дневник Тани Савичевой"</t>
  </si>
  <si>
    <t>Библиотечный час</t>
  </si>
  <si>
    <t>Матросская сельская библиотека</t>
  </si>
  <si>
    <t>Литературный час "Читаем вместе"</t>
  </si>
  <si>
    <t>Чтение отрывков из разных по содержанию книг</t>
  </si>
  <si>
    <t>Экскурсия по памятным местам пгт Пряжа</t>
  </si>
  <si>
    <t>Тематический стенд "Афганистан - наша память и боль"</t>
  </si>
  <si>
    <t xml:space="preserve">Оформление тематического стенда и брошюр </t>
  </si>
  <si>
    <t>Акция "Афганистан болит в моей душе"</t>
  </si>
  <si>
    <t>Возложение цветов воинам-афганцам Пряжинского района</t>
  </si>
  <si>
    <t>Игра "Поле чудес" по сказкам и произведениям о любви</t>
  </si>
  <si>
    <t xml:space="preserve">Познавательная игра по сказкам о любви </t>
  </si>
  <si>
    <t>Литературный час "В гостях у Агнии Барто"</t>
  </si>
  <si>
    <t>Знакомство с творчеством и жизнью Агнии Барто</t>
  </si>
  <si>
    <t>Презентация + мастер-класс "Широкая Масленница"</t>
  </si>
  <si>
    <t>18.02.2026, 19.02.2026</t>
  </si>
  <si>
    <t xml:space="preserve">Мероприятие для детей жошкольного возраста </t>
  </si>
  <si>
    <t>Колесо истории "23 февраля - красный день календаря"</t>
  </si>
  <si>
    <t xml:space="preserve">Мероприятие для школьников </t>
  </si>
  <si>
    <t>Возложение цветов в Парке победы</t>
  </si>
  <si>
    <t>"Женские лица Победы. Валентина Степановна Гризодубова"</t>
  </si>
  <si>
    <t>Тематический час, посвященный женскому антифашистскому движению и ее создателю Герою Советского Союза В.С. Гризодубовой. Рассказ о ее жизни</t>
  </si>
  <si>
    <t>МКУ "Пряжинская городская библиотека", директор Снегирева Е.Е., тел.: 88145631284</t>
  </si>
  <si>
    <t>Гастроли с концертной программой в воинскую часть д. Падозеро</t>
  </si>
  <si>
    <t>Концерт в воинской части поднимает боевой дух солдат, укрепляет патриотические чувства и напоминает о значимости их службы для Родины</t>
  </si>
  <si>
    <t>Народное гуляние "Масленица широкая"</t>
  </si>
  <si>
    <t>Народное гуляние, театрализованный концерт</t>
  </si>
  <si>
    <t xml:space="preserve">Проводы зимы, игры, хороводы, сжигание чучела </t>
  </si>
  <si>
    <t>"Здесь русский дух блинами пахнет"</t>
  </si>
  <si>
    <t xml:space="preserve">Народное гулянье </t>
  </si>
  <si>
    <t xml:space="preserve">Народные гуляния </t>
  </si>
  <si>
    <t>Народные гуляния</t>
  </si>
  <si>
    <t>Праздничный концерт, посвященный 23 февраля "Святое дело - Родине служить"</t>
  </si>
  <si>
    <t>Святозерская сельская библиотека; МКУ "Святозерский СДК", директор Никитина Т.М., тел.: 88145639260</t>
  </si>
  <si>
    <t>Праздничный концерт к 23 февраля</t>
  </si>
  <si>
    <t>Праздничный концерт, посвященный Дню защитника Отечества</t>
  </si>
  <si>
    <t>Концерт "Письма солдатские"</t>
  </si>
  <si>
    <t>Концерт, посвященный Дню защитника Отечества, стал трогательным событием. В ходе мероприятия прозвучали фамилии солдат-срочников, проживающих на территории п. Чална. Это подчекрнуло связь поколений и личную причастность каждого присутствующего к защитникам Родины</t>
  </si>
  <si>
    <t xml:space="preserve"> Деловая игра "Я будущий избиратель"</t>
  </si>
  <si>
    <t>Игра для детей 9-ых классов (День молодого избирателя)</t>
  </si>
  <si>
    <t>Военно-патриотическая игра "Зарница 2.0" среди младшего звена обучающихся Пряжинского района</t>
  </si>
  <si>
    <t>Командные соревнования  на выносливость, строевую подготовку, оказание первой помощи и прочие состязания</t>
  </si>
  <si>
    <t>МОЦ ДО Пряжинского района, директор Ильюткина С.Д., тел.: 88145631553</t>
  </si>
  <si>
    <t>Вечер-встреча "С международным женским днем!"</t>
  </si>
  <si>
    <t>Была проведена киновикторина, викторина с тематикой весны и женского очарования, а затем - игра "Цветочная поляна", где каждая участница становилась частью красочного букета, собирая слова, чувства и воспоминания в единую композицию радости</t>
  </si>
  <si>
    <t>Библиотечный урок "Скажите маме добрые слова"</t>
  </si>
  <si>
    <t xml:space="preserve">Библиотечный час для школьников </t>
  </si>
  <si>
    <t xml:space="preserve">Праздничный утренник, посвященный 8 марта </t>
  </si>
  <si>
    <t>Праздничный утренник для детей дошкольного возраста</t>
  </si>
  <si>
    <t>Праздничные меропрития, посвященные международному женскому дню</t>
  </si>
  <si>
    <t xml:space="preserve">Мероприятия </t>
  </si>
  <si>
    <t>Театрализованный концерт, посвященный Международному женскому дню</t>
  </si>
  <si>
    <t>Особенностью концерта, посвященного Международному женскому дню стала театрализация - номеры были объединены общим сюжетом и драматургией. Это позволило не просто поздравить женщин, а создать полноценную историю о красоте, нежности, силе и мудрости представительниц прекрасного пола.</t>
  </si>
  <si>
    <t>Познавательный час "Самые красивые легенды Крыма"</t>
  </si>
  <si>
    <t>Познавательный час для детей</t>
  </si>
  <si>
    <t>Литературная гостиная "Книжная галактика"</t>
  </si>
  <si>
    <t>Разговор об истории детского праздника "Неделя детской книги"</t>
  </si>
  <si>
    <t>Экскурсия в школьном музее "Боевой славы"</t>
  </si>
  <si>
    <t>Праздник "Книжкины именины", "Сказочная карусель народов России"</t>
  </si>
  <si>
    <t>Праздник для детей</t>
  </si>
  <si>
    <t>Фестиваль патриотической песни "Песни, рожденные сердцем"</t>
  </si>
  <si>
    <t>Конкурс патриотической песни среди детей и молодежи</t>
  </si>
  <si>
    <t>Закрытие выставки Карельского генеалогического общества "Нет забытых героев"</t>
  </si>
  <si>
    <t>Рассказ членов Совета ГОК о своих проектах, истории о боевом пути, о поисках данных о своих предках</t>
  </si>
  <si>
    <t>МКУ "Пряжинская городская библиотека, библиотекарь Кирей Е.Ю., тел.: 88145631284</t>
  </si>
  <si>
    <t>Игровая программа "В гостях у сказок"</t>
  </si>
  <si>
    <t xml:space="preserve">Командная игровая программа </t>
  </si>
  <si>
    <t>Сбор гуманитарной помощи</t>
  </si>
  <si>
    <t>постоянно</t>
  </si>
  <si>
    <t>"Все для фронта, все для Победы"</t>
  </si>
  <si>
    <t>Пошив и вязание для воинов и госпиталей, сбор гуманитарной помощи, изготовление антидроновых сетей и т.д.</t>
  </si>
  <si>
    <t>МКУ "Святозерский СДК", директор Никитина Т.М., тел.: 88145639260; Сообщество с. Святозеро</t>
  </si>
  <si>
    <t>Выступления фронтовой концертной бригады "За мирное небо", в зоне СВО</t>
  </si>
  <si>
    <t>21.01.-26.01.2026</t>
  </si>
  <si>
    <t xml:space="preserve">Выступления в госпиталях, в пунктах ПВР, перед воинами на передовой </t>
  </si>
  <si>
    <t xml:space="preserve">Выставка творческих работ участника СВО </t>
  </si>
  <si>
    <t>02.02.-26.02.2026</t>
  </si>
  <si>
    <t>Выставка творческих работ Ждановича В.Е.</t>
  </si>
  <si>
    <t>Акция "Подарок бойцу"</t>
  </si>
  <si>
    <t>06.02.-17.02.2026</t>
  </si>
  <si>
    <t>Участие в акции "Пироги для СВОих"</t>
  </si>
  <si>
    <t>06.02.,27.02.2026</t>
  </si>
  <si>
    <t>Участие в акции</t>
  </si>
  <si>
    <t>Благотворительная акция "Подарок солдату"</t>
  </si>
  <si>
    <t>Сбор подарков к 23 февраля</t>
  </si>
  <si>
    <t>Мастер-класс "Нашим защитникам"</t>
  </si>
  <si>
    <t xml:space="preserve">Учащиеся 1-ых и 2-ых классов приняли участие в трогательной акции. Ребята с усердием и старанием изготавливали открытки для наших дорогих защитников. </t>
  </si>
  <si>
    <t xml:space="preserve">Концерт, посвященный Дню защитника Отечества </t>
  </si>
  <si>
    <t>Концерт, сбор средств в поддержку бойцов, находящихся в зоне СВО</t>
  </si>
  <si>
    <t>Закрытие футбольного турнира, посвященного летчикам погибшим в ходе СВО</t>
  </si>
  <si>
    <t>Коллективы "Школа Организаторского Мастерства" и "Гармония" выступили на закрытии турнира памяти погибших летчиков-героев СВО. Их номера создали атмосферу глубокой памяти и уважения.</t>
  </si>
  <si>
    <t>Выставка работ погибшего участника СВО</t>
  </si>
  <si>
    <t>Деревянные резные изделия Ждановича Валерия, его фото и очерк, написанный Гапеевой А.Н.</t>
  </si>
  <si>
    <t xml:space="preserve">Крошнозерская сельская библиотека </t>
  </si>
  <si>
    <t>Выступление фронтовой концертной бригады "За мирное небо" в учебных заведениях (г. Медвежьегорск, г. Беломорск, г. Кемь)</t>
  </si>
  <si>
    <t>12.03.-13.03.2026</t>
  </si>
  <si>
    <t>Выступление в учебных заведениях (школы, колледжи)</t>
  </si>
  <si>
    <t>Сбор посылок для участников СВО "Подарок солдату"</t>
  </si>
  <si>
    <t>Газета "Наша жизнь" ("Meijan elaigu")</t>
  </si>
  <si>
    <t>Постоянно</t>
  </si>
  <si>
    <t>В районной газете "Наша жизнь" - "Мейан Элайгу" и на сайте газеты elaigu.ru регулярно размещаются материалы, направленные информационное обеспечение реализации целей и задач государственной национальной политики Российской Федерации в Республике Карелия. Раз в месяц в газете выходит газетная полоса на карельском языке "Кодирандайне" ("Родной берег"). Под рубриками "Национальный вопрос" и "Национальная палитра" размещаются материалы сотрудников газеты и внештатных авторов.</t>
  </si>
  <si>
    <t>На официальной странице Этнокультурного центра Пряжинского района в сети "ВКонтакте"</t>
  </si>
  <si>
    <t>Еженедельные публикации</t>
  </si>
  <si>
    <t>   
https://vk.com/elamakeskus?w=wall-41495907_5035; 
https://vk.com/elamakeskus?w=wall-41495907_5038; 
https://vk.com/elamakeskus?w=wall-41495907_5050; 
https://vk.com/elamakeskus?w=wall-41495907_5051; 
https://vk.com/elamakeskus?w=wall-41495907_5059; 
https://vk.com/elamakeskus?w=wall-193975736_1629;
https://vk.com/elamakeskus?w=wall-41495907_5065;
https://vk.com/elamakeskus?w=wall-41495907_5067;  
https://vk.com/elamakeskus?w=wall-212526753_3362;
https://vk.com/elamakeskus?w=wall-192534250_1915;
https://vk.com/elamakeskus?w=wall-41495907_5078;
https://vk.com/elamakeskus?w=wall-41495907_50821;   
https://vk.com/elamakeskus?w=wall-41495907_5090;
https://vk.com/elamakeskus?w=wall-193975736_1662;
https://vk.com/elamakeskus?w=wall-41495907_5096</t>
  </si>
  <si>
    <t>Viestit -Karjala</t>
  </si>
  <si>
    <t>2 выпуска от 19.03.2026 г., 1 выпуск от 31.03.2026 г.</t>
  </si>
  <si>
    <t>https://vk.com/elamakeskus?w=wall-48634186_19721; https://vk.com/elamakeskus?w=wall-48634186_19724</t>
  </si>
  <si>
    <t>На официальной странице Пряжинской городской библиотеки в сети "ВКонтакте"</t>
  </si>
  <si>
    <t>https://vk.com/wall185289395_2476; https://vk.com/wall185289395_2479; https://vk.com/wall185289395_2481; https://vk.com/wall185289395_2496; https://vk.com/wall185289395_2500; https://vk.com/wall185289395_2506; https://vk.com/wall185289395_2509</t>
  </si>
  <si>
    <t>На официальной странице МКУ "Ведлозерский СДК" в сети "ВКонтакте"</t>
  </si>
  <si>
    <t>https://vk.com/wall-195725260_1974; https://vk.com/wall-195725260_1989; https://vk.com/wall-195725260_1958; https://vk.com/wall-195725260_1959; https://vk.com/wall-195725260_1961; https://vk.com/wall-195725260_1964</t>
  </si>
  <si>
    <t>На официальной странице МБУ "Пряжинский ЦДиТ" в сети "ВКонтакте"</t>
  </si>
  <si>
    <t>https://vk.com/wall-78394033_10408; https://vk.com/wall-78394033_10428; https://vk.com/wall-78394033_10486; https://vk.com/wall-78394033_10591</t>
  </si>
  <si>
    <t>На официальной странице МКУК "Крошнозерский ЦДиТ"</t>
  </si>
  <si>
    <t>https://vk.com/mn_elaigu?w=wall-73879882_9341; hts://vk.com/mn_elaigu?w=wall-73879882_9429</t>
  </si>
  <si>
    <t>Газета Пряжинского района «Наша Жизнь»</t>
  </si>
  <si>
    <t>05.03.2026,№ 8</t>
  </si>
  <si>
    <t>Как Пряжинский район отметил свое 96-летие.</t>
  </si>
  <si>
    <t>На официальной странице МКУ "Этно-культурный центр Киелен Кирью" в сети "ВКонтакте"</t>
  </si>
  <si>
    <t xml:space="preserve">Еженедельные публикации </t>
  </si>
  <si>
    <t>https://vk.ru/wall-16155569_1115454; https://vk.ru/wall-16155569_1115667; https://vk.ru/wall-73879882_9476; https://vk.ru/wall-16155569_1118527</t>
  </si>
  <si>
    <t>Чтобы помнили: уроки блокадного Ленинграда//Наша жизнь. /Веролайнен Ю.В.-Веролайнен Ю.В.-2026.N3. с13</t>
  </si>
  <si>
    <t>N 3 стр. 16</t>
  </si>
  <si>
    <t>Информация о прошедших мероприятиях в Чалнинской сельской библиотеке облокаде Ленинграда,Масленице,8 марта</t>
  </si>
  <si>
    <t>Юлия Владимировна Веролайнен. Масленица:народный праздник, объединяющий поколения.//Наша жизнь./ВеролайненЮ.В.-2026.N7.с.11</t>
  </si>
  <si>
    <t>N 7 стр. 11</t>
  </si>
  <si>
    <t>Юлия Владимировна Веролайнен. Путешествиев прошлое родного края.// Наша жизнь./Веролайнен Ю.В.-2026.N9 с.10</t>
  </si>
  <si>
    <t>N 9 стр. 10</t>
  </si>
  <si>
    <t xml:space="preserve">ГТРК Карелия </t>
  </si>
  <si>
    <t>https://vk.com/wall-48613829_310567</t>
  </si>
  <si>
    <t>https://vk.com/wall-48613829_314214</t>
  </si>
  <si>
    <t>На официальной странице МБУ ДО "НДШИ им. В.Л. Калаберды" в сети "ВКонтакте"</t>
  </si>
  <si>
    <t>https://vk.com/wall-80392501?w=wall-80392501_1436; https://vk.com/wall-80392501?q=живая&amp;w=wall-80392501_1460; https://vk.com/wall-80392501?q=шире&amp;w=wall-80392501_1474; https://vk.com/wall-80392501?q=свеча&amp;w=wall-80392501_1441; https://vk.com/wall-80392501?q=зарница&amp;w=wall-221734402_7453; https://vk.com/wall-80392501?q=песни&amp;w=wall-80392501_1468</t>
  </si>
  <si>
    <t>На официальной странице МБУ "Межпоселенческая библиотека Пряжинского района" в сети "ВКонтакте"</t>
  </si>
  <si>
    <t>https://vk.com/wall-90979052_11150; https://mbu-mb.libraries.karelia.ru/news/_nauchno_ne_skuchno_; https://vk.com/club117975793?w=wall-106120424_4179; https://vk.com/club117975793?w=wall-106120424_4180; https://vk.com/club117975793?w=wall-106120424_4241; https://vk.com/wall-201694613_899; https://vk.com/wall-90979052_11151; https://vk.com/wall-90979052_11137; https://vk.com/wall-90979052_11240; https://vk.com/club117975793?w=wall-106120424_4194; https://vk.com/club117975793?w=wall-106120424_4204; https://vk.com/wall-90979052_11164; https://vk.com/wall-90979052_11178; https://vk.com/wall-90979052_11178; https://vk.com/wall-90979052_11186; https://vk.com/wall-90979052_11259; https://mbu-mb.libraries.karelia.ru/news/v_koltse_blokadi; https://mbu-mb.libraries.karelia.ru/news/_chtobi_znat_i_gorditsya_;  https://vk.com/club117975793?w=wall-117975793_7292; https://vk.com/club117975793?w=wall-106120424_4110; https://vk.com/club117975793?w=wall-106120424_4119; https://vk.com/club117975793?w=wall-106120424_4124; https://vk.com/club117975793?w=wall-106120424_4166; https://vk.com/club117975793?w=wall-106120424_4209; https://vk.com/club118557633?w=wall-118557633_4117; https://vk.com/club118557633?w=wall-118557633_4126; https://vk.com/club118557633?w=wall-118557633_4146; https://vk.com/club118557633?w=wall-118557633_4149; https://vk.com/wall-201694613_828; https://vk.com/wall-201694613_869; https://vk.com/wall-107719342_8485; https://vk.com/wall-107719342_8529; https://vk.com/club117975793?w=wall-106120424_4174; https://vk.com/wall-107719342_8521; https://vk.com/wall-201694613_875; https://vk.com/club231021914?from=groups; https://vk.com/club231021914?from=groups; https://mbu-mb.libraries.karelia.ru/news/gornaya_skazka_ili_gornii_romans; https://mbu-mb.libraries.karelia.ru/news/stihoterapiya_lechit_dushi</t>
  </si>
  <si>
    <t>Консультативный совет по реализации национальной политики и развитию государственно- конфессиональных отношений при Главе Администрации Пряжинского национального муниципального района</t>
  </si>
  <si>
    <t>Сольный концерт ансамбля карельской песни "Рандайне"</t>
  </si>
  <si>
    <t>Концерт-встреча в "День родного языка". Песни на карельском языке. Сохранение культуры карельского языка. Популяризация родного языка, сохранение традиций</t>
  </si>
  <si>
    <t>Постоянные курсы карельского языка с различным уровнем языковой подготовки, с. Ведлозеро</t>
  </si>
  <si>
    <t>3-85</t>
  </si>
  <si>
    <t>КРОО "Дом карельского языка" с. Ведлозеро</t>
  </si>
  <si>
    <t>Любительский театр карелов-людиков "Лемби" с. Святозеро</t>
  </si>
  <si>
    <t>40-70</t>
  </si>
  <si>
    <t>МОО "Святозерские корни" с. Святозеро</t>
  </si>
  <si>
    <t xml:space="preserve">Карельский язык </t>
  </si>
  <si>
    <t>Олимпиады по родным языкам. Муниципальные и региональные этапы предметных  олимпиад по карельскому языку</t>
  </si>
  <si>
    <t>12-18</t>
  </si>
  <si>
    <t>Образовательные организации Пряжинского района</t>
  </si>
  <si>
    <t>Языковой клуб</t>
  </si>
  <si>
    <t>МБУ "Этнокультурный центр Пряжинского национального муниципального района"</t>
  </si>
  <si>
    <t xml:space="preserve">Диктант на карельском языке </t>
  </si>
  <si>
    <t>8+</t>
  </si>
  <si>
    <t>Образовательные организации района, МБУ "Этнокультурный центр ПНМР", КРОО "Дом карельского языка", МОО "Святозерские корни", МКУК "Крошнозерский ЦДиТ"</t>
  </si>
  <si>
    <t>МКОУ "Ведлозерская СОШ", МКОУ "Чалнинская СОШ", МКОУ "Пряжинская СОШ", МКОУ "Матросская ООШ"</t>
  </si>
  <si>
    <t>МКОУ "Ведлозерская СОШ", МКОУ "Чалнинская СОШ", МКОУ "Пряжинская СОШ", МКОУ "Матросская ООШ", МКОУ "Эссойльская СОШ", МКОУ "Святозерская СОШ"</t>
  </si>
  <si>
    <t>МКОУ "Ведлозерская СОШ", МКОУ "Пряжинская СОШ", МКОУ "Чалнинская СОШ"</t>
  </si>
  <si>
    <t>Муниципальная целевая программа «Сохранение и развитие этнокультурного потенциала карельского народа в Пряжинском национальном муниципальном районе» на 2025-2028 годы. Постановление Администрации Пряжинского национального муниципального района № 168 от 12 марта 2025 года</t>
  </si>
  <si>
    <t>Ансамбль авторской песни "МЕЙЯН ПАЕ"</t>
  </si>
  <si>
    <t>17-50</t>
  </si>
  <si>
    <t>МБУ "Пряжинский ЦДиТ" пгт Пряжа</t>
  </si>
  <si>
    <t>Театральный коллектив "Рандайне"</t>
  </si>
  <si>
    <t>35-80</t>
  </si>
  <si>
    <t>Детский театральный коллектив "Васильки"</t>
  </si>
  <si>
    <t>6-15</t>
  </si>
  <si>
    <t>МКОУ "Эссойльская СОШ"</t>
  </si>
  <si>
    <t>Театральная студия "Mieli" п. Сяпся</t>
  </si>
  <si>
    <t>8-15</t>
  </si>
  <si>
    <t>МКУ "Этнокультурны центр "КИЕЛЕН КИРЬЮ" п. Эссойла</t>
  </si>
  <si>
    <t>Этнический театр карелов-людиков "Лемби"</t>
  </si>
  <si>
    <t>МКУ "Святозерский сельский дом культуры"</t>
  </si>
  <si>
    <t>Театральный коллектив разговорного клуба</t>
  </si>
  <si>
    <t>10-70</t>
  </si>
  <si>
    <t>МБУ "Этнокультурный центр ПНМР"</t>
  </si>
  <si>
    <t>Ансамбль карельской песни "Рандайне"</t>
  </si>
  <si>
    <t>МБУ "Пряжинский центр досуга и творчества"</t>
  </si>
  <si>
    <t>Коллектив "Койвуйне"</t>
  </si>
  <si>
    <t>17+</t>
  </si>
  <si>
    <t>МКУК "Крошнозерский центр досуга и творчества"</t>
  </si>
  <si>
    <t>Коллектив "Беседайне"</t>
  </si>
  <si>
    <t>16+</t>
  </si>
  <si>
    <t>Этнокультурный центр "Туоми" п. Чална</t>
  </si>
  <si>
    <t>Коллектив "Сямозерье"</t>
  </si>
  <si>
    <t>22+</t>
  </si>
  <si>
    <t>МКУ "Этно-культурный центр "КИЕЛЕН КИРЬЮ"</t>
  </si>
  <si>
    <t>Народный хор "Святозерье"</t>
  </si>
  <si>
    <t>35-72</t>
  </si>
  <si>
    <t>Ансамбль карельской песни "Oma randaine"</t>
  </si>
  <si>
    <t>35-65</t>
  </si>
  <si>
    <t>Мужской вокальный ансамбль "Бедовые ребята"</t>
  </si>
  <si>
    <t>60-70</t>
  </si>
  <si>
    <t>Театральный коллектив "Рампа"</t>
  </si>
  <si>
    <t>10-60</t>
  </si>
  <si>
    <t>Танцевальный коллектив "Ладушки"</t>
  </si>
  <si>
    <t>7-13</t>
  </si>
  <si>
    <t>Танцевальный коллектив "Элегант"</t>
  </si>
  <si>
    <t>55-65</t>
  </si>
  <si>
    <t>Танцевальный коллектив "Феерия"</t>
  </si>
  <si>
    <t>40-50</t>
  </si>
  <si>
    <t>Коллектив "Селяночка"</t>
  </si>
  <si>
    <t>МКУ "Ведлозерский сельский Дом культуры"</t>
  </si>
  <si>
    <t>МКОУ"Пряжинская СОШ" (пгт Пряжа)</t>
  </si>
  <si>
    <t>МКОУ "Ведлозерская СОШ" (с. Ведлозеро)</t>
  </si>
  <si>
    <t>МКОУ "Чалнинская СОШ" (п. Чална)</t>
  </si>
  <si>
    <t>МКОУ "Святозерская ООШ" (с. Святозеро)</t>
  </si>
  <si>
    <t>МКОУ "Эссойльская СОШ" (п. Эссойла)</t>
  </si>
  <si>
    <t>МКОУ "Матросская ООШ" (п. Матросы)</t>
  </si>
  <si>
    <t>Фонд содействия гражданских инициатив Пряжинского района "Мельница"</t>
  </si>
  <si>
    <t>Ефремова Екатерина</t>
  </si>
  <si>
    <t>Поддержка и развитие гражданских инициатив</t>
  </si>
  <si>
    <t>Стажировка в рамках проекта "Свяжемся. Прошлое. Настоящее. Будущее"</t>
  </si>
  <si>
    <t>АНО "Кузница"</t>
  </si>
  <si>
    <t>Пряжинский район, п. Сяпся, ул. Ягодная, д. 11, кв. 4; 89114158672</t>
  </si>
  <si>
    <t>Развитие и поддержка сельских территорий</t>
  </si>
  <si>
    <t>Проведение совместных мероприятий и мастер-классов</t>
  </si>
  <si>
    <t>Местная реалигиозная организация православный приход Храма Покрова Богородицы п. Пряжа Петрозаводской и Карельской Епархии Русской Православный церкви (Московский Патриархат)</t>
  </si>
  <si>
    <t>Иерей Константин Владимирович Кукушкин, настоятель храма</t>
  </si>
  <si>
    <t>Мероприятия, проекты</t>
  </si>
  <si>
    <t>Карельская региональная общественная организация "Дом карельского языке"</t>
  </si>
  <si>
    <t>Фонд поддержки и развития Пряжинского района "Вместе"</t>
  </si>
  <si>
    <t>Проекты</t>
  </si>
  <si>
    <t>Совет ветеранов п. Чална</t>
  </si>
  <si>
    <t>Телькинен Марианна</t>
  </si>
  <si>
    <t>Помощь участникам СВО (изготовление маскировочных сетей, окопных свечей и т.д.), активное участие в жизни поселка</t>
  </si>
  <si>
    <t>Акции и мастер-классы</t>
  </si>
  <si>
    <t>Совет женщин Пряжинского района Карельского Отделения Союза женщин России</t>
  </si>
  <si>
    <t>пгт Пряжа, ул. Советская, д. 87 а</t>
  </si>
  <si>
    <t>Мероприятия</t>
  </si>
  <si>
    <t>МОО "Святозерские корни Пряжинского национального муниципального района по сохранению и развитию карелов-людиков"</t>
  </si>
  <si>
    <t>Абрамов Владимир Алексеевич</t>
  </si>
  <si>
    <t>Помощь участникам СВО (пошив нательного и постельного белья, сбор гуманитарной помощи и медикаментов), активное участие в жизни поселка</t>
  </si>
  <si>
    <t>Мероприятия, помощь в сборе гуманитарной помощи</t>
  </si>
  <si>
    <t>Предоставление помещений НКО - безвозмездно</t>
  </si>
  <si>
    <t>Информационно-методическая и консультативная поддержка</t>
  </si>
  <si>
    <t>Освещение в СМИ их деятельности: содействие СО НКО в регистрации и освещении деятельности на сайте "Неккомерческие организации Республики Карелия" (nko-karelia.ru)</t>
  </si>
  <si>
    <t>Районная газета "Наша жизнь" регулярно освещает все мероприятия проводимые НКО</t>
  </si>
  <si>
    <t>"Дед Пихто и конь в пальто"</t>
  </si>
  <si>
    <t xml:space="preserve">Литературно-музыкальная постановка </t>
  </si>
  <si>
    <t>Степанова Н.А., Федулин Д.А.</t>
  </si>
  <si>
    <t>Акция "Пироги для СВОих"</t>
  </si>
  <si>
    <t>Народное гулянье</t>
  </si>
  <si>
    <t>1. Местная общественная организация инвалидов Пудожского района</t>
  </si>
  <si>
    <t>Антонова Тамара
Николаевна</t>
  </si>
  <si>
    <t>186150, Республика
Карелия, г. Пудож
Тел.5-14-36, 89214523064</t>
  </si>
  <si>
    <t>2. Пудожское отделение Карельской региональной
общественной организации охотников и рыболовов</t>
  </si>
  <si>
    <t>Кулдашев Владимир Казимович</t>
  </si>
  <si>
    <t>г. Пудож, Маркса, 67-а
921-227 37 73 ;   5 23 62</t>
  </si>
  <si>
    <t>3.Местное отделение Совета ветеранов войны, труда,
правоохранительных органов и Вооруженных Сил Пудожского района Республики
Карелия</t>
  </si>
  <si>
    <t>Фалин Евгений Александрович</t>
  </si>
  <si>
    <t>186150,
Республика Карелия, г. Пудож, ул. Комсомольская, д. 5
89215262570</t>
  </si>
  <si>
    <t>4.Союз женщин Пудожского района</t>
  </si>
  <si>
    <t>Ефремова Наталия Андреевна</t>
  </si>
  <si>
    <t>186150,
Республика Карелия, г. Пудож, ул. Комсомольская, д. 5
89217012445</t>
  </si>
  <si>
    <t>5.Союз Чернобыльцев</t>
  </si>
  <si>
    <t>Вшивков Александр Николаевич</t>
  </si>
  <si>
    <t>г.
Пудож, ул. Карла Маркса, д.38, кв.31
8 921 702 98 85</t>
  </si>
  <si>
    <t>6.Союз 
участников боевых действий на Северном Кавказе</t>
  </si>
  <si>
    <t>Кульбашный Алексей Сергеевич</t>
  </si>
  <si>
    <t>7.Союз ветеранов Афганистана</t>
  </si>
  <si>
    <t>Алешин Виктор Анатольевич</t>
  </si>
  <si>
    <t>8.Местное отделение Карельской Республиканской
общественной организации ветеранов вооруженных сил Российской Федерации
Пудожского муниципального района</t>
  </si>
  <si>
    <t>г.Пудож,
ул. Строителей, д.22, кв.65
89210124671</t>
  </si>
  <si>
    <t>9.Волонтерский отряд «Лига добра»</t>
  </si>
  <si>
    <t>Лымарь Людмила Александровна</t>
  </si>
  <si>
    <t>г.
Пудож ул. Пионерская 21
89214616961</t>
  </si>
  <si>
    <t>10.Союз ветеранов боевых действий</t>
  </si>
  <si>
    <t>Титов Андрей Николаевич</t>
  </si>
  <si>
    <t>11.Некоммерческое
партнерство "Межрегиональный центр культурного и духовного развития
"Онежский Берег"</t>
  </si>
  <si>
    <t>Булышкина Елена Николаевна</t>
  </si>
  <si>
    <t>186150, Республика
Карелия, г. Пудож, ул. Карла Маркса, д. 43
Телефон: 5  11  89</t>
  </si>
  <si>
    <t>12.Карельская региональная общественная организация
по социальной помощи населению "Гармония"</t>
  </si>
  <si>
    <t>Фомина Марина Евгеньевна</t>
  </si>
  <si>
    <t>186150, Республика Карелия, Пудожский р-н, г.
Пудож, ул. Карла Маркса, д. 65А, кв. 2 89215220907</t>
  </si>
  <si>
    <t>13.Карельская региональная общественная организация «Клуб единоборств
«Спарта»</t>
  </si>
  <si>
    <t>Андреев Александр Сергеевич</t>
  </si>
  <si>
    <t>186150, Республика Карелия, г Пудож, ул.
Полевая, д. 88 кв. 1</t>
  </si>
  <si>
    <t>1. Местная религиозная организация православный
Приход храма Введения во храм Пресвятой Богородицы п. Подпорожье Пудожского
района Петрозаводской и Карельской Епархии Русской Православной Церкви
(Московский Патриархат)</t>
  </si>
  <si>
    <t>Розенфельд Александр Александрович - Настоятель</t>
  </si>
  <si>
    <t>186164,
Республика Карелия, Пудожский район, п. Подпорожье, ул. Привокзальная
+7-921-467-09-79</t>
  </si>
  <si>
    <t>2. Местная религиозная организация православный Приход храма Казанской
иконы Божией Матери п. Красноборский Пудожского района Петрозаводской и
Карельской Епархии Русской Православной Церкви (Московский Патриархат)</t>
  </si>
  <si>
    <t>Поляков Алексей Алексеевич</t>
  </si>
  <si>
    <t>186161, Республика Карелия, Пудожский район, п.
Красноборский, ул. Новая д. 4 кв. 18</t>
  </si>
  <si>
    <t>3.Местная религиозная организация православный Приход храма Рождества
Богородицы с. Колодозеро Пудожского района Петрозаводской и Карельской Епархии
Русской Православной Церкви (Московский Патриархат)</t>
  </si>
  <si>
    <t>отец
Лазарь
(Шарапов Сергей Викторович)</t>
  </si>
  <si>
    <t>186174,
Республика Карелия, Пудожский район, д. Усть-Река
89114378485</t>
  </si>
  <si>
    <t>4.Местная религиозная организация православный
Приход храма иконы Божией Матери «Скоропослушница» г. Пудожа Петрозаводской и
Карельской Епархии Русской Православной Церкви (Московский Патриархат)</t>
  </si>
  <si>
    <t>Розенфельд
Александр Александрович - Настоятель</t>
  </si>
  <si>
    <t>186150,
Республика Карелия, г. Пудож, ул.Карла Маркса, д. 77
+7-921-467-09-79</t>
  </si>
  <si>
    <t>5.Местная религиозная организация православный
Приход храма преподобного Антония Сийского п. Шальский Пудожского района
Петрозаводской и Карельской Епархии Русской Православной Церкви (Московский
Патриархат)</t>
  </si>
  <si>
    <t>186167,
Республика Карелия, Пудожский район, п. Шальский, ул. Первомайская, д. 35</t>
  </si>
  <si>
    <t>6.Местная религиозная организация православный
Приход храма преподобного Диодора Юрьегорского д. Куганаволок Пудожского района
Петрозаводской и Карельской Епархии Русской Православной Церкви (Московский
Патриархат)</t>
  </si>
  <si>
    <t>Червяков
Олег
Васильевич - Настоятель</t>
  </si>
  <si>
    <t>186154, Республика Карелия, Пудожский район, д.
Куганаволок, д. 72</t>
  </si>
  <si>
    <t>7.Местная религиозная организация православный
Приход храма преподобного Серафима Саровского г. Пудожа Петрозаводской и
Карельской Епархии Русской Православной Церкви (Московский Патриархат)</t>
  </si>
  <si>
    <t>Николаев
Николай
Ефимович - Настоятель</t>
  </si>
  <si>
    <t>186150,
Республика Карелия, г. Пудож, ул. Комсомольская, д. 4
 5-21-52</t>
  </si>
  <si>
    <t>8.Религиозная организация «Муромский Успенский
Мужской монастырь Петрозаводской и Карельской Епархии Русской Православной
Церкви (Московский Патриархат)»</t>
  </si>
  <si>
    <t>Отец Илия – Настоятель</t>
  </si>
  <si>
    <t>186163, Республика Карелия, Пудожский район, д.
Гакугса</t>
  </si>
  <si>
    <t>9.Храм Александра Невского «Подворье» Муромского
монастыря</t>
  </si>
  <si>
    <t>Иеромонах Илия</t>
  </si>
  <si>
    <t>186150, Республика Карелия, г.Пудож, ул.Пионерская, д.38б.
Тел:5-11-87, 8931 702 26 97</t>
  </si>
  <si>
    <t>10.Религиозная организация Мужской монастырь
"Свято-Ильинская Водлозерская пустынь" Петрозаводской и Карельской
епархии Русской Православной Церкви</t>
  </si>
  <si>
    <t>Отец
Киприан - Настоятель</t>
  </si>
  <si>
    <t>Пудожский,
д. Куганаволок, д.127, кв. 1
 89214507117</t>
  </si>
  <si>
    <t>11.Местная религиозная организация православный
Приход храма Рождества Пресвятой Богородицы пос. Пяльма Пудожского района
Петрозаводской и Карельской Епархии Русской Православной Церкви (Московский
Патриархат)</t>
  </si>
  <si>
    <t>Розенфельд
Александр Александрович Настоятель</t>
  </si>
  <si>
    <t>186168,
Республика Карелия, Пудожский р-он, п. Пяльма, ул. Молодежная, д. 18а
 +7-921-467-09-79</t>
  </si>
  <si>
    <t>12.Церковь Христиан Веры Евангельской г. Пудожа</t>
  </si>
  <si>
    <t>Герасимов Алексей Васильевич</t>
  </si>
  <si>
    <t>186150, г. Пудож, ул. Машакова, д. 26 А</t>
  </si>
  <si>
    <t>13.Церковь Христиан Веры Евангельской
Пятидесятников г. Пудож</t>
  </si>
  <si>
    <t>Шашенко Александр Гаврилович</t>
  </si>
  <si>
    <t>г. Пудож, ул. Садовая д.23, кв. 132</t>
  </si>
  <si>
    <t>Управление по образованию и социаллььно-культурной политики, отдел уравления делами</t>
  </si>
  <si>
    <t>Богданова Марина Алексеевна, заместитель главы администрации; Полканова Анастасия Алексеевна, заместитель начальника отдела управления делами</t>
  </si>
  <si>
    <t>г.Пудож, ул.Ленина,д.90</t>
  </si>
  <si>
    <t>Распоряжение администрации от 13.01.2026 г. № 13 р-П "Об утверждении Плана мероприятий  по реализации Стратегии государственной национальной политики Российской Федерации на период до 2036 года в Пудожском муниципальном районе на 2026г"</t>
  </si>
  <si>
    <t>Распоряжение администрации от 13.01.2026 г. № 14 р-П "Об утверждении Плана мероприятий по социальной и культурной адаптации иностранных граждан, проживающих на территории Пудожского муниципального района на 2026 г."</t>
  </si>
  <si>
    <t>ВСТРЕЧА Нового 2026г</t>
  </si>
  <si>
    <t>Театрализованное представление</t>
  </si>
  <si>
    <t>директор МКУК Куганаволокский ДК 3-01-40</t>
  </si>
  <si>
    <t>Елочка гори</t>
  </si>
  <si>
    <t>Детская дискотека</t>
  </si>
  <si>
    <t>Авдеевский Дом культуры 89114226445</t>
  </si>
  <si>
    <t>Рождество приходит в дом</t>
  </si>
  <si>
    <t>Рождественская игровая программа для детей</t>
  </si>
  <si>
    <t>Рождество</t>
  </si>
  <si>
    <t>Зимняя сказка</t>
  </si>
  <si>
    <t>директор ДК 3-01-40</t>
  </si>
  <si>
    <t>Торжественная линейка "Указом Президента страны 2026 год - Год единста народов".</t>
  </si>
  <si>
    <t>Обсудили предстоящий 2026 год, выяснили цель: "Укрепление национальной сплоченности, мира и соогласия среди народов нашей великой Родины.</t>
  </si>
  <si>
    <t>МКОУ СОШ п.Пяльма</t>
  </si>
  <si>
    <t>Классный час 1-4 классы "Праздничные даты января"</t>
  </si>
  <si>
    <t>История происхождения праздников, традиции народов России</t>
  </si>
  <si>
    <t>МКОУ ООШ п.Водла</t>
  </si>
  <si>
    <t>Тематическая беседа "Укрепление дружеских связей"</t>
  </si>
  <si>
    <t>Ознакомление обучающихся с Указом Президента РФ об объявлении Года единства народов России. Рисование интерактивной карты России</t>
  </si>
  <si>
    <t>ЦПМСС, учитель русского яз</t>
  </si>
  <si>
    <t> «Год единства народов России»</t>
  </si>
  <si>
    <t>Торжественная линейка</t>
  </si>
  <si>
    <t>МКОУ ООШ д.Куганаволок</t>
  </si>
  <si>
    <t>"В единстве народов - сила России"</t>
  </si>
  <si>
    <t>Торжественная линейка, посвящённая открытию Года единства народов России</t>
  </si>
  <si>
    <t>МКОУ СОШ д.Каршево</t>
  </si>
  <si>
    <t> «Году единства народов России»</t>
  </si>
  <si>
    <t>МКОУ ООШ №2</t>
  </si>
  <si>
    <t>Час классики « Русская душа» </t>
  </si>
  <si>
    <t>Посвящено 200-летию русского писателя М.Е.Салтыкова-Щедрина</t>
  </si>
  <si>
    <t>Пяльмская сельская библиотека</t>
  </si>
  <si>
    <t>Спортивные соревнования "Зимние забавы народов России"</t>
  </si>
  <si>
    <t>Спортивные эстафеты</t>
  </si>
  <si>
    <t>ЦПМСС. Учитель физической культуры</t>
  </si>
  <si>
    <t>Все на лыжи</t>
  </si>
  <si>
    <t>Лыжный поход посвященный лыжне России</t>
  </si>
  <si>
    <t>"Мазайка народов России"</t>
  </si>
  <si>
    <t>Торжественое открытие "Года народов единчтва России"</t>
  </si>
  <si>
    <t>Торжественное открытие "Года единства народов".</t>
  </si>
  <si>
    <t>Акция "Мы - Россия!"</t>
  </si>
  <si>
    <t>Фотоакция</t>
  </si>
  <si>
    <t>МКОУ СОШ №3</t>
  </si>
  <si>
    <t>Викторина «Что вы знаете о народах России»</t>
  </si>
  <si>
    <t>Мероприятие для школьников посвящено традициям, культуре народов России</t>
  </si>
  <si>
    <t>ЦРБ</t>
  </si>
  <si>
    <t>Стратегическая сессия "Навигаторы детства: сила в единстве"</t>
  </si>
  <si>
    <t>коллекттивный анализ текущих задач и разработки практических решений на 2026 год.</t>
  </si>
  <si>
    <t>Интерактивный урок</t>
  </si>
  <si>
    <t>Акция "Калейдоскоп народов России"</t>
  </si>
  <si>
    <t>Погружение в мир культур народов России. </t>
  </si>
  <si>
    <t>«Вдохновение. Единство. Весна»</t>
  </si>
  <si>
    <t>2-6 марта</t>
  </si>
  <si>
    <t>Методическая неделя изо, трудов и музыки, посвященная "Году единсва нарподов России"</t>
  </si>
  <si>
    <t>День воссоединения Крыма с Россией. Станционная игра  «Экспедиция: Крым. Путь домой» </t>
  </si>
  <si>
    <t>Мероприятие, посвященное Дню воссоединения Крыма с Россией</t>
  </si>
  <si>
    <t>"Крым и Россия - навеки вместе"</t>
  </si>
  <si>
    <t>Тематическое занятие по истории и культуры Крымского полуострова</t>
  </si>
  <si>
    <t>МКОУ ООШ д.Каршево</t>
  </si>
  <si>
    <t>"Лозоплетение"</t>
  </si>
  <si>
    <t>мастер-класс, посвящённый воссоединению России и Крыма</t>
  </si>
  <si>
    <t>МКОУ НОШ п.Пудожгорский</t>
  </si>
  <si>
    <t>Тематические классные часы, изготовление поделок, оформление информационного стенда</t>
  </si>
  <si>
    <t>"Фигурки народов Крыма"</t>
  </si>
  <si>
    <t>викторины по достопримечательностям Крыма, мастер - класс "Крымская лаванда"</t>
  </si>
  <si>
    <t>МКОУ ООШ п.Шальский</t>
  </si>
  <si>
    <t>Телемост со Севастополем, посвященный Дню воссоединения Крыма с Россией</t>
  </si>
  <si>
    <t>В ходе мероприятия организаторы телемоста с разных локаций своего города рассказывали о тех памятных событиях, которые произошли 12 лет назад.
   Это мероприятие объединило более 200 участников со всей России, в числе которых были две карельские школы.</t>
  </si>
  <si>
    <t>Творческая акция "Мы вместе"</t>
  </si>
  <si>
    <t>Орлята с большим энтузиазмом и неподдельным интересом создали своими руками красочные тематические плакаты с надписями "Мы вместе!", "Наш Крым" и другими.</t>
  </si>
  <si>
    <t>"Одна страна - одна история"</t>
  </si>
  <si>
    <t>акция, посвящённая воссоединению Крыма с Россией</t>
  </si>
  <si>
    <t>Конкурс чтецов под девизом «Дружба народов — единство России!», ко Всемирному дню поэзии</t>
  </si>
  <si>
    <t>Праздничный концерт, оформление тематического стенда, тематические классные часы</t>
  </si>
  <si>
    <t>"Код единства" -русский язык - государственный язык РФ</t>
  </si>
  <si>
    <t>познавательное мероприятие, викторина</t>
  </si>
  <si>
    <t>участие в фестивале таетрализованных постановок школьных театров, посвященном Году единства народов России </t>
  </si>
  <si>
    <t>выступление с театрализаванной постановкой "Притча мудреца"</t>
  </si>
  <si>
    <t>Открытие года Единства неродов Россиии</t>
  </si>
  <si>
    <t>концертная программа</t>
  </si>
  <si>
    <t>МКОУ СОШ п.Кубово</t>
  </si>
  <si>
    <t>"Мы вместе - мы едины"</t>
  </si>
  <si>
    <t>Участие в муниципальном фестивале театральных постановок, посвящённом Году единства народов России</t>
  </si>
  <si>
    <t>Сила в единстве</t>
  </si>
  <si>
    <t>Мастерская маскировки сила вединстве</t>
  </si>
  <si>
    <t>Познавательный час «В единстве народов – сила страны» </t>
  </si>
  <si>
    <t>Посвящено традициям народов России</t>
  </si>
  <si>
    <t>Информационный час «Крым. Возвращение на Родину» </t>
  </si>
  <si>
    <t>10 марта </t>
  </si>
  <si>
    <t>Посвящено Дню воссоединения Крыма с Россией</t>
  </si>
  <si>
    <t>Игровое занятие "Народные игры-дружная страна"</t>
  </si>
  <si>
    <t>Познание истории и традиции страны. Дети узнали и играли в игры народов Росии (бурятскую, осетинсткую, марийскую, башкирскую и др.). Занятие  учит уважению к культурному наследию и любви к Родине</t>
  </si>
  <si>
    <t>ЦПМСС, учителя начальных классов</t>
  </si>
  <si>
    <t>Поэтическая встреча с поэтом В.Калёвой</t>
  </si>
  <si>
    <t>22.03.2026.</t>
  </si>
  <si>
    <t>Местный поэт читал стихи о Малой Родине. Также звучали песни на стихи автора. </t>
  </si>
  <si>
    <t>МБУК "Музей" 8814-5251189</t>
  </si>
  <si>
    <t>Познавательное занятие "Россия-многонациональная страна"</t>
  </si>
  <si>
    <t>Изготовление Карты России. Дети узнали, в каких уголках России живут разные народы. Творческая работа помогла детям через тактильное творчество почуствовать масштаб нашей Родины и важность дружбы между всеми</t>
  </si>
  <si>
    <t>ЦПМСС</t>
  </si>
  <si>
    <t>Интерактивное занятие "Россия.Родина.Единство."</t>
  </si>
  <si>
    <t>Информирование обучающихся о народах, живущих на территории России. Викторина. Обсуждение.</t>
  </si>
  <si>
    <t>Интерактивные перемены, которые были посвящены различным нациям</t>
  </si>
  <si>
    <t>Национальная кухня, хоровод, изготовление оберегов, мастер-классы</t>
  </si>
  <si>
    <t>Концерт, посвящённый торжественному открытию Года единства народов России</t>
  </si>
  <si>
    <t>Творческие номера, демонстрирующие разные национальности</t>
  </si>
  <si>
    <t>экскурсии в библиотеку</t>
  </si>
  <si>
    <t>январь, февраль, март</t>
  </si>
  <si>
    <t>дети  в рамках подготовки к педсовету «Современные подходы к организации работы по духовно-нравственному воспитанию дошкольников через приобщение к  традициям культуры народов России» посещали детскую библиотеку г. Пудожа</t>
  </si>
  <si>
    <t>Детская библиотека г. Пудожа, МКДОУ детский сад №1 г. Пудожа РК</t>
  </si>
  <si>
    <t>"Песни по кругу"</t>
  </si>
  <si>
    <t>29.03.2026.</t>
  </si>
  <si>
    <t>Вечер, посвящённый дворовой песне</t>
  </si>
  <si>
    <t>МБУК "Музей" 88145251189</t>
  </si>
  <si>
    <t>Литературно- музыкальная гостиная «Рождества чудесные мгновения» </t>
  </si>
  <si>
    <t>4 января </t>
  </si>
  <si>
    <t>Посвящено празднику Рождества с мастер-классом по изготовлению елочной игрушки</t>
  </si>
  <si>
    <t>«Пришла коляда открывай ворота" Уличная коляда дети</t>
  </si>
  <si>
    <t xml:space="preserve">Обряд, при котором ряженые (дети) ходят по домам, поют колядки и желают хозяевам урожая и добра.
 В ответ на песни хозяева одаривают колядующих угощениями, что символизирует обмен дарами с силами природы.
   Обряд, при котором ряженые (дети) ходят по домам, поют колядки и желают хозяевам урожая и добра.
 В ответ на песни хозяева одаривают колядующих угощениями, что символизирует обмен дарами с силами природы.
</t>
  </si>
  <si>
    <t>МКУК "Красноборский ДК" 89214546766</t>
  </si>
  <si>
    <t>Посиделки</t>
  </si>
  <si>
    <t>Фольклорные посиделки за чашечкой чая, исполнение песен и былин</t>
  </si>
  <si>
    <t>Новогодние приключения, Рождество</t>
  </si>
  <si>
    <t>9, 12 января</t>
  </si>
  <si>
    <t>празднование Рождества, игровые просветительские программы</t>
  </si>
  <si>
    <t>Тематическая программа "В  гости коляда пришла" </t>
  </si>
  <si>
    <t>12 января </t>
  </si>
  <si>
    <t>Посвящено празднику Рождества</t>
  </si>
  <si>
    <t>Кривецкая сельская библиотека</t>
  </si>
  <si>
    <t>Тематическое занятие "День российской печати"</t>
  </si>
  <si>
    <t>История и значение праздника. Просмотр  видеопрезентации</t>
  </si>
  <si>
    <t>ЦПМСС, воспитатель интерната</t>
  </si>
  <si>
    <t>Тематическое занятие "Творчество русского поэта Мандельштама"</t>
  </si>
  <si>
    <t>Знакомство с биографией поэта, его произведениями. Итог- формирование национальной культурной памяти</t>
  </si>
  <si>
    <t>ЦПМСС, учитель чтения</t>
  </si>
  <si>
    <t>«Раз в крещенский вечерок девушки гадали».</t>
  </si>
  <si>
    <t>Вечерние посиделки с элементом народного фольклора. Годание, колядки,чайпитие.</t>
  </si>
  <si>
    <t>Вечер загадочный «Раз в крещенский вечерок девушки гадали…»  </t>
  </si>
  <si>
    <t>Колодозерская сельская библиотека</t>
  </si>
  <si>
    <t>Час краеведения "Над страницами  фольклора"</t>
  </si>
  <si>
    <t>Посвящено различным жанрам пудожского фольклора</t>
  </si>
  <si>
    <t>Авдеевская сельская библиотека</t>
  </si>
  <si>
    <t>Познавательное занятие, посвященное 200-летию со дня рождения русского писателя М.Е.Салтыкова-Щедрина</t>
  </si>
  <si>
    <t>Ознакомление с биографией писателя, его произведениями</t>
  </si>
  <si>
    <t>Фестиваль семейного творчества "Русская коса"</t>
  </si>
  <si>
    <t>фестиваль семейного творчества, конкурс на лучшую русскую косу.</t>
  </si>
  <si>
    <t>Мастер-класс "Народные промыслы народов России"</t>
  </si>
  <si>
    <t>Изготовление деревянной толкушки , просмотр презентации, ознакомление с техникой геометрической резьбы по дереву</t>
  </si>
  <si>
    <t>ЦПМСС, учитель трудового обучения</t>
  </si>
  <si>
    <t>"Творческие посиделки"</t>
  </si>
  <si>
    <t>05.02.2026 года</t>
  </si>
  <si>
    <t>Мероприятие (мастер-класс) 
   с участием 
   ансамбля «Берегиня»</t>
  </si>
  <si>
    <t>МБУК 
   "Пудожский ДК"</t>
  </si>
  <si>
    <t>Тематический урок "День науки в России"</t>
  </si>
  <si>
    <t>Ознакомление с биографией выдающихся ученых, их открытиями и изобретениями, что позволяет увидеть живую связь между теорией и практикой. Просмотр презентации "Интересное рядом". Вывод- открытия-это не случайность, а результат труда, накопления знаний, опыта и настойчивости.</t>
  </si>
  <si>
    <t>ЦПМСС, учителя рус.яз</t>
  </si>
  <si>
    <t>Фестиваль белорусской культуры «Завируха» </t>
  </si>
  <si>
    <t>14.02.2026 года</t>
  </si>
  <si>
    <t>Участие солистов художественной самодеятельности Пудожского ДК
   в мероприятии</t>
  </si>
  <si>
    <t>НКА Сегежи "Сябры"</t>
  </si>
  <si>
    <t>Старинный свадебный обряд 
   с участием ансамбля «Берегиня» 
   и солистов </t>
  </si>
  <si>
    <t>15.02.2026 года</t>
  </si>
  <si>
    <t>«Масленичные забавы»</t>
  </si>
  <si>
    <t>17.02.2026 года </t>
  </si>
  <si>
    <t>Игровая программа для детей, посвящённая празднованию Масленицы</t>
  </si>
  <si>
    <t>Мероприятие, посвященное Международному Дню родного языка</t>
  </si>
  <si>
    <t>Информация о празднике, просмотр презентации, ознакомление с литературой родного языка</t>
  </si>
  <si>
    <t>"Карельские названия - как их расшифровать?"</t>
  </si>
  <si>
    <t>Изучение топонимов и создание словаря.</t>
  </si>
  <si>
    <t>История возникновения Русского языка. Лингвистический морской бой.</t>
  </si>
  <si>
    <t>Интеллектуальный квиз "Знаешь ли ты свой родной язык?"</t>
  </si>
  <si>
    <t>празднование Масленицы</t>
  </si>
  <si>
    <t>«Как во Пудоже 
   Масленицу провожали» </t>
  </si>
  <si>
    <t>22.02.2026 года </t>
  </si>
  <si>
    <t>Театрализованный праздник, посвящённый 
   празднованию Масленицы</t>
  </si>
  <si>
    <t>Общее мероприятие для жителей</t>
  </si>
  <si>
    <t>Рагнукский ДЦ</t>
  </si>
  <si>
    <t>Деревенские гуляния</t>
  </si>
  <si>
    <r>
      <rPr>
        <sz val="12"/>
        <color rgb="FF000000"/>
        <rFont val="Times New Roman"/>
        <charset val="1"/>
      </rPr>
      <t> </t>
    </r>
    <r>
      <rPr>
        <sz val="12"/>
        <rFont val="Times New Roman"/>
        <charset val="1"/>
      </rPr>
      <t>Праздничная программа " Ох ,уж эта Масленица!"</t>
    </r>
  </si>
  <si>
    <t>22 февраля </t>
  </si>
  <si>
    <t>Посвящено празднику масленице</t>
  </si>
  <si>
    <t>Водлинская сельская библиотека</t>
  </si>
  <si>
    <t>Час добрых и вкусных традиций «Как Блин и Оладушка Солнышко будили»</t>
  </si>
  <si>
    <t> Фольклорные посиделки« Широкая Масленица»</t>
  </si>
  <si>
    <t>Познавательно- игровая программа «Мы масленицу встречали – в библиотеку зазывали»   </t>
  </si>
  <si>
    <t>21 февраля </t>
  </si>
  <si>
    <t>Кубовская  сельская библиотека</t>
  </si>
  <si>
    <t>Проведение масленицы</t>
  </si>
  <si>
    <t>Игры,конкурсы.выступление фольклорной группы Водлозерочки.</t>
  </si>
  <si>
    <t>"Колесо времени: "Калевала"</t>
  </si>
  <si>
    <t>Игра между двух команд "Сампо" и "Кантеле". Ребята выполняли задания от героев эпоса: отгадывали карельские загадки, отвечали на хитрые вопросы и т.д.</t>
  </si>
  <si>
    <t>МКОУ ООШ д.Кршево</t>
  </si>
  <si>
    <t>Участие и проведение в фестивале Пудожские налимы</t>
  </si>
  <si>
    <t>Выступление фольклорной группы "Водлозерочки"</t>
  </si>
  <si>
    <t>поет и пляшет русское село</t>
  </si>
  <si>
    <t>выступление коллективов Пудожского райна, Каргопольского района.</t>
  </si>
  <si>
    <t>Стеклянский Дом культуры МКУК "Дом культуры ШСП" (Сивакова В.А.)</t>
  </si>
  <si>
    <t>Литературная декада "Сказки народов России"</t>
  </si>
  <si>
    <t>Каждый день был посвящен изучению сказок разного народа. Чтение сказок, просмотр мультфильмов, рисование иллюстраций к произведениям, обсуждения. Мероприятие помогло лучше понять и уважать культуру разных народов</t>
  </si>
  <si>
    <t>ЦПМСС, учителя русского языка</t>
  </si>
  <si>
    <t>Творческая мастерская "Узоры народов России"</t>
  </si>
  <si>
    <t>Изучение знаменитых узоров, которыми славится Россия, создание композиций в стиле народных промыслов. Занятие помогло почуствовать богатство культуры многонациональной Родины</t>
  </si>
  <si>
    <t>Литературный час, посвященный 105-летию со дня рождения русского писателя и поэтв Л.И.Лиходеева</t>
  </si>
  <si>
    <t>Информация о писателе, его киносценарии, знакомство с его произведениями</t>
  </si>
  <si>
    <t>Интерактивный урок "Необычные традиции народов России"</t>
  </si>
  <si>
    <t>Информирование детей о традициях разного народа России.</t>
  </si>
  <si>
    <t>Час культуры, посвященный 120-летию со дня рождения певицы и артистки К.И.Шульженко.</t>
  </si>
  <si>
    <t>Информация о Шульженко,  ее биография, ее вклад в годы Вов., во время блокады Ленинграда. Прослушивание ее песен</t>
  </si>
  <si>
    <t>экскурсии в Пудожский музей</t>
  </si>
  <si>
    <t>дети  в рамках подготовки к педсовету «Современные подходы к организации работы по духовно-нравственному воспитанию дошкольников через приобщение к  традициям культуры народов России» посещали выставки краеведческого музея г. Пудожа</t>
  </si>
  <si>
    <t>Пудожский музей им. Кораблёва, МКДОУ детский сад №1 г. Пудожа РК</t>
  </si>
  <si>
    <t>экскурсии в  музей корпуса "Берёзка"</t>
  </si>
  <si>
    <t>март </t>
  </si>
  <si>
    <t>дети корпусов "Ивушка" и "Берёзка" посетили мини -музей корпуса "Берёзка" занятия провела воспитатель Минина В.А.</t>
  </si>
  <si>
    <t>МКДОУ детский сад №1 г. Пудожа РК</t>
  </si>
  <si>
    <t>Инструктаж для работников культуры по проведению праздничных мероприятий</t>
  </si>
  <si>
    <t>Проведение инструктажа</t>
  </si>
  <si>
    <t>Авдеевский Дом культуры</t>
  </si>
  <si>
    <t>Цифровой ликбез "Благотворительность: как помогать безопасно". Разговоры о важном "Цифровой щит"</t>
  </si>
  <si>
    <t>16.01.2026             02.03.2026</t>
  </si>
  <si>
    <t>мероприятие, посвященное вопросам кибербезопасности. Завершилось занятие проверочным тестированием, которое показало отличные результаты.</t>
  </si>
  <si>
    <t>Изготовление стенда "Антитеррор"</t>
  </si>
  <si>
    <t>Изготовление</t>
  </si>
  <si>
    <t>Директор ДК 3-01-2026</t>
  </si>
  <si>
    <t>Мероприятие исторической памяти "Холокост.Трагедия народа"</t>
  </si>
  <si>
    <t>Ознакомление обучающихся с ключевыми понятиями, связанными с трагедией Холокоста.</t>
  </si>
  <si>
    <t>Просмотр видеоролика "Терроризм"</t>
  </si>
  <si>
    <t>13.фев</t>
  </si>
  <si>
    <t>просмотр видеофильма с родителями.обсуждение</t>
  </si>
  <si>
    <t xml:space="preserve">"Правовая оценка </t>
  </si>
  <si>
    <t>"Экстримизму - нет!"</t>
  </si>
  <si>
    <t>Урок безопасности, просмотр видеоролика.</t>
  </si>
  <si>
    <t>Стратегическая сессия "Навигаторы детства - сила в единстве". </t>
  </si>
  <si>
    <t>Пути противодействия экстремизма и терроризма среди обучающихся. Разработка практических решений борьбы с дивиантным поведением подростков.</t>
  </si>
  <si>
    <t>Информационно-пропагандистское мероприятие,направленное на профилактику вовлечения несовершеннолетних в деструктивные группы и в диверсионную деятельность</t>
  </si>
  <si>
    <t>Беседа + демонстрация фильма (профилактика деструктивного поведения, опасность вовлечения в деструктивные группы и в диверсионную деятельность) </t>
  </si>
  <si>
    <t>Киноурок "Предательство"</t>
  </si>
  <si>
    <t>Просмотр фильма "Предательство"</t>
  </si>
  <si>
    <t>Просмотр документального фильма А.Медведева "Предательство"</t>
  </si>
  <si>
    <t>Просмотр документ.фильма о гражданах страны, осужденных за террористическую и экстремистскую деятельность, кто предал родных, близких, страну с последующим обсуждением своих впечатлений с педагогом-психологом. Фильм заставляет задуматься, как рождается предательство и можно ли его предотвратить.</t>
  </si>
  <si>
    <t>ЦПМСС, педагог-психолог, классные руководители</t>
  </si>
  <si>
    <t>Информационно-пропагандистское мероприятие,направленное на профилактику вовлечения несовершеннолетних в экстримистские и террористические группировки в сети Интернет.</t>
  </si>
  <si>
    <t>Классный час: информирование детей об опасностях в сети интернет Информирование о новых опасных тенденциях в сфере безопасности несовершеннолетних.</t>
  </si>
  <si>
    <t>экскурсия в МЧС</t>
  </si>
  <si>
    <t>сотрудники рассказали ребятам об организации службы пожарной охраны, боевой подготовке подразделений, порядке вызова оперативных служб жизнеобеспечения. Работа диспетчера по обработке вызова на рабочем месте дежурно-диспетчерской службы 01.</t>
  </si>
  <si>
    <t>Межрегиональная добровольническая игра "Эксперимент добра"</t>
  </si>
  <si>
    <t>участие семейных команд в игре </t>
  </si>
  <si>
    <t>Юбилейный праздничный концерт 
   Пудожского народного хора 
   "Россию песней славим!"</t>
  </si>
  <si>
    <t>17.01.2026 года</t>
  </si>
  <si>
    <t>Выступления творческих коллективов и солистов художественной самодеятельности</t>
  </si>
  <si>
    <t>Конкурс поделок «Ленинград! Победа!», посвященный Дню полного освобождения Ленинграда от фашистской блокады.</t>
  </si>
  <si>
    <t>19.01.-26.01.</t>
  </si>
  <si>
    <t>Ребята с родителями сделали поделки к памятному событию.</t>
  </si>
  <si>
    <t> Прорыв блокады Ленинграда</t>
  </si>
  <si>
    <t>Расчистка территории мемориальной стеллы от снега, проведение митинга</t>
  </si>
  <si>
    <t>Патриотическая Акция "Блокадная ласточка", посвященная освобождению Ленинграда от фашистской блокады</t>
  </si>
  <si>
    <t>Информация об историческом событии, чтение стихотворения О.Берггольц о блокадной ласточке (что означало "Жду письма"). Изготовление ласточек с письмами о том, что нужно верить в лучшее и жить с надеждой на счастливое будущее</t>
  </si>
  <si>
    <t>ЦПМСС, учителя нач.кл.</t>
  </si>
  <si>
    <t> Патриотический  час" В кольце блокады"</t>
  </si>
  <si>
    <t>25 января </t>
  </si>
  <si>
    <t>Посвящено полному освобождению Ленинграда от блокады</t>
  </si>
  <si>
    <t>Коловская сельская библиотека</t>
  </si>
  <si>
    <t>Беседы о блокадном Ленинграде</t>
  </si>
  <si>
    <t>26.01.26, 27.01.26</t>
  </si>
  <si>
    <t>В старших и подготовительных группах нашего детского сада к 82 годовщине освобождения Ленинграда была организована НОД: «Цветок жизни».</t>
  </si>
  <si>
    <t>занятие «Пепел Холокоста», посвящённое Международному дню памяти жертв Холокоста</t>
  </si>
  <si>
    <t>Ребята познакомились с историей Холокоста, узнали о том, что концентрационные лагеря – одни из самых страшных творений фашистов, увидели весь ужас испытаний, выпавших на долю взрослых и детей в лагерях Освенцим, Бухенвальд, Дахау и др.</t>
  </si>
  <si>
    <t>Тематические классные часы, усный журнал на переменах</t>
  </si>
  <si>
    <t>Оформление информационного стенда</t>
  </si>
  <si>
    <t>Акция "Жители блокадного Ленинграда"</t>
  </si>
  <si>
    <t>В честь этого памятного дня в нашей школе прошёл целый цикл мероприятий. Так, например, на переменах был организован показ видеороликов с воспоминаниями жителей блокадного Ленинграда. Видеоматериалы предоставила общественная организация «Жители блокадного Ленинграда» г.Петрозаводска (Председатель Ермакова Вера Александровна)
   🎗Ребята и взрослые с интересом слушали рассказы о том страшном времени, сопереживали, украдкой смахивая слёзы.</t>
  </si>
  <si>
    <t>мероприятие, посвященное Дню полного освобождения Ленинграда от фашистской блокады</t>
  </si>
  <si>
    <t>В фойе 1 этажа активисты Движения Первых участвовали в Вахте Памяти, сменяя пост, звучали звуки ленинградской сирены, голос Левитана об окончании блокады, метроном.</t>
  </si>
  <si>
    <t>«Ленинград - Победа в сердце!», посвященное Дню полного освобождения Ленинграда от фашистской блокады</t>
  </si>
  <si>
    <t>Ребята посмотрели фрагмент видеофильма о детях, которые пережили блокаду Ленинграда. А также приняли участие в акции «Блокадная ласточка».
   - Орлята узнали, почему именно ласточка является символом ленинградцев. В конце мероприятия все сделали «Блокадную ласточку!» в знак памяти о тех страшных событиях и в силу веры на лучшее будущее.</t>
  </si>
  <si>
    <t>Оформили стенд памяти «Холокост - память поколений» в школьном музее.</t>
  </si>
  <si>
    <t>Ребята ознакомились с событиями того страшного времени и подготовили информацию о Холокосте для оформления памятного стенда.</t>
  </si>
  <si>
    <t>Десант Побды</t>
  </si>
  <si>
    <t>уборка территории от снега у Памятного знака, возложение цветов п. Подпорожье</t>
  </si>
  <si>
    <t>конкурс чтецов "Слушай страна, говорит Ленинград"</t>
  </si>
  <si>
    <t>конкурс чтецов</t>
  </si>
  <si>
    <t>Час Памяти, посвященный полному снятию Блокады Ленинграда</t>
  </si>
  <si>
    <t>История блокады, осознание, какой ценой давалось выживание людей и детей в тех условиях. Почтили память блокадников минутой молчания, передавая свечупамяти друг другу</t>
  </si>
  <si>
    <t>ЦПМСС, учитель истории</t>
  </si>
  <si>
    <t>Урок памяти «Ленинградские рассказы»  </t>
  </si>
  <si>
    <t>Кубовская сельская библиотека</t>
  </si>
  <si>
    <t>Урок мужества «Прорыв блокады Ленинграда»</t>
  </si>
  <si>
    <t>Бочиловская сельская библиотека</t>
  </si>
  <si>
    <t>Урок мужества " Война. Блокада.Ленинград" </t>
  </si>
  <si>
    <t>Красноборская сельская библиотека</t>
  </si>
  <si>
    <t>Час памяти "Непобежденный Ленинград"</t>
  </si>
  <si>
    <t>Куганаволокская сельская библиотека</t>
  </si>
  <si>
    <t>урок -памяти "Блокадный Ленинград"</t>
  </si>
  <si>
    <t>урок -память</t>
  </si>
  <si>
    <t>Исторический урок"Правовая оценка геноцида"</t>
  </si>
  <si>
    <t>МКОУ СОШ п.Кубово помощник прокурора</t>
  </si>
  <si>
    <t>Митинг "Свеча Памяти"</t>
  </si>
  <si>
    <t>"Холокост. Помнить, чтобы не повторить" </t>
  </si>
  <si>
    <t>Урок Мужества, посвящённый Дню памяти Холокоста.</t>
  </si>
  <si>
    <t>Мероприятие
 "Мы чтим твой подвиг, Ленинград!", 
   посвящённое 
   Дню снятия блокады Ленинграда</t>
  </si>
  <si>
    <t>27.01.2026 года </t>
  </si>
  <si>
    <t>Торжественное мероприятие,
   посвящённое 
   Дню снятия блокады Ленинграда  </t>
  </si>
  <si>
    <t>"Непокорённый Ленинград"</t>
  </si>
  <si>
    <t>"Помните! Через века, через года,- помните!"</t>
  </si>
  <si>
    <t>урок мужества, посвящённый международному дню памяти жертв Холокоста.</t>
  </si>
  <si>
    <t>"872 дня мужества"</t>
  </si>
  <si>
    <t>Посещение музейной экспозиции в Куганаволкском доме культуры, знакомство с историей подвигов Блокадного ленинграда, , чтение стихов, мастер-класс "Ласточки Победы"</t>
  </si>
  <si>
    <t>Куганаволокский дом культуры</t>
  </si>
  <si>
    <t>Непобежденный Ленинград</t>
  </si>
  <si>
    <t>Стенды,музейные экспозиции,лекция</t>
  </si>
  <si>
    <t>директор ДК з-01-40</t>
  </si>
  <si>
    <t>"Непокарённый Сталинград"</t>
  </si>
  <si>
    <t>показ фильма «Сталинград»,</t>
  </si>
  <si>
    <t>В нашей школе в честь этой знаменательной даты для обучающихся 6х, 9х классов состоялся показ фильма «Сталинград», который организовали социальный партнёр школы Пудожский Дом культуры .</t>
  </si>
  <si>
    <t>Мероприятие 
   «Славься в веках, Сталинград!», посвящённое Дню разгрома советскими войсками немецко-фашистских войск 
   в Сталинградской битве</t>
  </si>
  <si>
    <t>02.02.2026 года</t>
  </si>
  <si>
    <t>Торжественное мероприятие,
   посвящённое 
   Дню разгрома советскими войсками немецко-фашистских войск 
   в Сталинградской битве</t>
  </si>
  <si>
    <t> Викторина «О героях былых времен…». К Дню разгрома советскими войсками немецко-фашистских войск в Сталинградской битве        </t>
  </si>
  <si>
    <t>Ко Дню разгрома советскими войсками немецко-фашистских войск в Сталинградской битве </t>
  </si>
  <si>
    <t> Час мужества «От Сталинграда к Великой Победе» </t>
  </si>
  <si>
    <t>2 февраля </t>
  </si>
  <si>
    <t>Ко Дню разгрома советскими войсками немецко-фашистских войск в Сталинградской битв</t>
  </si>
  <si>
    <t>Шальская сельская библиотека</t>
  </si>
  <si>
    <t>День разгрома советскими войсками немецко-фашистских войск под Сталинградом</t>
  </si>
  <si>
    <t>Тематические классные часы, уроки мужества, оформление информационного стенда, минута молчания</t>
  </si>
  <si>
    <t>Музейно-образовательное занятие "Они защищали Сталинград"</t>
  </si>
  <si>
    <t>3.02.2026.</t>
  </si>
  <si>
    <t>Музйно-образовательное занятие с выставкой  предметов из фондов музея.</t>
  </si>
  <si>
    <t> «Сталинград! Наша гордая слава!»</t>
  </si>
  <si>
    <t>урок мужества «Подвиг Сталинграда»</t>
  </si>
  <si>
    <t>В ходе мероприятия ребятам рассказали о битве за Сталинград, о героизме и мужестве советских солдат, о командном составе, о подвигах рядовых солдат, медсестер и даже детей.
   Ребята познакомились с историческими памятниками той великой битвы: Мамаевым курганом, домом Павлова, посмотрели хронику Сталинградской битвы. Завершили мероприятие минутой молчания в память о погибших в Сталинградской битве.</t>
  </si>
  <si>
    <t>Урок мужества "Сталинград- символ мужества и героизма"</t>
  </si>
  <si>
    <t>4 февраля </t>
  </si>
  <si>
    <t>Просмотр и обсуждение  видеозаписи театрализованной постановки «Украденное детство»</t>
  </si>
  <si>
    <t>МОЗ "Они защищали Сталинград"</t>
  </si>
  <si>
    <t>5.02.2026.</t>
  </si>
  <si>
    <t>МОЗ с выставкой предметов из фондов.</t>
  </si>
  <si>
    <t>"Маленькие герои большой войны"</t>
  </si>
  <si>
    <t>Творческое занятие, посвященное Дню гражданской авиации в России</t>
  </si>
  <si>
    <t>Информация о празднике, его истории, ученых и авиаконструкторов, создававших воздушный флот России. Изготовление поделок и рисунков, воссоздающие и изображающие самолеты.</t>
  </si>
  <si>
    <t>Урок мужества Афганистан – наша память, наша боль, наш подвиг»</t>
  </si>
  <si>
    <t>рассылка писем в интернаты и дома престарелых с поздравлением с 23 февраля</t>
  </si>
  <si>
    <t>"Хранит земля войны минувшей раны"</t>
  </si>
  <si>
    <t>Торжественная линейка, посвящённая Дню Памяти воинов, исполнявших служебный долг за пределами Отечества</t>
  </si>
  <si>
    <t>МКОУ ООШ д.Каршео</t>
  </si>
  <si>
    <t>Урок мужества 5-9 классы, оформление памятного стенда.</t>
  </si>
  <si>
    <t>Акция "Черный тюльпан"</t>
  </si>
  <si>
    <t>Изготовление черных тюльпанов из бумаги, возложение их у памятника воинам-афганцам. Дети почтили память погибшим героям Пудожа.</t>
  </si>
  <si>
    <t>ЦПМСС, кл.рук.</t>
  </si>
  <si>
    <t>"Урок Мужества"</t>
  </si>
  <si>
    <t>Посвящен Дню вывода войск из Афганистана,Дню памяти воинам -интернационалистов</t>
  </si>
  <si>
    <t>"Афганистан-наша память"</t>
  </si>
  <si>
    <t>торжественное мероприятие</t>
  </si>
  <si>
    <t>Мероприятие, посвящённое 
   Дню вывода советских войск 
   из Афганистана  </t>
  </si>
  <si>
    <t>Торжественное мероприятие, посвящённое
   Дню вывода советских войск 
   из Афганистана  </t>
  </si>
  <si>
    <t> Час истории  «Он служил в Афганистане»   </t>
  </si>
  <si>
    <t>Посвящено дню вывода советских войск из Афганистана. </t>
  </si>
  <si>
    <t>"Вечер памяти «Память возвращает нас в Афганистан" </t>
  </si>
  <si>
    <t>Час мужества " Афганистан - живая память"  </t>
  </si>
  <si>
    <t>17 февраля </t>
  </si>
  <si>
    <t>квест "Наши защитники"</t>
  </si>
  <si>
    <t>праздничный квест в детком саду, участие пап.</t>
  </si>
  <si>
    <t>Праздничный концерт, изготовление подарков и открыток мужчинам, тематические классные часы, оформление информационного стенда, конкурсная программа для учащихся</t>
  </si>
  <si>
    <t>Фестиваль и конкурс смотра строя и песни «Строем к будущему» </t>
  </si>
  <si>
    <t>Ярко, красиво, эмоционально выступили ребята всех классов. Каждый класс постарался показать самые положительные качества – ответственность, умение слаженно работать в коллективе, выполнять команды, маршировать в ногу, а также исполнять строевые песни.
   Какая же гордость охватывала, когда мимо с песней проходили отряды. Все волнения позади. Многочасовые тренировки не прошли даром.</t>
  </si>
  <si>
    <t>Участие в районных соревнованиях по пулевой стрельбе «Меткий стрелок-26»! </t>
  </si>
  <si>
    <t>Ребята сдавали нормативы из винтовки</t>
  </si>
  <si>
    <t>Традиционной акции «Мой защитник»</t>
  </si>
  <si>
    <t>Ребята поздравили сотрудников МВД России по Пудожскому району с этим значимым и важным праздником. Орлята рассказали стихотворения и подарили открытки.</t>
  </si>
  <si>
    <t>Стена памяти</t>
  </si>
  <si>
    <t>20-24 февраля</t>
  </si>
  <si>
    <t>Оформление стены памяти - выпускников школы, прошедших армию. Оформление стены памяти - воианм СВО, жителям деревни</t>
  </si>
  <si>
    <t>"Снайперы"</t>
  </si>
  <si>
    <t>Спортивная игра совместно с папами, посвящённая Дню защитника Отечества</t>
  </si>
  <si>
    <t>Военно-спортивная игра, посвящённая Дню защитника Отечества</t>
  </si>
  <si>
    <t>Мероприятие 
   «Слава Героям! Слава 
   защитникам Отечества!», посвящённое 
   Дню защитника Отечества </t>
  </si>
  <si>
    <t>23.02.2026 года</t>
  </si>
  <si>
    <t>Торжественное мероприятие, посвящённое
   Дню защитника Отечества </t>
  </si>
  <si>
    <t>МБУК 
   "Пудожский ДК",
   МБУК 
   "Пудожская ЦБС"</t>
  </si>
  <si>
    <t>Праздничный концерт 
   «Защитников Родины славим!», посвящённый 
   Дню защитника Отечества </t>
  </si>
  <si>
    <t>Праздничная концертная программа с участием коллективов и солистов художественной самодеятельности</t>
  </si>
  <si>
    <t>С 23 февраля</t>
  </si>
  <si>
    <t>Конкурсно-игровая программа к 23 февраля</t>
  </si>
  <si>
    <t>Память поколений</t>
  </si>
  <si>
    <t>Лыжный поход посвященный 23 февраля</t>
  </si>
  <si>
    <t>Праздничный концерт "Защитники Отечества"</t>
  </si>
  <si>
    <t>Участие в концертной программе</t>
  </si>
  <si>
    <t>концерт к Дню Защитника Отечества</t>
  </si>
  <si>
    <t>выступление вокального коллектива</t>
  </si>
  <si>
    <t>Семеновский сельский клуб МКУК "Дом культуры ШСП" (Медведева Л.Ю.)</t>
  </si>
  <si>
    <t>В 41-м, в сорок -памятном году...</t>
  </si>
  <si>
    <t>Мероприятие о самом первом годе войны, о том, как Пудожский район переходил на военное положнение, как проходила мобилизация и организовывалось партизанское движение. Встреча с краеведами. </t>
  </si>
  <si>
    <t>Акция  ко Дню Защитника Отечества</t>
  </si>
  <si>
    <t>изготовление подарков, вручение и минута молчания</t>
  </si>
  <si>
    <t>ШальскийДом культуры МКУК "Дом культуры ШСП" (Гурштын Н.А.)</t>
  </si>
  <si>
    <t>военно-патриотическа игра "Зарница 2.0"</t>
  </si>
  <si>
    <t>операция "Щит Родины", прохождение игровых точек, связанных с ролями угры Зарница 2.0</t>
  </si>
  <si>
    <t>Торжественная линейка "Защитникам Отечества"</t>
  </si>
  <si>
    <t> Информационный час «Азбука молодого избирателя» </t>
  </si>
  <si>
    <t>Для школьников посвящено избирательному праву</t>
  </si>
  <si>
    <t>Час памяти «Женщины на ВОВ» </t>
  </si>
  <si>
    <t>Для школьников о вкладе советских женщин в годы ВОВ</t>
  </si>
  <si>
    <t> Игровая программа «Курс молодого бойца» </t>
  </si>
  <si>
    <t>Посвящено Дню защитника Отечества</t>
  </si>
  <si>
    <t>Творческая встреча с руководителями Кижи</t>
  </si>
  <si>
    <t>Гризодубовские чтения</t>
  </si>
  <si>
    <t>24.02.2026-08.03.2026</t>
  </si>
  <si>
    <t>Посвящены знаменательной дате — 85-летию создания Антифашистского комитета советских женщин (АКСЖ).</t>
  </si>
  <si>
    <t>"С Днём защитника Отечества!"</t>
  </si>
  <si>
    <t>мастер-класс по изготовлению открыток для пап</t>
  </si>
  <si>
    <t>музыкальная поздравительная открытка</t>
  </si>
  <si>
    <t>"Красив в строю, силён в бою"</t>
  </si>
  <si>
    <t>смотр строя и песни</t>
  </si>
  <si>
    <t>"Знание Герои"</t>
  </si>
  <si>
    <t>знакомство со сборником </t>
  </si>
  <si>
    <t>Работа тимуровцев д.Авдеево</t>
  </si>
  <si>
    <t>"Женсое лицо Победы"</t>
  </si>
  <si>
    <t>беседа в рамках проекта "Гризодубовские чтения"</t>
  </si>
  <si>
    <t>"Знание. Герои"</t>
  </si>
  <si>
    <t>Ознакомление учащихся со сборником комиксов про Героев СВО</t>
  </si>
  <si>
    <t>Авдеевская плотвичка</t>
  </si>
  <si>
    <t>Спортивная рыбалка по подледному лову</t>
  </si>
  <si>
    <t>Музыкальный вечер «Чтобы помнили»</t>
  </si>
  <si>
    <t>К 120-летию певицы К.Шульженко</t>
  </si>
  <si>
    <t>30.01.2026-15.02.2026</t>
  </si>
  <si>
    <t>Сбор гум. Помощи для участников СВО</t>
  </si>
  <si>
    <t>Работа в "Солдатской трапезной"</t>
  </si>
  <si>
    <t>оказание помощи вфасовке и упаковке продуктов в зону СВО</t>
  </si>
  <si>
    <t>Вечер - встреча с участником СВО " Гордимся героями нашего времени"</t>
  </si>
  <si>
    <t>29 января </t>
  </si>
  <si>
    <t>Встреча с земляком - участником СВО</t>
  </si>
  <si>
    <t>акция "Подарок Защитнику"</t>
  </si>
  <si>
    <t>с 26.01.2026 по 15.02.2026</t>
  </si>
  <si>
    <t>дети, родители и сотрудники детского сада собирали посылки для бойцов СВО, писали им письма</t>
  </si>
  <si>
    <t>"Подарок Защитнику Отечества"</t>
  </si>
  <si>
    <t>сбор посылок для участников СВО</t>
  </si>
  <si>
    <t>03.02.2026 - 15.02.2026</t>
  </si>
  <si>
    <t>Письма со словами поддержи и приятными пожеланиями для участников СВО. </t>
  </si>
  <si>
    <t>Акция "Подарок солдату"</t>
  </si>
  <si>
    <t>Сбор гуманитарной помощи солдатам СВО, изготовление подарков, написание писем</t>
  </si>
  <si>
    <t>СВОих не бросаем</t>
  </si>
  <si>
    <t>Акция посылка солдату к 23 февраля</t>
  </si>
  <si>
    <t>акция "Письмо солдату</t>
  </si>
  <si>
    <t>акция "Теплый подарок</t>
  </si>
  <si>
    <t>17.фев</t>
  </si>
  <si>
    <t>сбор вещевой и продуктовой помощи в зону СВО</t>
  </si>
  <si>
    <t>Письма солдатам</t>
  </si>
  <si>
    <t>Письма солдатам от тимуровцев д.Авдеево</t>
  </si>
  <si>
    <t>1 февраля - 28 февраля 2026</t>
  </si>
  <si>
    <t>Сбор гуманитарной помощи участникам СВО, письма, открытки и м.д.</t>
  </si>
  <si>
    <t>"Подарок солдату"</t>
  </si>
  <si>
    <t>Изготовление открыток, сувениров своими руками для участников СВО"</t>
  </si>
  <si>
    <t>Акция "Поздравим солдата"</t>
  </si>
  <si>
    <t>февраль 2026 г</t>
  </si>
  <si>
    <t>Изготовление открыток к празднику</t>
  </si>
  <si>
    <t>ЦПМСС, кл.рук, воспитатель интерната</t>
  </si>
  <si>
    <t>Написание писем поддержки участникам СВО с выражением искренней благодарности</t>
  </si>
  <si>
    <t> Патриотические переменки «Письмо герою».</t>
  </si>
  <si>
    <t>Орлята написали письма участникам СВО. Каждое письмо, написанное с искренними словами благодарности и поддержки, наполнено теплом наших сердец.
   Эти письма-конвертики будут переданы в клуб «За Победу!», они станут символом нашей сопричастности и единства к землякам-участникам СВО.</t>
  </si>
  <si>
    <t>Благотворительная акуия "Письмо солдату"</t>
  </si>
  <si>
    <t>письма солдатам</t>
  </si>
  <si>
    <t>подарки солдатам</t>
  </si>
  <si>
    <t>"Мамы героев"</t>
  </si>
  <si>
    <t>Поздравление мам, участников СВО с праздником 8 марта</t>
  </si>
  <si>
    <t>участие в работе "Солдатской Трапезной"</t>
  </si>
  <si>
    <t>9,25 января</t>
  </si>
  <si>
    <t>изготовление продуктов питания для бойцов в зоне СВО</t>
  </si>
  <si>
    <t>участие в акции "Подарок Герою"</t>
  </si>
  <si>
    <t>ребята пишут письма и делают открытки</t>
  </si>
  <si>
    <t>участие в акции "Подарок солдату"</t>
  </si>
  <si>
    <t>6,12 февраля</t>
  </si>
  <si>
    <t>изготовление талисманов для участников СВО</t>
  </si>
  <si>
    <t>изготовление блиндажных свечей</t>
  </si>
  <si>
    <t>Акция "Тепло солдатам"</t>
  </si>
  <si>
    <t>10 ноября 2025 - 20 февраля 2026</t>
  </si>
  <si>
    <t>Сайт «Авеевский Дом культуры»</t>
  </si>
  <si>
    <t>Информация по гуманитарной помощи для СВО</t>
  </si>
  <si>
    <t>Фото с детского мероприятия</t>
  </si>
  <si>
    <t>Информационный пост об участнике СВО</t>
  </si>
  <si>
    <t>"Вконтакте" Куганаволокский ДК</t>
  </si>
  <si>
    <t>Непокоренный Ленинград</t>
  </si>
  <si>
    <t>Пост с фото с нашими маскировочными сетями</t>
  </si>
  <si>
    <t>ознакомление детей с бытом в блокадном Ленинграде.</t>
  </si>
  <si>
    <t>Видео нашего спектакля «7 мисок 7 ложек»</t>
  </si>
  <si>
    <t>Школьный сайт МКОУ ООШ д.Каршево</t>
  </si>
  <si>
    <t>Год единства народов России - яркий старт. Информация о линейке.</t>
  </si>
  <si>
    <t>"Холокост - помнить, чтобы не поаторить!" информация о уроке Мужества.</t>
  </si>
  <si>
    <t>Информация о линейке "Хранит земля войны минувшей шрамы"</t>
  </si>
  <si>
    <t>29.02.2026</t>
  </si>
  <si>
    <t>"Маленькие герои блокадного Ленинграда" информация о уроке Мужества.</t>
  </si>
  <si>
    <t>Видео открытия года единства народов России</t>
  </si>
  <si>
    <t>Объявление о сборе посылок для СВО</t>
  </si>
  <si>
    <t>Афиша на масленицу</t>
  </si>
  <si>
    <t>Конкурс рисунков «С 23 февраля»</t>
  </si>
  <si>
    <t>Пост о масленице</t>
  </si>
  <si>
    <t>САйт «Авеевский Дом культуры»</t>
  </si>
  <si>
    <t>Масленица «Понедельник-встеча»</t>
  </si>
  <si>
    <t>Масленица «Вторник-заигрыш»</t>
  </si>
  <si>
    <t>Масленица «Среда-лакомка»</t>
  </si>
  <si>
    <t>Масленица «Четверг-разгуляй»</t>
  </si>
  <si>
    <t>Масленица «Пятница-Тещины вечерки»</t>
  </si>
  <si>
    <t>Масленица «Суббота-заловкины посиделки»</t>
  </si>
  <si>
    <t>Фото с отправки посылок и сетей на фронт</t>
  </si>
  <si>
    <t>Масленица «Воскресенье-Проводы масленицы»</t>
  </si>
  <si>
    <t>Фото с праздника «Широкая масленица»</t>
  </si>
  <si>
    <t>Видео с праздника «Широкая масленица»</t>
  </si>
  <si>
    <t>Тимуровцы поздравили детей войны фото</t>
  </si>
  <si>
    <t>Гпзета "Пудожский Вестник"</t>
  </si>
  <si>
    <t>26.02.2026. № 7</t>
  </si>
  <si>
    <t>Информация об открытом заседании  Пудожского филиала ГОК в музее.В центре внимания события 1941 года в Пудожском районе.</t>
  </si>
  <si>
    <t>Афиша «Авдеевская плотвичка 2026»</t>
  </si>
  <si>
    <t>Видео поздравление от участников СВО</t>
  </si>
  <si>
    <t>Фото с мастерской маскировки «Сила в единстве»</t>
  </si>
  <si>
    <t>Газета "Пудожский Вестник"</t>
  </si>
  <si>
    <t>19.03.2026. № 10</t>
  </si>
  <si>
    <t>Заметка "Сказочное богатство семьи Ремизовых" о фольклорной династии из Авдеево. Заметка "Традиции и новаторство" о кулинарных мастер-классах в музее.</t>
  </si>
  <si>
    <t>26.03.2026. № 11</t>
  </si>
  <si>
    <t>Статья "Поэзия -это совсем другой взгляд на мир" о встрече в музее с местным поэтом Валентиной Калёвой.</t>
  </si>
  <si>
    <t>Информационный пост о сборе для СВО</t>
  </si>
  <si>
    <t>Поздравительный плакат с 23 февраля</t>
  </si>
  <si>
    <t>д.Авдеево магазины</t>
  </si>
  <si>
    <t>Объявления о сборе гуманитарной помощи на СВО</t>
  </si>
  <si>
    <t> Громкие чтения «Рун древние напевы» </t>
  </si>
  <si>
    <t>                           25 февраля</t>
  </si>
  <si>
    <t>к Международному дню Калевалы</t>
  </si>
  <si>
    <t>МОЗ "Сказки пудожского края"</t>
  </si>
  <si>
    <t>03.02.2026. </t>
  </si>
  <si>
    <t>Знакомство с пудожскими сказками, игровое занятие</t>
  </si>
  <si>
    <t>Открытие выставки "Оленные люди, или саамский след на пудожской земле"</t>
  </si>
  <si>
    <t>6.02.2026.</t>
  </si>
  <si>
    <t>Выставка посвящена народу саами, представлены предметы, связанные с саамской культурой.</t>
  </si>
  <si>
    <t>"Оленные люди, или саамский след на пудожской земле"</t>
  </si>
  <si>
    <t>8.02.2026.</t>
  </si>
  <si>
    <t>Лекция и интерактивная экскурсия на выставке.</t>
  </si>
  <si>
    <t>17.02.2026. </t>
  </si>
  <si>
    <t>гровое занятие -знакомство со сказкми Пудожья.</t>
  </si>
  <si>
    <t>Первобытное искусство Карелии</t>
  </si>
  <si>
    <t>26.02.2026.</t>
  </si>
  <si>
    <t>МОЗ в зале "Онежские петроглифы" с демонстрацией  образцов первобытного искусства.</t>
  </si>
  <si>
    <t>Женские образы в "Калевале"</t>
  </si>
  <si>
    <t>1.03.2026.</t>
  </si>
  <si>
    <t>МОЗ по теме карело-финского эпоса.</t>
  </si>
  <si>
    <t>Сказочное богатство семьи Ремизовых. </t>
  </si>
  <si>
    <t>15.03.2026.</t>
  </si>
  <si>
    <t>Фольклорная встреча с потомками сказителей Ремизовых, которые исполнили былины и сказки. </t>
  </si>
  <si>
    <t>Интерактивная программа 
   для школьников 
   "Придание карельской невесты"</t>
  </si>
  <si>
    <t>Показ презентации, презентация сундука, проведение 
   мастер-классов 
   для 
   школьников 
   старших классов</t>
  </si>
  <si>
    <t>ПетрГУ 
   при поддержке МБУК  
   "Пудожский ДК"</t>
  </si>
  <si>
    <t>День Калевалы. </t>
  </si>
  <si>
    <t>Беседа "Главные герой. Диафильм "Про чудесную мельницу Сампо", создание рисунков, игра "Путешествие с героями Калевалы", разгадывали кроссворд, используя Славянские руны.</t>
  </si>
  <si>
    <t>Karjalan kieli — квиз</t>
  </si>
  <si>
    <t>Квиз состоял из 5 раундов,каждый из которых был посвящен определенной тематике</t>
  </si>
  <si>
    <t>Наследие Древней Пудоги</t>
  </si>
  <si>
    <t>20 и 26.03.2026.</t>
  </si>
  <si>
    <t>Тематическая экскурсия в зале "Древняя Пудога" об освоении  пудожского края новгородцами.</t>
  </si>
  <si>
    <t>все образовательные учреждения с 2 по 4 классы</t>
  </si>
  <si>
    <t>все образовательные учреждения с 5 по 9 классы</t>
  </si>
  <si>
    <t>все образовательные учреждения с 10 по 11 классы</t>
  </si>
  <si>
    <t>Пудожский народный хор 
   (рук. Заслуженный работник культуры Российской Федерации и Республики Карелия В.И. Жемойтук)</t>
  </si>
  <si>
    <t>МБУК "Пудожский ДК"</t>
  </si>
  <si>
    <t>Фольклорная группа «Родные напевы»</t>
  </si>
  <si>
    <t>30-75</t>
  </si>
  <si>
    <t>МКУ «Авдеевский Дом культуры»</t>
  </si>
  <si>
    <t>Фольклорный коллектив "Сударушки"</t>
  </si>
  <si>
    <t>60 -75</t>
  </si>
  <si>
    <t>МКУК "Красноборсккий ДК"</t>
  </si>
  <si>
    <t>С песней по жизни</t>
  </si>
  <si>
    <t>50-67лет</t>
  </si>
  <si>
    <t>мкук дк Куганаволокский дк</t>
  </si>
  <si>
    <t>Водлозерочки</t>
  </si>
  <si>
    <t>52-67</t>
  </si>
  <si>
    <t>Рябинушка</t>
  </si>
  <si>
    <t>Стеклянский Дом культуры МКУК "Дом культуры Шальского сельского поселения"</t>
  </si>
  <si>
    <t>Надежда</t>
  </si>
  <si>
    <t>Семеновский сельский клуб МКУК "Дом культуры Шальского сельского поселения"</t>
  </si>
  <si>
    <t>МКОУ СОШ №3 г. Пудожа</t>
  </si>
  <si>
    <t>МКОУ СОШ п. Пяльма</t>
  </si>
  <si>
    <t>МКОУ СОШ д. Авдеево</t>
  </si>
  <si>
    <t>МКОУ ООШ п. Водла</t>
  </si>
  <si>
    <t>МКОУ ООШ п. Шальский</t>
  </si>
  <si>
    <t>МКОУ ООШ п. Кривцы</t>
  </si>
  <si>
    <t>МКОУ СОШ п. Кубово</t>
  </si>
  <si>
    <t>МКОУ ООШ №2 г. Пудожа</t>
  </si>
  <si>
    <t>МКОУ ООШ д. Каршево</t>
  </si>
  <si>
    <t>МКОУ ООШ д. Куганаволок</t>
  </si>
  <si>
    <t>МКОУ НОШ п. Пудожгорский</t>
  </si>
  <si>
    <t>1.Сегежская общественная организация местная национально культурная автономия ( НКА) белорусов "Сябры"</t>
  </si>
  <si>
    <t>Березина Светлана Николаевна</t>
  </si>
  <si>
    <t xml:space="preserve"> положительная </t>
  </si>
  <si>
    <t xml:space="preserve"> межрайонный фестиваль белорусской культуры "Завируха", посвященный  юбилею общественной организации;  вечер Дружбы"Две страны -одна душа"</t>
  </si>
  <si>
    <t>2. Отделение Карельской региональной общественной организации сохранения нследия "Марийцы Карелии</t>
  </si>
  <si>
    <t>Ковалевская Светлана Геннадьевна</t>
  </si>
  <si>
    <t xml:space="preserve">положительная </t>
  </si>
  <si>
    <t>конференция " Без памяти мы не научим детей будущему"</t>
  </si>
  <si>
    <t>1. местная религиозная организация православный приход Троицкого храма г. Сегежа Костомукшской епархии РПЦ (Московский патриархат)</t>
  </si>
  <si>
    <t>настоятель Игорь Егоров Борисович</t>
  </si>
  <si>
    <t>г. Сегежа, ул. Атикайнена 89217011639</t>
  </si>
  <si>
    <t>до 300</t>
  </si>
  <si>
    <t>проведение тетрализованных спектаклей с участие обучающихся Воскресной школы</t>
  </si>
  <si>
    <t>2. местная религиозная организация  православный приход храма Святителя Николаяг. Сегежи Костомукшской епархии РПЦ (Московский патриархат</t>
  </si>
  <si>
    <t>настоятель Егоров Игорь Борисович</t>
  </si>
  <si>
    <t>г. Сегежа л. Первомайская 38 89217011639</t>
  </si>
  <si>
    <t>до 100</t>
  </si>
  <si>
    <t>.3.местная религиозная организация православный приход Входоиерусалимского храма пос. Надвоицыв Петрозаводской и Карельской епархии РПЦ(Московский патриархат)</t>
  </si>
  <si>
    <t>п. Надвоицы ул. 50 лет Октября д. 7 т. 89217011639</t>
  </si>
  <si>
    <t>более 100</t>
  </si>
  <si>
    <t>проведение праздника православной Пасхи( культурно-массовой мероприятие совместно с КДО п. Надвоицы)</t>
  </si>
  <si>
    <t>местная религиозная организация православный приход храма иконы божией матери "Знамение" деревни Каменный Бор Сегежского районаКостомукшской епархии РПЦ (Московский патриархат)</t>
  </si>
  <si>
    <t>Каменный Бор ул. советская д. 18</t>
  </si>
  <si>
    <t xml:space="preserve">евангелическо-лютеранский приходг. Сегежа </t>
  </si>
  <si>
    <t>пастор Лугачев Виталий Сергеевич 89116691121</t>
  </si>
  <si>
    <t>г. Сегежа, ул. Антикайнена д. 21</t>
  </si>
  <si>
    <t>местная религиозная организация православный приход Храма Священномученника Иллариона Троицкого последка Идель Сегежского района Костомукшской епархии</t>
  </si>
  <si>
    <t>п. Идель ул. Советская д. 10</t>
  </si>
  <si>
    <t xml:space="preserve"> положительная</t>
  </si>
  <si>
    <t>Местная религиозная
организация Сегежская Церковь христиан веры евангельской</t>
  </si>
  <si>
    <t>Борисов Сергей Васильевич</t>
  </si>
  <si>
    <t>г. Сегежа, ул. Линдозерская д.13</t>
  </si>
  <si>
    <t>местная религиозная организация православный приход Князь Владимирского храма поселка Попов Порог Сегежского района Костомукшской епархии РПЦ</t>
  </si>
  <si>
    <t>п. Попов Порог ул. ул. Школьная д. 5</t>
  </si>
  <si>
    <t>местная религиозная организация православный приход Храма Крестовоздвижнния поселка Валдай Сегежского района Костомукшской епархии РПЦ(Московский патриархат</t>
  </si>
  <si>
    <t>настоятель Егоров Игорь</t>
  </si>
  <si>
    <t>п. Валдай ул. строительная д. 3</t>
  </si>
  <si>
    <t>администрация Сегежскогомуниципального округа</t>
  </si>
  <si>
    <t>Махмутова Светлана Олеговна  и Балашова Оксана Александровна</t>
  </si>
  <si>
    <t>89215285288 ond_kultura@yosegadmin.onego.ru</t>
  </si>
  <si>
    <t>…постановление администрации Сегежского муниципального округа от 19.12.2024 №1840</t>
  </si>
  <si>
    <t>Выставка, экскурсионное обслуживание "Русский свет.Путешествие сквозь пространство и время"</t>
  </si>
  <si>
    <t>17-30.01.2026</t>
  </si>
  <si>
    <t xml:space="preserve">Автор работ: Вадим Алексеев- путешественник, который побывал во многих труднодоступных и уникальных местах России от западной точки п. Рыбачий до Командорских островов.
</t>
  </si>
  <si>
    <t>МБУ "Сегежский ЦКиД"</t>
  </si>
  <si>
    <t>"Единым духом мы сильны"</t>
  </si>
  <si>
    <t xml:space="preserve">праздник в честь Дня
защитника Отечества с участием представителей разных национальностей  с привлечением семей и участников СВО. </t>
  </si>
  <si>
    <t>МБУ "Сегежская ЦБС" "Сегежская центральная модельная библиотека", ЦМС</t>
  </si>
  <si>
    <t>Торжесвтвенная программа кюбилею Сегежской дистанции пути</t>
  </si>
  <si>
    <t>Концертные номера о России, торжественное награждение, чествование сотрудников Сегежской дистанции пути</t>
  </si>
  <si>
    <t>«Книга
в подарок: объединяя сердца»</t>
  </si>
  <si>
    <t>Выставка и обзор книг подаренных к Международному дню книгодарения</t>
  </si>
  <si>
    <t>МБУ "Сегежская ЦБС" "Сегежская центральная модельная библиотека"</t>
  </si>
  <si>
    <t>Викторина «Богатыри
земли русской»</t>
  </si>
  <si>
    <t>Викторина для взрослых и детей про былинных богатырей</t>
  </si>
  <si>
    <t>Квиз "Крым. Мы вместе"</t>
  </si>
  <si>
    <t>Квиз для молодежи,Мероприятие направлено на активизацию познавательного интереса к изучению истории Крымского полуострова.</t>
  </si>
  <si>
    <t>Выставка "Крым. Мы вместе"</t>
  </si>
  <si>
    <t>18-25.03.2026</t>
  </si>
  <si>
    <t>Выставка о достопримечательностях и истории Крымского полуострова</t>
  </si>
  <si>
    <t>Информационный час «День воссоединения Крыма с Россией.</t>
  </si>
  <si>
    <t>Рассказ для школьников об истории Крыма, воссоединении Крыма с Россией</t>
  </si>
  <si>
    <t>Сельский клуб п. Валдай (филиал МБУ "Сегежский ЦКид)</t>
  </si>
  <si>
    <t>«Мой Крым – моя Россия»</t>
  </si>
  <si>
    <t>Мероприятие посвящённое присоединению Крыма к России</t>
  </si>
  <si>
    <t>Открытие выставки "Сохраненное равно приобретенному"</t>
  </si>
  <si>
    <t>05.02.-01.04.2026</t>
  </si>
  <si>
    <t>Фотовыставка «Сохраненное равно приобретенному. Реставрационные работы в Исаакиевском соборе и храме «Спас на Крови» от Государственного музея «Исаакиевский собор».</t>
  </si>
  <si>
    <t>МБУ "Музейный Центр г. Сегежи"</t>
  </si>
  <si>
    <t>Лекция «Блеск Земли к 8 марта. Погружение в мир самоцветов»</t>
  </si>
  <si>
    <t>Лекция горного инженера-геолога Елены Кузьминых, которая рассказала о природных самоцветных камнях, подаренных недрами нашей земли</t>
  </si>
  <si>
    <t>Классные часы на тему воссоединения России с Крымом</t>
  </si>
  <si>
    <t>В ходе мероприятия учащиеся знакомятся с хронологией событий «Крымской весны», культурным и историческим наследием полуострова, а также обсуждают понятия патриотизма и единства.</t>
  </si>
  <si>
    <t>ОУ</t>
  </si>
  <si>
    <t xml:space="preserve">Открытие выставки «Исаакиевский собор и его создатели. Книжная иллюстрация Георгия Панайотова», приуроченной к 240-летию со дня рождения архитектора Огюста Монферрана. </t>
  </si>
  <si>
    <t>Выставка живописи «Исаакиевский собор и его создатели. Книжная иллюстрация Георгия Панайотова», приуроченной к 240-летию со дня рождения архитектора Огюста Монферрана. от Государственного музея  «Исаакиевский собор»</t>
  </si>
  <si>
    <t>Книжная выставка «Путешествие
по заповедникам Карелии»</t>
  </si>
  <si>
    <t>Книжная выставка на которой, помимо научных изданий, были представлены путеводители по национальным паркам и заповедникам, воспевающие красоту северной природы.</t>
  </si>
  <si>
    <t>«Самобытность
vol\1»: Эко-краеведческий урок «Путешествие по заповедникам Карелии»</t>
  </si>
  <si>
    <t>16.01.2026, 19.01.2026</t>
  </si>
  <si>
    <t>Изучение заповедников, национальных парков и особо охраняемых зон на территории Карелии. Данное мероприятие - это призыв к бережному отношению к природе и заповедникам Карелии.</t>
  </si>
  <si>
    <t xml:space="preserve"> Познавательный час «Калевала»
- вечный источник вдохновения»</t>
  </si>
  <si>
    <t>12.02.2026, 26.02.2026</t>
  </si>
  <si>
    <t>Прошло знакомство с основными сюжетами "Калевалы".
Представление ценностей и идеалов через рассказ о главных героях эпоса.
Была представлена книжная выставка «Калевала» славит Труд, Добро, Искусство и вечную красоту природы».</t>
  </si>
  <si>
    <t>Фестиваль "Завируха" Национально-культурной автономии "Сябры"</t>
  </si>
  <si>
    <t>Программа фестиваля наполнена красочными танцевальными и вокальными номерами выступили коллективы Сегежи, Петрозаводска, Кондопоги и Пудожа. Они познакомили сегежан с богатым культурным наследием белорусов и традициями народов, живущих на карельской земле.</t>
  </si>
  <si>
    <t>МБУ "Сегежский ЦКиД", Национально-культурной автономии "Сябры"</t>
  </si>
  <si>
    <t>Концерт Молодёжной студии Ансамбля «Кантеле»</t>
  </si>
  <si>
    <t>15 февраля Молодёжная студия Ансамбля «Кантеле» выступила с большим концертом в Сегеже. Это первая гастрольная поездка всего коллектива юных артистов в этом году и начало цикла юбилейных мероприятий, посвящённых 25-летию  студии.</t>
  </si>
  <si>
    <t>Карельские традиции. Игровая программа для многодетных и премных семей</t>
  </si>
  <si>
    <t>Программа включила в себя: традиционные карельские игры, концертные номера о Карелии и т.д. Цель подобных мероприятий — мотивировать людей с ещё большей любовью и теплотой относиться к нашему прекрасному краю и побудить их начать более детальное изучение карельских традиций.</t>
  </si>
  <si>
    <t>Уличная программа "Гуляй, Масленица"</t>
  </si>
  <si>
    <t xml:space="preserve">Традиционная программа, посвященная празднику "Масленица", Ярмарка, концерт, игровые площадки. Вся программа наполнена фольклорными мотивами, традиционнымрусскими забавами </t>
  </si>
  <si>
    <t>Театрализованное представление «Широкая Масленица»</t>
  </si>
  <si>
    <t>в п. Валдай состоялось театрализованное представление "Широкая Масленица". праздник прошел с размахом, с песнями, плясками, конкурсами.</t>
  </si>
  <si>
    <t>Сельский клуб п. Валдай (МБУ "Сегежский ЦКиД)</t>
  </si>
  <si>
    <t>Встреча с мастером по изготовлению куколок сегежанкой Еленой Леонтьевой + выставка в
течении месяца</t>
  </si>
  <si>
    <t>Гости знакомились с куклами обрядовыми, обережными и игровыми, которые сопровождали человека на всех этапах его жизненного пути. Узнали о тонкостях этого вида творчества.</t>
  </si>
  <si>
    <t>МБУ "Сегежская ЦБС" "Сегежская центральная модельная библиотека", Центр межнационального сотрудничества</t>
  </si>
  <si>
    <t>Муниципальный конкурс чтецов "О Карелии устами детей"</t>
  </si>
  <si>
    <t>Ребята проникновенно читали произведения о Карелии, делились своим восприятием красоты нашего края и его неповторимого духа. Каждое выступление стало маленьким открытием — мы услышали, как звучит любовь к Родине в голосах детей!</t>
  </si>
  <si>
    <t>Мастер-класс по созданию Карельской рыбки</t>
  </si>
  <si>
    <t>Мероприятие приурочено к акции «Неделя детской книги». Дети и взрослые  создали свою рыбку, используя разнообразные материалы и техники. В результате рыбки получились разными и яркими!</t>
  </si>
  <si>
    <t>Мини-выставка «Волшебство бумаги» (народные куклы ручной работы).</t>
  </si>
  <si>
    <t>04-21.03.2026</t>
  </si>
  <si>
    <t>На выставке представлены народные кукулы ручной работы карельского мастера Натальи Орепук</t>
  </si>
  <si>
    <t>Торжественное мероприятие к Юбилею Ондской ГЭС (номера о Карелии, на карельском языке, Бумажная коллекция стилизованная Карельским орнаментом)</t>
  </si>
  <si>
    <t>На торжественном мероприятии представлена коллекция Заслуженного работника культуры РК Елизаветы Максимовой "О Карелии", вокальные и хореографические номера, видеоряд о Карелии.</t>
  </si>
  <si>
    <t>Мастер - класс «Карельская кукла».</t>
  </si>
  <si>
    <t>Мастер-класс для детей по изготовлению карельской куклы, рассказ об истории создания традиционной карельской куклы</t>
  </si>
  <si>
    <t>Сельский клуб п. Идель (МБУ "Сегежский ЦКиД")</t>
  </si>
  <si>
    <t xml:space="preserve">Занимательный урок "Топонимы родного края" </t>
  </si>
  <si>
    <t>Урок-путешествие по миру названий в Сегежском районе, как возникали топонимы, какие языки оставили свой след на карте и какие легенды связаны с самыми необычными именами.</t>
  </si>
  <si>
    <t xml:space="preserve">"Имена родного края" </t>
  </si>
  <si>
    <t xml:space="preserve">Мероприятие по совместному изучению характерных названий и имён нашего края. </t>
  </si>
  <si>
    <t>Поэтический час "Когда строку диктует чувство"</t>
  </si>
  <si>
    <t>В поэтический час состоялся рассказ о творчестве сегежских поэтов. Встреча с местными поэтами и их рассказы о своём творческом пути. Звучали стихи в исполнении самих авторов и жителей города.</t>
  </si>
  <si>
    <t>Квест "В поисках рождества"</t>
  </si>
  <si>
    <t>Увлекательное путешествие по музею в виде квеста и знакомство с традициями празднования Рождества в России</t>
  </si>
  <si>
    <t>"Роспись шопера"</t>
  </si>
  <si>
    <t>Роспись сумки-шопера в технике "набойка по ткани", с использованием традиционных орнаментов</t>
  </si>
  <si>
    <t>Интерактивная программа "Широкая масленица"</t>
  </si>
  <si>
    <t>20.03.-22.03.2026</t>
  </si>
  <si>
    <t>Программа об истории и традициях празднования проводов зимы.</t>
  </si>
  <si>
    <t>Музейная программа «Цветок в народном доме»</t>
  </si>
  <si>
    <t>07.03.2026-31.03.2026</t>
  </si>
  <si>
    <t>Программа об истории традиционной росписи деревянных изделий в Карелии и мастер-класс по росписи деревянного цветка с элементами карельской росписи</t>
  </si>
  <si>
    <t>Краеведческая игра «По следам Сампо»</t>
  </si>
  <si>
    <t>Районная интеллектуальная игра "По следам САМПО", посвящённая эпосу "Калевала". В ходе мероприятия команды защищали эмблему, отвечали на вопросы викторины, разгадывали кроссворд, определяли художников иллюстраций к «Калевале» и представляли инсценировку 9-й главы.</t>
  </si>
  <si>
    <t>МБОУ "ЦТДиЮ"</t>
  </si>
  <si>
    <t>Экскурсии по постоянной экспозиции музея: "Кульутра Выгозерья", "Сегежа в ретроспективе", "История бумаги от Китая до Сегежи", "Пути истории: Осударева дорога, Беломорско-Балтийский канала, Мурманская железная джорога".</t>
  </si>
  <si>
    <t>01.01.-31.03.2026</t>
  </si>
  <si>
    <t>Знакомство с историей Сегежского округа.</t>
  </si>
  <si>
    <t>Музейная программа "Животные карельского леса"</t>
  </si>
  <si>
    <t>Программа о местной фауне и мастер-класс по росписи подсвечника в форме лисы</t>
  </si>
  <si>
    <t>Акция «Антитеррор»</t>
  </si>
  <si>
    <t>В п. Валдай проведены беседы, розданы информационные буклеты содержащие важную информацию омерах предосторожности, которые надо соблюдать в случае возникновения террористической угрозы, а также о важности соблюдения правил пребывания в местах массового скопления людей</t>
  </si>
  <si>
    <t>Сельский клуб п. Валдай (МБУ "Сегежский ЦКиД")</t>
  </si>
  <si>
    <t>Курсы мобильной грамотности для старшего поколения «Как
не попасться на уловки мошенников»</t>
  </si>
  <si>
    <t>Открытие курсов мобильной грамотности, первое занятие которого было посвящено правилам общения и поведения в интернет-пространстве и информационную грамотность старшего поколения.</t>
  </si>
  <si>
    <t>Конкурс
плакатов и рисунков «Я люблю мир», «Дети против терроризма»</t>
  </si>
  <si>
    <t>с 27.01.2026 по 27.02.2026</t>
  </si>
  <si>
    <t>Запуск конкурса рисунков и плакатов детей и юношества на тему "Мир без войны"</t>
  </si>
  <si>
    <t>Классный час «Экстремизм в сети Интернет: как не стать орудием террористов»</t>
  </si>
  <si>
    <t>В ходе мероприятия учащимся разъяснены механизмы вербовки молодёжи через социальные сети и мессенджеры, а также ответственность за распространение экстремистских материалов. Классный час направлен на формирование навыков критического мышления и безопасного поведения в интернет-пространстве.</t>
  </si>
  <si>
    <t>МКОУ СОШ № 5 г.Сегежи</t>
  </si>
  <si>
    <t>Семейная викторина - игра: «Волшебный
нос Буратино: А ну-ка, разгадай!»</t>
  </si>
  <si>
    <t>3 команды семей соревновались за звание знатоков книги "Золотой ключик или Приключения Буратино"</t>
  </si>
  <si>
    <t>Книжная выставка с обзором «Литературная карусель января»</t>
  </si>
  <si>
    <t>Выставка книг авторов юбиляров с обзором их ярких произведений.</t>
  </si>
  <si>
    <t>Игры на командообразование "Легенды Белогорья" по мотивам русских народных сказок</t>
  </si>
  <si>
    <t>21-30.01.2026</t>
  </si>
  <si>
    <t>Командные игры, направленные на укрепление коллективизма внутри групп детей дошкольного возраста, школьников, студентов и работающих коллективов взрослого населения</t>
  </si>
  <si>
    <t>Мероприятие «День Татьяны. День студента»</t>
  </si>
  <si>
    <t>Мероприятие с книжной выставкой, посвящённое традициям и современности празднования этого дня, изучению его истории.</t>
  </si>
  <si>
    <t>Литературный час «Салтыков-Щедрин – великий мастер сатиры»</t>
  </si>
  <si>
    <t>20.01.2026, 27.01.2026</t>
  </si>
  <si>
    <t>Литературный час посвящённый 200-летнему юбилею публициста, русского прозаика и журнального редактора, Михаила Евграфовича Салтыкова-Щедрина.</t>
  </si>
  <si>
    <t>17 + 20</t>
  </si>
  <si>
    <t>Книжная выставка с обзором посвящённая блокаде «Многое забудется – такое никогда»</t>
  </si>
  <si>
    <t>На выставке представлены разные публицистические и художественные произведения, посвящённые героической обороне Ленинграда и детская литература о маленьких жителях города в эти дни.</t>
  </si>
  <si>
    <t>Патриотический час «День полного освобождения Ленинграда от немецко -фашистской блокады».</t>
  </si>
  <si>
    <t>Мероприятие для молодежи, посвященное памятной дате</t>
  </si>
  <si>
    <t>Филиал Сельский клуб п. Валдай (МБУ "Сегежский ЦКиД")</t>
  </si>
  <si>
    <t>Юбилейный календарь Сегежи «Холстомеры» - союз сегежских художников</t>
  </si>
  <si>
    <t>Встреча объединения сегежских самодеятельных художников «Холстомеры» с жителями города с рассказом об истории и их творческом пути, книжная выставка и небольшая выставка картин прошлых лет и новых работ художников.</t>
  </si>
  <si>
    <t>Концерт отряда Онежского десанта "ПРОМЕТЕЙ" "Все твои чувства - это нормально"</t>
  </si>
  <si>
    <t>Молодежный Концерт, включающий в себя танцы, песни, сценки, посвящен очень важной теме в наше время. Тема о том, как важно чувствовать, показывать свои чувства и слышать, видеть и принимать чувства своего товарища.</t>
  </si>
  <si>
    <t>Патриотический час: «Маленькие
герои большой трагедии»</t>
  </si>
  <si>
    <t>5.02.</t>
  </si>
  <si>
    <t>Патриотический час ко Дню юного героя-антифашиста с использованием книг о Великой отечественной войне. Изучение подвигов юных борцов с фашизмом. В конце встречи школьники сделали вывод о значении коллективных усилий каждого жителя страны в достижении общей Победы над врагом, о важности памяти героев их имен и подвигов.</t>
  </si>
  <si>
    <t>Участие
во Всероссийской акции "200 минут чтения: Сталинграду посвящается"</t>
  </si>
  <si>
    <t>2.02.2026, 3.02.2026</t>
  </si>
  <si>
    <t>Рассказ детям о том, как развивались события в эти двести тяжелейших дней, о героях битвы, и о значении победы наших воинов над немецко-фашистскими захватчиками. Чтение отрывка из книги Михаила Алексеева "Тетрадь, начатая под Сталинградом".</t>
  </si>
  <si>
    <t>Профилактическая беседа для подростков «Проступок. Правонарушение. Преступление.</t>
  </si>
  <si>
    <t>Данное мероприятие направленое на формирование гражданско - правового сознания молодёжи и воспитание чувства ответственности за совершённые поступки</t>
  </si>
  <si>
    <t>Выставка детских рисунков ко Дею Защитника Отечества.</t>
  </si>
  <si>
    <t>Открытие выставки детских рисунков ко Дню защитника Отечества.</t>
  </si>
  <si>
    <t>Памятное мероприятие, посвященное Дню вывода советских войск из Афганистана.</t>
  </si>
  <si>
    <t>собравшиеся почтили память всех, кто не вернулся с полей сражений, кто ценой своей жизни выполнил воинский долг. Завершилось мероприятие возложением цветов к мемориалу в знак вечной памяти и уважения к подвигу земляков, с честью прошедших через испытания военных конфликтов.</t>
  </si>
  <si>
    <t>Мастер - класс "Открытка папе".</t>
  </si>
  <si>
    <t>Мастер-класс для детей, посвященный Дню защитника Отечества</t>
  </si>
  <si>
    <t>Сельский клуб п. Валдай (МБУ "Сегежский ЦКид)</t>
  </si>
  <si>
    <t>Выставка "Я умираю, но не сдаюсь", посвященная  героической обороне Брестской крепости в июне 1941 года.</t>
  </si>
  <si>
    <t>18-28.02.2026</t>
  </si>
  <si>
    <t>Выставка, рассказывает о героической обороне Брестской крепости в июне 1941 года.</t>
  </si>
  <si>
    <t>Семейная программа "Защитникам Отечества посвящается"</t>
  </si>
  <si>
    <t>семейно‑конкурсная игра «Защитникам Отечества посвящается» — яркое и трогательное событие, объединившее отцов и детей в честь предстоящего Дня защитника Отечества!</t>
  </si>
  <si>
    <t>«Партия
на партию»: познавательная командная игра ко Дню молодого избирателя и году
памяти В.В. Жириновского</t>
  </si>
  <si>
    <t>Прошла игра, направленная на улучшение знаний о выборах, их подготовке и участии в них, где 2 команды по очереди выполняли роль "Электората" и "Совета Федерации"</t>
  </si>
  <si>
    <t xml:space="preserve">Мастер-класс по созданию закладки для книг </t>
  </si>
  <si>
    <t>МК по созданию закладок для книг воспитанниками детских садов с последующим их вручением вместе с книгами участникам СВО на 23 февраля.</t>
  </si>
  <si>
    <t>Праздничный концерт "Мужество, доблесть и честь", посвященный Дню защитника Отечества</t>
  </si>
  <si>
    <t>Праздничный коцерт, патриотические номера о мужестве, Родине, героизме.</t>
  </si>
  <si>
    <t xml:space="preserve">Спектакль "Давайте больше так не будем" </t>
  </si>
  <si>
    <t>Посвящен жертвам концлагерей времен Великой Отечественной войны!</t>
  </si>
  <si>
    <t>"Где женственность вдохновляет, а удар побеждает"</t>
  </si>
  <si>
    <t>"Где женственность вдохновляет, а удар побеждает: история спортсменок" встреча с прославленными спрортсменками и тренерами по киокусинкай карате Жанной и Оксаной Долгополовыми</t>
  </si>
  <si>
    <t>МБУ "Сегежская ЦБС" "Сегежская центральная модельная библиотека", Центр Межнационального сотрудничества</t>
  </si>
  <si>
    <t>Литературно-познавательное
мероприятие «Книжные открытия от А до Я»</t>
  </si>
  <si>
    <t>Мероприятие для учеников младших классов об алфавите и его трансформации с древних времён до наших дней.</t>
  </si>
  <si>
    <t>Заключительный этап районного конкурса «Социальная звезда»</t>
  </si>
  <si>
    <t>Концерт, торжественное награждение.конкурс «Социальная звезда - 2026» проводится с целью общественного признания социально- активных граждан и поддержки их позитивных инициатив, распространения опыта социально значимой деятельности и гражданской активности.</t>
  </si>
  <si>
    <t>Урок-исследование к конференции «Без прошлого мы не научим детей будущему»</t>
  </si>
  <si>
    <t>Проведён урок- ислледование с учениками 10а класса СОШ №4 по поиску сведений о родственниках принимавших участие в Великой отечественной войне.</t>
  </si>
  <si>
    <t>Музейная программа "Карельские игры под балалайку"</t>
  </si>
  <si>
    <t>Под звучание балалайки знакомили наших гостей из школы №6 и детского сада №4 с историей Карелии и погружали их в мир народных игр с помощью старинных предметов.</t>
  </si>
  <si>
    <t>"Вечер встреич выпускников сегежской шоклы № 1 1976 года выпуска"</t>
  </si>
  <si>
    <t>Выпускники 1976 года сегежской школы №1, чтобы отметить большую дату — 50 лет с момента выпуска.</t>
  </si>
  <si>
    <t>Лекция "Они не рождались героями"</t>
  </si>
  <si>
    <t>Лекция о подвиге сегежан, погибших в Афганистане и Чечне с демонстарцией фондовых экспонатов по данной теме.</t>
  </si>
  <si>
    <t>Лекция "Город-герой Ленинград"</t>
  </si>
  <si>
    <t>Музейная лекция о подвиге и героизме советских жителей с демонстрацией фондовых экспонатов</t>
  </si>
  <si>
    <t>Муниципальные соревнования
«Патриоты, вперёд!»</t>
  </si>
  <si>
    <t>16-20 февраля 2026</t>
  </si>
  <si>
    <t>Районные военно-спортивные соревнования «Вперёд, патриоты!» для обучающихся девятых классов, посвящённые Дню Защитника отечества. Ребята соревновались в следующих дисциплинах: стрельба из пневматической винтовки; сборка, разборка автомата; надевание ОЗК</t>
  </si>
  <si>
    <t>МБОУ ЦТДиЮ"</t>
  </si>
  <si>
    <t>Спортивно-патриотический проект «Молодежный кубок
Антикайнена»</t>
  </si>
  <si>
    <t>4-22 февраля 2026</t>
  </si>
  <si>
    <t>Информационно-просветительские мероприятия и классные часы, посвященные истории легендарного маршрута «Лыжня Антикайнена» (1100 километров) — перехода 1922 года под руководством Тойво Антикайнена, ставшего частью событий, приведших к разгрому гарнизона иностранных интервентов. 21 февраля состоялось итоговое мероприятие. В соревнованиях приняли участие более 100 спортсменов, а также тренеры, педагоги и волонтеры.</t>
  </si>
  <si>
    <t>МБУ "Молодежный центр", ОУ</t>
  </si>
  <si>
    <t>Интеллектуальная игра «Моя Карелия»</t>
  </si>
  <si>
    <t>Игра проводится с целью содействия развитию интереса к истории, географии, биологии, краеведению, архитектуре республики Карелия и города Сегежи.</t>
  </si>
  <si>
    <t>Военно-спортивная игра -соревнование «Служу России!</t>
  </si>
  <si>
    <t>Военно-спортивная игра в формате «вертушки» по маршрутным листам. В ходе соревнования команды преодолевали «переправу в противогазах», работали с шифрами, решали кроссворд о городах-героях, соревновались в дальности полёта бумажных самолётиков и точности стрельбы по цели.</t>
  </si>
  <si>
    <t>Классные часы «В память о Блокадном Ленинграде»</t>
  </si>
  <si>
    <t>На классных часах «В память о Блокадном Ленинграде» учащиеся узнают о героическом сопротивлении жителей осаждённого города, о нормах выдачи хлеба и «Дороге жизни». Мероприятие направлено на воспитание уважения к исторической памяти, стойкости и мужеству защитников Родины.</t>
  </si>
  <si>
    <t>«Единым духом мы сильны»</t>
  </si>
  <si>
    <t>Проведение праздника в честь Дня
защитника Отечества с участием представителей разных национальностей «Единым
духом мы сильны», с привлечением семей и участников СВО</t>
  </si>
  <si>
    <t>Мастер-класс "Закладки для книг"</t>
  </si>
  <si>
    <t>Мастер-класс
закладки для книг для ДОУ №4, №14 Создание закладок для участников СВО чтобы подарить их на праздничном вечере посвящённом 23 февраля</t>
  </si>
  <si>
    <t>ежедневно врабочие дни</t>
  </si>
  <si>
    <t>Акция Сети Победы по плетению маскировочных сетей проводится ежедневно под руквоводством Ведущего методиста Сегежского ЦКиД</t>
  </si>
  <si>
    <t>Информационный час "Герои СВО живущие рядом с нами".</t>
  </si>
  <si>
    <t>В ходе мероприятия вспоминали героев земли Российской, обобщили такие понятия как: мужество, патриотизм, герой. Отдельной темой для разговора стали герои нашего времени - участники специальной военной операции</t>
  </si>
  <si>
    <t>Сельский клуб п. Валдай (филиал МБУ "Сегежский ЦКиД"</t>
  </si>
  <si>
    <t>Мастер-класс "Нашлемник"</t>
  </si>
  <si>
    <t>Мастер-класс по изготовлению нашлемников для участников СВО</t>
  </si>
  <si>
    <t>Благотворительная акция «СВОи»</t>
  </si>
  <si>
    <t>январь-февраль 2026</t>
  </si>
  <si>
    <t>МБОУ СОШ № 6 г. Сегежи</t>
  </si>
  <si>
    <t>Акция
«Подарок защитнику»</t>
  </si>
  <si>
    <t>20-22 февраля 2026</t>
  </si>
  <si>
    <t>Ребята написали письма и сделали праздничные открытки. В своих поздравлениях они выразили поддержку и благодарность за службу, героизм, мужество, а также пожелали мира, здоровья и скорейшего возвращения домой.</t>
  </si>
  <si>
    <t>МКОУ СОШ № 7 г. Сегежи</t>
  </si>
  <si>
    <t>Мероприятие с участием представителей разных национальностей и семьями и участниками СВО, посвящённое празднованию Дня Защитника Отечества</t>
  </si>
  <si>
    <t>Планирование совместной работы с НКА "Сябры"</t>
  </si>
  <si>
    <t>Встреча и обсуждение планов на
год с НКА белорусов Сегежи «Сябры»</t>
  </si>
  <si>
    <t>Встреча
с мастером по изготовлению куколок сегежанкой Еленой Леонтьевой + выставка в
течении месяца</t>
  </si>
  <si>
    <t>с 21.02.2026 по 21.03.2026</t>
  </si>
  <si>
    <t>Встреча
с мастером по изготовлению традиционных, обережных, игровых и обрядовых кукол в нашем городе, рассказ о творчестве и традициях. Организация выставки с брошурами по каждой кукле.</t>
  </si>
  <si>
    <t>"Где женственность вдохновляет, а удар побеждает: история спортсменок"</t>
  </si>
  <si>
    <t xml:space="preserve">газета "Доверие" </t>
  </si>
  <si>
    <t>18 марта 2026 №10</t>
  </si>
  <si>
    <t>газета "Доверие"</t>
  </si>
  <si>
    <t>18 февраля 2026 №6 (9604)</t>
  </si>
  <si>
    <t>Статья про прошедшее в "Сегежской центральной модельной библиотеке" мероприятие   "Феномен под названием "Холстомеры""</t>
  </si>
  <si>
    <t>Консультативный Словет по межконфессиональным и межнациональным вопросам при Главе Сегежского муниципального округа</t>
  </si>
  <si>
    <t>1 раз в  год</t>
  </si>
  <si>
    <t>театр кукол "Сампо"</t>
  </si>
  <si>
    <t>25+</t>
  </si>
  <si>
    <t>Сегежский районный  Совет ветеранов войны. труда, Вооруженных сил и правоохранительных органов</t>
  </si>
  <si>
    <t>Ратникова Нина Александровна</t>
  </si>
  <si>
    <t>г. Сегежа, ул. Ленина д. 17 89215238218</t>
  </si>
  <si>
    <t>деятельность прочих общественных организаций</t>
  </si>
  <si>
    <t>проведение торжественных церомоний возложения цветов и венков к захоронениям, приуроченных к памятным датам военной истории, участие в заседаниях Коллегиальных совещательных органов, сбор гуманитарной помощи для военнослужащих СВО</t>
  </si>
  <si>
    <t>Сегежская районная общественная организация защиты животных "Лада"</t>
  </si>
  <si>
    <t>Кулагина Ирина Николаевна</t>
  </si>
  <si>
    <t>г. Сегежа, ул. Антикайнена</t>
  </si>
  <si>
    <t>организация благотворительных акций помощи бездомным животным</t>
  </si>
  <si>
    <t>молодежная общественная организация "Сегежский рок-клуб "Котел"</t>
  </si>
  <si>
    <t>Доровей Александр Владимирович</t>
  </si>
  <si>
    <t>г. Сегежа, ул. Советская д. 8</t>
  </si>
  <si>
    <t>проведение музыкальных молодежных фестивалей, участие в совещательных органах</t>
  </si>
  <si>
    <t>Общественная организация "Женсовет поселка Надвоицы"</t>
  </si>
  <si>
    <t>Оленцова Людмила Васильевна</t>
  </si>
  <si>
    <t>п. Надвоицы ул. Строителей д. 8 2 этаж 89217028036</t>
  </si>
  <si>
    <t>участие в заседаниях коллегиальных совещательных органов, сбор гуманитарной помощи для участников СВО, учатие в партиотических мероприятиях</t>
  </si>
  <si>
    <t>Благотворительный фонд поддержки ветеранов Сегежского ЦБК</t>
  </si>
  <si>
    <t>Серкова Людмила Анатольевна</t>
  </si>
  <si>
    <t>г. Сегежа, ул. Заводская д.1 88143134522</t>
  </si>
  <si>
    <t>защита гражданских, социально-экономических, трудовых и личных прав ветеранов Сегнежского ЦБК</t>
  </si>
  <si>
    <t>участие в заседаниях Коллегиальных совещательных органов, проведение совместных патриотических мероприятия, мероприятияй по благоустройству города и спортивных мероприятий</t>
  </si>
  <si>
    <t>Сегежская районная общественная организация "Сегежанка"</t>
  </si>
  <si>
    <t xml:space="preserve"> Преминина Елена Владимировна</t>
  </si>
  <si>
    <t>Лесокультурная 4 89212200794г. Сегежа</t>
  </si>
  <si>
    <t xml:space="preserve"> проведение засданий Совещательных органов , организация благотворительных акций и фестивалей</t>
  </si>
  <si>
    <t>Сегежская городская общественная организация помощи бездомным животым "Луч надежды"</t>
  </si>
  <si>
    <t>Скворцова Олеся Александровна</t>
  </si>
  <si>
    <t>г. сСгежа ул. птицефабрика 89535363145</t>
  </si>
  <si>
    <t>деятельность прочих общественных оргаизаций</t>
  </si>
  <si>
    <t>организация благотворительных акций по сбору  корма бездомным животным</t>
  </si>
  <si>
    <t>Общественный Совет по ЖКХ</t>
  </si>
  <si>
    <t>Совет по гражданскому и патриотическому воспитанию молодежи</t>
  </si>
  <si>
    <t xml:space="preserve"> Общественный  Экологический Совет Сегежского муниципального округа  постановление от 4 марта 2024 года №367</t>
  </si>
  <si>
    <t>формирование и осуществление на территории Сегежского округа скоординированной экологической политики, подготовка предложений, направленных гп повышение благопроятных условий окружающей среды, обеспечение эеологической безопасности и рациональное использование природных ресурсов</t>
  </si>
  <si>
    <t>Дорофеев Валентин Алексеевич, депутат ЗК РК, председатель 30% представители власти, 70 % представители общественности</t>
  </si>
  <si>
    <t>заседание не проводились</t>
  </si>
  <si>
    <t>Общественный Совет Сегежского муниципального округа  постановление Главы Сегежского муниципального округа от 2 марта 2024
года № 3</t>
  </si>
  <si>
    <t>выработка и осуществление согласованных, совместных действий органов местного самоуправления Сегнжского муниципального округа, общественных и иных негосударственных некомерческих организаций по реализаци программ развития Сегенжского муниципального округа</t>
  </si>
  <si>
    <t>90% представители общественности 10% представители власти. Председатель совета-Ратникова Нина Александровна</t>
  </si>
  <si>
    <t>заседания не проводились</t>
  </si>
  <si>
    <t>проведение фестиваля "Зажигаем по-серебряному"</t>
  </si>
  <si>
    <t>реализация творческого потенциала жителей старшего возраста</t>
  </si>
  <si>
    <t>Районный Совет ветеранов войны, труда и правоохранительных органов, администрация Сегежского округа, МБУ Молодежный центр</t>
  </si>
  <si>
    <t>проведение  фестиваля " Социльная звезда""</t>
  </si>
  <si>
    <t>поощрение  граждан и организаций , которые внесли наиболее значимый вклад в социальное развитие округа</t>
  </si>
  <si>
    <t>ОО Сегежанка, администрация Сегежского муниципального округа, МБУ ЦКиД</t>
  </si>
  <si>
    <t>проведение фестиваля -конкурса "Социальная звезда"</t>
  </si>
  <si>
    <t>администрация Сегежскогомуниципального округа  ОО "Сегежанка МБУ ЦКиД</t>
  </si>
  <si>
    <t>поощрение по итогам года граждан и организаций, внесших значительный вклад в социальную жизнь округа</t>
  </si>
  <si>
    <t>Карельская региональная общественная организация поддержки туризма «Туристическая ассоциация»</t>
  </si>
  <si>
    <t>Храмцов Александр Витальевич</t>
  </si>
  <si>
    <t>г. Сортавала, ул. Кирова, д. 32, кв. 1, +7921 453 4449</t>
  </si>
  <si>
    <t>Карельская региональная общественная организация Центр экологических инициатив «Нево-Эковиль»</t>
  </si>
  <si>
    <t>Гончаров Иван Станиславович</t>
  </si>
  <si>
    <t>г. Сортавала, ул. Октябрьская, д. 31, кв. 57</t>
  </si>
  <si>
    <t>Карельская региональная общественная организация охотников и рыболовов «Охота и рыбалка в Карелии»</t>
  </si>
  <si>
    <t>Лебедев Андрей Алексеевич</t>
  </si>
  <si>
    <t>Сортавальская местная общественная организация пенсионеров «Малолетние узники фашистских концлагерей»</t>
  </si>
  <si>
    <t>Герасимович Эдуард Владимирович</t>
  </si>
  <si>
    <t>Карельская региональная детская общественная организация Спортивный клуб «Экстрим Мотор Спорт»</t>
  </si>
  <si>
    <t>Розов Виктор Владимирович</t>
  </si>
  <si>
    <t>Карельская Региональная Природоохранная Общественная организация «Свет Ладоги»</t>
  </si>
  <si>
    <t>Горбачев Юрий Александрович</t>
  </si>
  <si>
    <t>Карельская региональная общественная организация «Федерация гребного спорта Республики Карелия»</t>
  </si>
  <si>
    <t>Никитко Александр Александрович</t>
  </si>
  <si>
    <t>Сортавальская местная детская общественная организация спортивного танца «Стиль»</t>
  </si>
  <si>
    <t>Апыхтин Илья Николаевич</t>
  </si>
  <si>
    <t>Карельская региональная общественная организация «Федерация прыжков на лыжах с трамплина и лыжного двоеборья»</t>
  </si>
  <si>
    <t>Лисовский Вадим Адольфович</t>
  </si>
  <si>
    <t>Карельская региональная общественная организация автолюбителей Спортивно-туристский автоклуб «Сортавала-полный привод»</t>
  </si>
  <si>
    <t>Груздев Петр Николаевич</t>
  </si>
  <si>
    <t>Социально ориентированная региональная общественная организация «Ингермаландский союз финнов Карелии»</t>
  </si>
  <si>
    <t>Назарова Татьяна Николаевна</t>
  </si>
  <si>
    <t>Карельская региональная общественная организация возрождения культурных традиций «Арт Карелия»</t>
  </si>
  <si>
    <t>Талыпина Ольга Владимировна</t>
  </si>
  <si>
    <t>Карельская региональная природоохранная общественная организация «Колесо времени»</t>
  </si>
  <si>
    <t>Капралов Ярослав Андреевич</t>
  </si>
  <si>
    <t>Карельская региональная общественная организация ветеранов десантных войск и локальных войн</t>
  </si>
  <si>
    <t>Сеньченков Виталий Петрович</t>
  </si>
  <si>
    <t>Сортавальская общественная молодежная организация «Поисковый отряд Ладога»</t>
  </si>
  <si>
    <t>Карпеченко Сергей Николаевич</t>
  </si>
  <si>
    <t>Сортавальская местная общественная организация «Жители блокадного Ленинграда»</t>
  </si>
  <si>
    <t>Тервонен Людмила Ивановна</t>
  </si>
  <si>
    <t>Совет Сортавальского представительства Карельского регионального отделения Общероссийской общественной организации содействия воспитанию молодежи «Воспитанники комсомола – мое отечество»</t>
  </si>
  <si>
    <t>Гусаров Анатолий Васильевич</t>
  </si>
  <si>
    <t>Карельская региональная спортивная общественная организация "Ладога"</t>
  </si>
  <si>
    <t>Спирин Геннадий Васильевич</t>
  </si>
  <si>
    <t>89212279427, г. Сортавала, ул. Кирова, д. 6,кв. 4</t>
  </si>
  <si>
    <t>Карельская региональная общественная организация федерация спорта "Федерация армейского рукопашного боя Карелии"</t>
  </si>
  <si>
    <t>Львов Сергей Венидикторович</t>
  </si>
  <si>
    <t>89212278114; г. Сортавала, ул. Комсомольская, д.10/7, кв.6</t>
  </si>
  <si>
    <t>Религиозная организация «Спасо-Преображенский Валаамский ставропигиальный мужской монастырь Русской Православной Церкви (Московский Патриархат)»</t>
  </si>
  <si>
    <t>Епископ Панкратий(Жердев Владислав Петрович)</t>
  </si>
  <si>
    <t>198020, город Санкт-Петербург, Нарвский пр-кт, д.1/29</t>
  </si>
  <si>
    <t>Местная религиозная организация Церковь христиан веры евангельской п. Вяртсиля</t>
  </si>
  <si>
    <t>Пастор Калинихин Александр Александрович</t>
  </si>
  <si>
    <t>186757, Республика Карелия, город Сортавала, поселок городского типа Вяртсиля, 89210155424</t>
  </si>
  <si>
    <t>Местная религиозная организация - Община мусульман города Сортавала Республики Карелия</t>
  </si>
  <si>
    <t>Имам - Кокулов Тимур Тилович</t>
  </si>
  <si>
    <t>г. Сортавала, ул. Холмистая, д.32; +79212299777</t>
  </si>
  <si>
    <t>Местная религиозная организация «Буддийский Центр Алмазного Пути школы Карма Кагью поселка Хаапалампи»</t>
  </si>
  <si>
    <t>Президент центра - Капралов Ярослав Андреевич</t>
  </si>
  <si>
    <t>п. Хаапалампи, урочище Чайка, д.1; 81430-35203</t>
  </si>
  <si>
    <t>Местная религиозная организация «Евангелическо-лютеранский приход гор. Сортавала»</t>
  </si>
  <si>
    <t>Настоятель Антонов Андрей Иванович</t>
  </si>
  <si>
    <t xml:space="preserve">"г. Сортавала, г. Сортавала, </t>
  </si>
  <si>
    <t>ул. Карельская, д.43; 79114002543"</t>
  </si>
  <si>
    <t>Местная религиозная организация «Евангелическо-лютеранский приход пос. Рускеала»</t>
  </si>
  <si>
    <t>Настоятель Хеглунд Алексей Павлович</t>
  </si>
  <si>
    <t xml:space="preserve">г. Сортавала, п. Рускеала, местечко Ханки; </t>
  </si>
  <si>
    <t>Местная религиозная организация «Община Церкви Христиан Адвентистов Седьмого Дня г. Сортавала Республики Карелия»</t>
  </si>
  <si>
    <t>Местная религиозная организация православный Приход храма святителя Николая г. Сортавала Петрозаводской и Карельской Епархии Русской Православной Церкви (Московский Патриархат)</t>
  </si>
  <si>
    <t>Протоиерей Андрей (Баранов Андрей)</t>
  </si>
  <si>
    <t>г. Сортавала, ул. Горького, д.31, (81430)45239</t>
  </si>
  <si>
    <t>Местная религиозная организация православный Приход храма святого князя Александра Невского пос. Вяртсиля г. Сортавала Петрозаводской и Карельской Епархии Русской Православной Церкви (Московский Патриархат)</t>
  </si>
  <si>
    <t>пгт. Вяртсиля, ул. Заречная, д.6,кв.21; (81430)45239</t>
  </si>
  <si>
    <t>Местная религиозная организация «Сортавальский приход» Централизованной религиозной организации Карельской Евангелическо-Лютеранской Церкви</t>
  </si>
  <si>
    <t xml:space="preserve">Настоятель-  Кузнецов Александр Викторович </t>
  </si>
  <si>
    <t>г. Сортавала, ул. Фабричная (почтовый адрес: 186790, г. Сортавала, ул. Карельская, д.50,кв.15)</t>
  </si>
  <si>
    <t xml:space="preserve">Местная религиозная организация «Туокслахтинская Христианская Евангельская Церковь» </t>
  </si>
  <si>
    <t xml:space="preserve">Пастор Кузнецов Александр Викторович </t>
  </si>
  <si>
    <t xml:space="preserve">п. Туокслахти, ул. Центральная (Дом молитвы) +79217280734 </t>
  </si>
  <si>
    <t>Централизованная религиозная организация Карельская Евангелическо-Лютеранская Церковь</t>
  </si>
  <si>
    <t>Епископ - Кузнецов Александр Викторович</t>
  </si>
  <si>
    <t>186792, Республика Карелия, Сортавальский р-н, г Сортавала, Фабричная ул, д. 12</t>
  </si>
  <si>
    <t>Местная религиозная организация Церковь Христиан Веры Евангельской п. Хелюля</t>
  </si>
  <si>
    <t>Пастор Ситишкин Иван Ефимович</t>
  </si>
  <si>
    <t>пгт. Хелюля, ул.Комсомольская, д.4 (Дом молитвы, почтовый адрес: п.Хелюля, Сортавальское шоссе, д.14,кв.1)</t>
  </si>
  <si>
    <t>Религиозная организация - учреждение профессионального религиозного образования «Карельский теологический институт» Централизованной религиозной организации Церкви христиан веры евангельской в Республике Карелия</t>
  </si>
  <si>
    <t>Ректор - Савельев Анатолий Михайлович</t>
  </si>
  <si>
    <t>186760, Республика Карелия, город Сортавала, село Хелюля</t>
  </si>
  <si>
    <t>Местная религиозная организация Церковь Христиан Веры Евангельской п. Кааламо</t>
  </si>
  <si>
    <t>Старший пасторЦируль Гульфария Валентиновна</t>
  </si>
  <si>
    <t>п. Кааламо (Дом культуры) (81430) 3-61-68, 89212244640</t>
  </si>
  <si>
    <t>Хуторское казачье общество «Сортавальское»</t>
  </si>
  <si>
    <t>Басов Евгений Сергеевич</t>
  </si>
  <si>
    <t>186790, Республика Карелия, г. Сортавала, пгт Хелюля, ул. Фабричная, д. 8</t>
  </si>
  <si>
    <t>Отдел культуры и спорта администрации Сортавальского муиципального округа</t>
  </si>
  <si>
    <t>Неволина Инга Николаевна - руководитель отдела</t>
  </si>
  <si>
    <t>186790, Республика Карелия, г. Сортавала, пл. Кирова, д. 11, +7964 3175136 , molodez-sortavala@yandex.ru</t>
  </si>
  <si>
    <t>ПЛАН мероприятий по реализации Стратегии государственной национальной политики Российской Федерации на территории Сортавльского муниципального округа на период до 2036 года, утрвержденный решением Консультативного Совета по реализации национальной политики и развитию государственно-конфессиальных отношений при администрации Сортавальского муниципального округа протоколом № 1 от "24" марта 2026 года</t>
  </si>
  <si>
    <t>План мероприятий по социальной и культурной адаптации иностранных граждан на территории Сортавальского муниципального округа на 2025-2027 годы от 14.02.2025 г.</t>
  </si>
  <si>
    <t xml:space="preserve">Муниципальная программа Сортавальского муниципального района «Развитие культуры, физической культуры, спорта и молодежной политики Сортавальского муниципального района», утвержденная Постановлением администрации Сортавальского муниципального района от «15» июля 2022 г. № 68, </t>
  </si>
  <si>
    <t>Постановление администрации Сортавальского муниципального района от «15» июля 2022 г. № 68</t>
  </si>
  <si>
    <t>Беседа «Республика Татарстан – субъект Российской Федерации»</t>
  </si>
  <si>
    <t>Беседа «Республика Татарстан – субъект Российской Федерации».
   20 января студенты групп ОИС-4, МР-3, ПТ-23 и классные руководители Дудин П.А. и Погодина А.В. посетили Лахденпохскую Межпоселенческую библиотеку. Библиотекарь Антоневич Любовь Владимировна рассказала о Республике Татарстан — удивительном уголке нашей огромной Родины, месте, где сочетаются богатая культура, древние традиции и современные достижения.
   На территории Республики сохранились памятники древней Булгарской цивилизации, Золотой Орды и Казанского ханства. Сегодня Татарстан гордится своими культурными традициями, такими как национальные праздники, Сабантуй и Гасыр Фест, а также знаменитыми народными промыслами, как производство керамики и вышивка бисером.
   Национальный костюм Татарстана отражает богатую историю и культурные традиции региона. Основными элементами традиционного женского костюма являются длинное платье ("чебек") с вышивкой, расшитый передник ("камзол"), головной убор ("калфак") и украшения. Мужской национальный костюм включает рубаху, штаны и жилетку, часто украшенные орнаментами.
   Национальная кухня Татарстана славится своими вкусными блюдами. Одним из самых известных является эчпочмак — треугольные пирожки с мясом, картофелем и луком. Чак-чак — традиционное лакомство из теста, обжаренного в масле и залитого медом. Куырдак — блюдо из жареного мяса с добавлением лука и картофеля.
   Любовь Владимировна поделилась так же своими личными впечатлениями и эмоциями после путешествия по Республике.</t>
  </si>
  <si>
    <t xml:space="preserve">ГАПОУ РК "Сортавальский колледж"
</t>
  </si>
  <si>
    <t>Экскурсия студентов в военно-патриотический музей города Сортавала.</t>
  </si>
  <si>
    <t>День снятия блокады Ленинграда.
   Сегодня, 27 января, наша страна и народ вспоминают и отмечают важную историческую дату — «День снятия блокады Ленинграда». Это событие занимает особое место в истории нашей Родины, символизируя стойкость, мужество и героизм советских солдат и мирных жителей, переживших тяжелые испытания тех времен.
   Студенты групп 712 и 311 вместе с классным руководителем Екатериной Алексеевной Бориной и педагогом-организатором Валентиной Алексеевной Героевой посетили военно-патриотический музей города Сортавала. Экскурсию провел ветеран боевых действий Сергей Владимирович Чернобай. Он подробно рассказал студентам о событиях блокады Ленинграда, героической эвакуации по льду Ладожского озера, а также затронул тему русско-финской войны.
   Сергей Владимирович продемонстрировал уникальные экспонаты, архивные фотографии и исторические данные, раскрывающие тяжесть условий блокадного периода и военных лет. Благодаря этому мероприятию ребята смогли лучше понять значимость подвигов героев той эпохи и важность сохранения исторической памяти.
   От всей души выражаем искреннюю признательность Сергею Владимировичу Чернобаю за организацию столь значимого мероприятия, которое позволяет молодежи осознать величие наших предков и укрепить патриотическое сознание.
   Помните и гордитесь нашими героями!</t>
  </si>
  <si>
    <t>28 января в нашей библиотеке прошло открытие Года единства народов России! Программа праздника была насыщенная, состоялось выступление татаро-башкирского общества "Фирюза" из г. Костомукша. Концертно-познавательную программу посетили наши обучающиеся из 2 «Б» и 4 «В».
   Ребята получили уникальную возможность познакомиться с традициями, музыкой и танцами разных культур.
   Мероприятие подарило всем яркие впечатления и расширило представление о богатстве национальной культуры России.
   О том, как прошел этот день, читайте и смотрите на нашем сайте: vk.cc/cTVg7z</t>
  </si>
  <si>
    <t>Централизованная библиотечная система Сортавала, Школа 1 г. Сортавала</t>
  </si>
  <si>
    <t>20 февраля в Сортавала состоялся митинг, посвящённый Дню защитника Отечества🕊
   Митинг прошел у главного воинского мемориала города – Братской могилы, памятнику доблестным советским воинам, павшим в боях за свободу и независимость нашей Родины.
   В митинге приняли участие представители общественных организаций, администрации Сортавальского округа, силовых структур, Службы в г. Сортавала, Совета ветеранов, учащиеся сортавальских школ, горожане.
   В почётном карауле у монумента встали воины-пограничники и вместе с ними – бойцы сортавальского отделения Юнармии.
   Открыл митинг заместитель директора Информационно-методического центра Сортавальского муниципального района, руководитель местного отделения Всероссийского детско-юношеского военно-патриотического общественного движения «ЮНАРМИЯ», полковник в отставке Владимир Чекарев.
   Это важная и значимая дата для всей нашей страны.
   Армия всегда была частью нашего народа, средоточием патриотизма и верности Родине. В страницы истории армии нашей страны вписано множество памятных победных дат.
   Выступая на митинге, глава округа Сергей Крупин сказал:
   «Дорогие военнослужащие, земляки, сортавальцы, 23 февраля отмечается праздник – День защитника Отечества, день рождения нашей армии. Мы живём в приграничном округе, рядом с нами всегда люди в военной форме, многие из сортавальцев сейчас активно помогают нашим ребятам на фронте, многие наши земляки сражаются в рядах участников специальной военной операции. Спасибо всем нашим бойцам, всем, кто оказывает помощь армии!»
   На митинге выступили председатель КРОО ветеранов десантных войск и локальных войн Виталий Сеньченков, Заслуженный учитель Республики Карелия, депутат Совета Сортавальского округа, заместитель председателя Совета ветеранов Сортавальского округа Людмила Афанасьева, ветеран СВО Андрей Юганов, а также руководитель погранслужбы Сергей Борискин .
   О празднике, о защитниках Отечествах, о любви к Родине говорил на митинге протоиерей Андрей Баранов.
   Андрей Баранов отслужил литию в память о погибших на полях сражений российских воинах.
   В память о погибших на полях сражений защитниках Родины была объявлена минута молчания, прозвучал гимн Российской Федерации.
   К воинскому монументу участники митинга возложили цветы.
   Больше фотографий в альбоме</t>
  </si>
  <si>
    <t>АСМО, Никольский храм города Сортавала</t>
  </si>
  <si>
    <t>Массовая эстафета по гребле - индор</t>
  </si>
  <si>
    <t>«Пока мы едины - мы непобедимы»🏆
   Именно с таким девизом 21 февраля прошла массовая эстафета по гребле - индор в стенах физкультурно-оздоровительного комплекса, приуроченная к Дню защитника Отечества.
   Шум маховиков заполнил зал, в котором дети и родители смогли продемонстрировать свои силы и выносливость.
   Эстафета проводится уже 4 год подряд и по праву является не только традиционной, но и семейной. С каждым сезоном, родители все увереннее выходят на старт, все смелее принимают вызов дистанции и всё лучше понимают, каким трудом даются их детям победы.
   Соревнования символично подчёркивают преемственность поколений и мы рады, что в нашем округе организовываются такие инициативы. Отдельная благодарность Школе Олимпийского резерва и физкультурно -оздоровительному комплексу за мероприятие.
   Итого соревнований:👇
   Маленькие гребцы:
   «Барашки» — 7:11.2
   «Спортивные пацаны» — 7:36.6
   «Синхрон» — 7:53.2
   Старшее звено:
   «Помогаторы» — 11:49.2
   «СуперСтарс» — 11:51.2
   «Вихрь» — 11:54.5
   «Молния» — 12:12.4
   «Метеоры» — 12:13.6
   «Стрелы» — 12:18.9
   Смешанные команды детей и родителей:
   «Равновесие» — 16:16.7
   «Дружина» — 16:16.7
   «Максимум» — 16:49.1
   «Неутомимые» — 17:11.2
   «Ракета» — 17:25.4
   «Гребная лига» — 17:44.2
   Такие старты объединяют людей. И именно с них начинается путь к спорту и победам.</t>
  </si>
  <si>
    <t>АСМО</t>
  </si>
  <si>
    <t>«Широкая Масленица» гуляет сегодня в центральном сквере на площади Кирова. Здесь расположилась праздничная масленичная сцена, ряды с блинами, чаем и прочим угощением.
   На сцене скоморохи веселят народ, а им в помощь выступают вокальные и хореографические творческие коллективы, а также сольные исполнители.
   Этот праздник завершает масленичную неделю и для христиан является последним днём перед началом Великого поста.
   Ещё кадры: здесь</t>
  </si>
  <si>
    <t>АСМО, СКМЦ</t>
  </si>
  <si>
    <t>Концерт хора ветеранов «Поющие сердца» </t>
  </si>
  <si>
    <t>В ГОСТИ С ПЕСНЯМИ ИЗ КИНО: ХОР ВЕТЕРАНОВ ВЫСТУПИЛ В ХЕЛЮЛЯ
   В последний день зимы, 28 февраля, наш коллектив — хор ветеранов «Поющие сердца» — отправился с концертной программой в соседний посёлок Хелюля. Встреча получилась по-настоящему тёплой, и дело тут не только в песнях, а и благодарном приёме аудитории.
   Отдельно хотим отметить ведущую программы Веру Дмитриеву. Она не просто объявляла номера, а погрузила зрителей в историю российского кинематографа: интересные факты о создании песен, прозвучавших со сцены, стали настоящим подарком для всех любителей отечественного кино.
   Благодарим принимающую сторону — Дом культуры посёлка Хелюля — за тёплый приём и радушие. Радостно, что зрители так искренне встречали артистов. А наши хористки, в свою очередь, старались петь с душой и любовью. Ваши аплодисменты — отличная награда! От всей души говорим спасибо каждому, кто пришёл в этот вечер в Дом культуры. До новых встреч!
   Материал подготовлен по информации МАУК «Импульс»</t>
  </si>
  <si>
    <t>СКМЦ, МАУК "Импульс" Сортавала</t>
  </si>
  <si>
    <t>Концерт, посвященный годовщине воссоединения Крыма с Россией</t>
  </si>
  <si>
    <t>Сегодня в Сортавала говорили о важном — языком танца и песни. В городе прошел концерт, посвященный годовщине воссоединения Крыма с Россией, и сцена превратилась в настоящий калейдоскоп эмоций.
   Ведущая несколько раз выходила к зрителям, погружая в события двенадцатилетней давности. А между ее рассказами слово брали артисты. И они не просто выступали — всё происходящее на сцене и в зале постоянно перемежалось, создавая живой диалог со зрителем.
   Номера сменяли друг друга — танец и песня говорили сами за себя. На сцене выступали Дом современного танца «Ауринко», студия "Звезда", студия «Фантазия», коллектив современного танца "Пробуждение" "Wake Up" образцовый хореографический ансамбль «Настроение». Солисты Мария Зиятдинова, Арина Степанова, Светлана Журкина, Марк Саможенов, Полина Бедная, Карина Сохарева, Соня Белякова, Ульяна Хеглунд, Полина Скрыпко и Анастасия Сапронова выходили один за другим, и каждый номер звучал как признание в любви к родной земле.
   Финальный аккорд — Марк Саможенов, Арина Степанова и Анастасия Сапронова с песней «Мы великая Россия» — прозвучал как символ: мы вместе, и это навсегда.</t>
  </si>
  <si>
    <t>СКМЦ</t>
  </si>
  <si>
    <t> МУЗЫКАЛЬНЫЙ ДИАЛОГ В СОРТАВАЛА</t>
  </si>
  <si>
    <t>«OMA PAJO» И «РУССКАЯ ПЕСНЯ» УСТРОИЛИ МУЗЫКАЛЬНЫЙ ДИАЛОГ В СОРТАВАЛА
   Сегодня в городе Сортавала было по-особенному тепло и душевно В Доме культуры состоялся концерт «Поём вместе» (Rajatammo yhtes), ставший яркой встречей по проекту «От Онего до Ладоги».
   Это был не просто концерт, а настоящий творческий мост между двумя замечательными коллективами. В гости к сортавальцам приехал знаменитый карельский народный хор «Oma Pajo» из Петрозаводска . А принимал их с радушием наш, приладожский, народный хор «Русская песня».
   Встреча получилась живой и искренней. Сначала зазвучали старинные карельские напевы в исполнении «Oma Pajo» – не только голосами, но и с помощью традиционных инструментов, что добавило особый колорит. А затем хор «Русская песня» ответил песнями о родном крае, карельскими мотивами и авторскими композициями.
   Апофеозом вечера стала совместная, финальная песня. Два хора, объединившись на одной сцене, спели легендарную «Terveh, Karjala» – «Здравствуй, Карелия!». Эта композиция о любви к нашему общему дому, его природе и культуре, прозвучала как символ проекта.
   Этот музыкальный диалог стал возможен благодаря КРОО «Олонецкие карелы» и поддержке Фонда президентских грантов. Именно такие проекты дарят живое, эмоциональное знакомство с культурным наследием Карелии, учат слышать и понимать друг друга через песню.
   Моменты концерта смотрите в нашем альбоме:
   👉 vk.com/album-52433088_30990...</t>
  </si>
  <si>
    <t>Этнолаборатория проекта "Формула ремесел: поддержка сообществ мастериц в Северном Приладожье"</t>
  </si>
  <si>
    <t>С 30 января по 1 февраля в Социально-культурном молодежном центре прошла этнолаборатория проекта "Формула ремесел: поддержка сообществ мастериц в Северном Приладожье"🖼
   Проект реализует АНО "Культиватор" при финансовой поддержке Фонда грантов главы Республики Карелия.
   В течение трех дней петрозаводские эксперты "Ассоциации этнокультурных центров ЭХО" Лада Дымкина и Наталья Кузнецова провели 4 мастер-класса. Участницы проекта научились плести старинные традиционные серьги с прицепом из бисера, освоили технику лоскутного шитья, познакомились и создали изделия в технике мокрого валяния.
   Сортавальские мастерицы с большим энтузиазмом отзываются об участии в этнолаборатории: "Давно хотела попробовать плести из бисера, и вот благодаря проекту, освоила старинную технику. Удивляемся с участницами, как же раньше без электрического света женщины могли такую тонкую работу делать. Не только технику попробовали, но и много о культуре и истории обсуждали, очень содержательно получилось!"
   Организаторы проекта вручили каждому оригинальный значок с надписью "Мастерицы Северного Приладожья". Теперь женщины смогут выделить себя на ярмарках и других тематических событиях, повышая узнаваемость территории и показывая причастность к истории и культуре.
   Проект продолжается, впереди еще одна проектная мастерская, онлайн обучение продажам и маркетингу, диалог с турфирмами, и финальное событие - ярмарка. Пожелаем мастерицам Северного Приладожья больших достижений и успехов в выбранном направлении.</t>
  </si>
  <si>
    <t>Мастер-класс в рамках проекта «Карельская горница»</t>
  </si>
  <si>
    <t>19 февраля в Сортавальской центральной библиотеке прошел очередной мастер-класс в рамках проекта «Карельская горница». Хозяйка этнокультурного зала «Karjalan palaine» («Кусочек Карелии»), Алла Михайловна Силкина поделилась секретом приготовления традиционной карельской ухи из сушеной рыбы «kuvian kalan rokku».
   Подробнее на сайте библиотеки: clck.ru/3RvEuu</t>
  </si>
  <si>
    <t>Централизованная библиотечная система Сортавала</t>
  </si>
  <si>
    <t>Пятый фестиваль «Vanha kylä», приуроченный ко Дню «Калевалы»</t>
  </si>
  <si>
    <t>УТРО В «СТАРОЙ ДЕРЕВНЕ»: КАК ЭТО БЫЛО 🏡
   Вчера мыпровели уже пятый фестиваль «Vanha kylä», приуроченный ко Дню «Калевалы». И первой частью программы стали утренние активности для школьников младших классов. Ребята пришли к нам в гости, чтобы познакомиться с народной культурой и главным карельским эпосом.
   Утро началось со спектакля «Весна приди» от детской кукольной театральной студии «Добрый дом» и ансамбля народной песни «Матица». Режиссёр студии Ксения Румянцева придумала интересную постановку по мотивам карельского фольклора — живую и тёплую, которую оценили даже взрослые. А ансамбль под руководством Маргариты Бережной стал отличным музыкальным сопровождением: народные инструменты и песни добавили действию особую глубину.
   После спектакля «Матица» закружила всех в хороводе — и понеслась игровая фольклорная программа, прямо как встарь!
   А дальше ребята разошлись кто куда:
   🎭 Первая группа отправилась на фотоквест по городу — искать следы «Калевалы» на улицах Сортавала.
   🧠 Вторая группа штурмовала интеллектуальный квиз о Карелии с необычным названием “Dumaičen!”.
   🎨 Третья группа ушла на мастер-классы: рисовали народный костюм на бумажных куклах (с опорой на настоящие референсы), мастерили солярный символ «Солнце» из природных материалов и создавали традиционных тряпичных кукол.
   Все остались довольны и с хорошим настроением. А это была только первая часть программы. О том, что ждало гостей дальше, расскажем в следующей публикации.</t>
  </si>
  <si>
    <t>Беседа «Калевала: эпос, который стоит прочесть»</t>
  </si>
  <si>
    <t>Беседа «Калевала: эпос, который стоит прочесть».
   28 февраля отмечается День Калевалы – праздник, посвященный одному из величайших народных эпосов мира. Студенты групп МГ-21, ОИС-3 и ПТ-23, педагоги Дудин П.А, Евсеева М.Л. и советник директора по воспитанию Погодина А.В. посетили МБУ «Центральная библиотечная система ЛМО» для интересной и познавательной беседы.
   Библиотекарь Фетюлина Алёна Васильевна рассказала о создании эпоса «Калевала», о его героях, значение для Карелии, о художниках-иллюстраторах, чьи работы помогают визуализировать мифологические сюжеты и персонажей карело-финского эпоса «Калевала», зачитала отрывки из эпоса. Директор библиотеки Сивицкая Оксана Николаевна представила студентам книгу- комикс «Калевала». В комиксе представлены все 50 рун в оригинальной текстовой и графической форме.
   Эпос « Калевала вдохновляет художников, музыкантов и мастеров, доказывая, что народное творчество живо и актуально. «Калевала» объединяет поколения, сохраняя дух карельской и финской истории, и будет передаваться будущим потомкам как символ вечного народного наследия.</t>
  </si>
  <si>
    <t>Этнокультурный фестиваль «VANHA KYLÄ» в Сортавала</t>
  </si>
  <si>
    <t>Этнокультурный фестиваль «VANHA KYLÄ» в Сортавала💫
   На минувших выходных прошел пятый фестиваль «Ванха кюля», приуроченный ко Дню «Калевалы».
   Программа празднования была разделена на две части. Утром были организованы активности для школьников младших классов, которых знакомили с народной культурой и главным карельским эпосом:
   - спектакль по мотивам карельского фольклора «Весна приди» от детской кукольной театральной студии «Добрый дом» и ансамбля народной песни «Матица»
   - хороводы
   - фотоквест по городу – в поисках следов «Калевалы»
   - интеллектуальный квиз о Карелии «Dumaičen!»
   - мастер-классы: рисование народного костюма на бумажных куклах и создание традиционных тряпичных кукол.
   А вечером зал наполнился гостями, музыкой, танцами и теплом историй.
   Программу с размахом открыл ансамбль народной песни «Верея», чьи мощные, пронзительные голоса задали всему вечеру особую, сердечную тональность.
   Екатерина Кулиева торжественно открыла выставку «Мои корни – старая деревня».
   Для фестиваля сделали специальную карту, на которую нанесли города и деревни, к которым причастны гости фестиваля. Получилось наглядно: наши корни тянутся из разных мест, но сошлись здесь, в Сортавала.
   Не обошлось и без мастер-классов, где каждый мог попробовать создать что-то своё: сплести пояс, смастерить тряпичную куклу-оберег, изготовить солярный символ из природных материалов, расписать матрешку.
   И снова деревня пустилась в пляс. Выступали ансамбли «МарьяИвановна» и «Marja»
   Несколько народных танцев сменили друг друга, а под конец артисты закружили всех желающих в традиционной карельской крууге. Крууга — это старинный круговой танец, который водили ещё наши предки. В разных районах Карелии его танцевали по-своему, но неизменным оставалось одно: это танец-единение, где люди берутся за руки и следуют за ведущим, который задаёт рисунок танца.
   Отдельно спасибо местным мастерицам, чьи угощения и сувениры радовали гостей!
   Украшением фестиваля стала этно-фотозона: старинное окно, манекены в народных костюмах, ленты, деревянные элементы, каждый уносил с собой памятный кадр.
   Завершился вечер открытым микрофоном. В сопровождении кантеле гости читали отрывки из «Калевалы». Звучало это проникновенно и профессионально.
   Фото: Газета «Ладога-Сортавала»</t>
  </si>
  <si>
    <t>«Театральные выходные» в рамках V фестиваля детских непрофессиональных театров «В кругу друзей»</t>
  </si>
  <si>
    <t>21-22 числа проходили «Театральные выходные» в рамках V фестиваля детских непрофессиональных театров «В кругу друзей».
   Заглянули на постановку «Кто хочет стать самим собой?» (12+) от петербургского «Театрального проекта 27».
   Это был не просто спектакль, а целый интерактив, во время которого зрительный зал отвечал на вопросы, охотно делился мыслями и мечтами, а ещё все вместе смеялись, шутили и проводили время со смыслом.
   Рады, что зрительный зал был наполнен, это говорит о том, что жители города с удовольствием приобщаются к искусству!</t>
  </si>
  <si>
    <t>Всероссийский конкурс-фестиваль народного танца и песенного искусства «Морошка»</t>
  </si>
  <si>
    <t>26 марта в нашем Социально-культурном молодёжном центре было шумно, весело и танцевально: мы принимали Всероссийский конкурс-фестиваль народного танца и песенного искусства «Морошка». Международный Союз Хореографов вновь привёз к нам яркое мероприятие, собравшее участников из разных уголков России.
   В этом году зрителей радовали коллективы из Москвы, Санкт-Петербурга, Волгограда, Питкяранты и других городов. В фестивале приняли участие и наши коллективы: образцовые - народной песни «Верея» и Дом современного танца «Ауринко», коллектив народного танца «Марья», танцевальный коллектив «МарьяИвановна», мужской вокальный ансамбль «Единство» — и каждый вызвал восторженные эмоции зрителей. По итогам обсуждения члены жюри вручили дипломы и награды — символичную красную ягоду морошки.</t>
  </si>
  <si>
    <t>Проектная мастерская «Формулы ремесел»</t>
  </si>
  <si>
    <t>«Формулы ремесел» в Сортавала✨
   В прошедшие выходные в Социально-культурном молодежном центре состоялась проектная мастерская под руководством экспертов "Ассоциации ЭХО." Событие для рукодельниц и мастериц прошло по плану проекта "Формула ремесел", организатор АНО «Культиватор».
   Участники при поддержке ведущих мастерской погружались в работу с локальным контекстом, разрабатывали и дорабатывали свои изделия и презентовали их как проекты, говорили о ценообразовании, об архетипах целевой аудитории, про эмоции и код территории.
   Цель встречи: посмотреть на свою деятельность под другим углом, нащупать новые грани, определить свое место в нише творчества.
   👥Отзывы участниц проекта говорят сами за себя: «Семинар потрясающий! Подача теории с вовлечением в практику, юмор, общение, ваш неожиданный взгляд на идеи коллекций - Зацепили, вдохновили! Очень интересно и полезно.»
   Проект реализуется при поддержке Фонда грантов Главы Республики Карелия
   Фотография: Вести Приладожья</t>
  </si>
  <si>
    <t>Научно-практическая конференция «Генеалогия места. Приладожье»</t>
  </si>
  <si>
    <t>Культурный праздник в Сортавала📜
   Сегодня стартовала научно-практическая конференция «Генеалогия места. Приладожье».
   Мероприятие прошло в Сортавальской центральной библиотеке и собрало уже в первый день более 40 человек, среди которых: краеведы, представители генеалогических сообществ Карелии (Сортавала, Хаапалампи, Хелюля, Заозерного), исследователи, любители, изучающие семейную историю, истории родного края и родов, связанные с Приладожьем.
   🕊В первую очередь, данное событие посвящено году единства народов России и 85-летию с начала Великой Отечественной войны.
   Организаторы мероприятия: КРОО «Генеалогическое общество Карелии», Сортавальский филиал Генеалогического общества Карелии и Сортавальская центральная библиотека.
   Со вступительным словом поприветствовали гостей: Татьяна Антонова - директор библиотеки, Сергей Крупин - глава Сортавальского округа и по совместительству член ГОК, а также Ольга Кулаковская - президент КРОО ГОК, руководитель Центра генеалогии и истории семей Республики Карелия, член Совета Российской генеалогической федерации, кандидат педагогических наук.
   Сергей Крупин в своей речи отметил: «Далеко не в первый раз проходят подобные мероприятия в Карелии. На мой взгляд, именно через рассказы о жизни наших жителей и их семей, можно не только окунуться в прошлое, но и посмотреть на историю нашего города, округа и страны под новым углом».
   Приятным началом конференции стало вручение членских билетов новым членам Генеалогического общества Карелии.
   📌Программа первого дня состоит из насыщенной программы:
   - Интерактивная лекция «Сортавала в XVIII веке: Взлеты и падения». Лекция посвящена истории города Сортавала в XVIII веке, периоду, когда населённый пункт переживал значительные изменения на фоне геополитических сдвигов и социально-экономических процессов;
   - «История православной церкви Николая Чудотворца на острове Риеккалансаари»: Церковь - преемница одной из самых древних церквей Северного Приладожья, стояла в центре Никольского Сердобольского погоста, откуда пошла история г. Сортавала.
   - «Судьба знаменитого рода Сийтонен. Предприниматели и меценаты». История рода Сийтонен - семьи, сыгравшей заметную роль в экономической и культурной жизни г. Сортавала. На территории церкви Николая Чудотворца сохранилась могила одного из родоначальников семьи Сийтонен
   - «Первые послевоенные переселенцы г. Сортавала 1946 г.»
   - «История семьи в истории Приладожья»;
   - «Дом: звуковая картина Приладожской Карелии 20 века».
   После череды лекций участников ожидает экскурсия по районам города с исторической деревянной застройкой, возведенных в конце 19 начале 20 веков талантливыми мастерами.
   Впереди ещё целый день конференции, который будет насыщен на лекции, выставки и мастер-классы. Присоединяйтесь!</t>
  </si>
  <si>
    <t>АСМО, МБУ "Сортавальская ЦБС"</t>
  </si>
  <si>
    <t>Семинар проектной мастерской «Формулы ремёсел»</t>
  </si>
  <si>
    <t>У нас в Социально‑культурном молодёжном центре прошли незабываемые выходные — мы приняли проектную мастерскую «Формулы ремёсел»!
   Семинар для мастериц и рукодельниц провели эксперты «Ассоциации ЭХО» — Лада Дымкина и Светлана Кольчурина.
   Два дня участницы не просто слушали теорию — они по‑настоящему погрузились в ремесленное дело с опорой на наш локальный контекст: исторические, культурные и природные особенности Северного Приладожья. Они дорабатывали свои изделия, превращая их в полноценные проекты, и размышляли, как через вещи передавать эмоции и смыслы. Эксперты подсказали, как найти «код территории» и воплотить его в ремесленных коллекциях, помогли разобраться в тонкостях ценообразования и выстроить стратегию продвижения. А ещё вместе обсудили, кто станет потенциальным покупателем их работ — и какие образы и архетипы лучше всего откликнуться в целевой аудитории.
   Работа кипела: участницы смело предлагали идеи, живо обсуждали задумки и не стеснялись задавать вопросы. Лада Дымкина отметила: «В зале даже поднималась температура от работы», — а уместные шутки ведущих помогали снять напряжение.
   Светлана Кольчурина подчеркнула, что обучение превращается в увлекательное путешествие, когда есть живой диалог, обмен мнениями, прямые вопросы и пояснения. И мы с ней полностью согласны — кажется, эти два дня дали мастерицам не только знания, но и заряд энергии для новых творческих побед!
   Проект «Формула ремесел: поддержка сообществ мастериц в Северном Приладожье» реализует АНО "Культиватор" при финансовой поддержке Фонда грантов Главы Республики Карелия.</t>
  </si>
  <si>
    <t>Профилактика несовершеннолетних</t>
  </si>
  <si>
    <t>16 января 2026 года в рамках проведения Дней профилактики совместно с Комиссией по делам несовершенолетних и защите их прав Сортавальского округа в МКОУ Сортавальского МКОУ Сортавальского МО РК ООШ №4 проведена профориентационная беседа для обучающихся 9-х классов.
   Ребятам рассказали о возможностях получения среднего профессионального образования в Республике Карелия и в нашем колледже, преимуществах практикоориентированного обучения, возможностях трудоустройства по наиболее востребованным специальностям и профессиям на современном рынке труда.
   Ребята задавали вопросы и получили индивидуальные консультации по вопросам поступления в колледж.
   Профориентационные мероприятия позволяют сделать правильный профессиональный выбор выпускникам школ.
   Г.Е. Лешкова , руководитель Центра карьеры и трудоустройства колледжа</t>
  </si>
  <si>
    <t>Профилактический рейд в студенческое общежитие Сортавальского колледжа</t>
  </si>
  <si>
    <t>20.01.2026 г. проведен профилактический рейд в студенческое общежитие Сортавальского колледжа.
   В рейде приняли участие старший инспектор ГДН ОУУП и ПДН ОМВД России Сортавальское Леонова Анастасия Алексеевна, инспектор ГДН ОУУП и ПДН ОМВД России Сортавальское Сухова Кристина Дмитриевна, начальник ОУУП и ПДН Кулаков Леонид Владимирович, ответственный секретарь КДН и ЗП Количенкова Татьяна Геннадьевна, социальный педагог колледжа Егорова Ольга Вячеславовна, воспитатель общежития Героева Валентина Алексеевна.
   Целью мероприятия было проверить, как студенты соблюдают Правила внутреннего распорядка, Устав колледжа и правила проживания в общежитии. Во время рейда осмотрели комнаты, оценив их чистоту и порядок, и поговорили со студентами о важности соблюдения правил. Особое внимание уделили вопросам безопасности, поддержанию порядка и уважительному отношению друг к другу.
   Со студентами провели разъяснительную работу, напомнили им о правилах поведения в общежитии и за его пределами. Студентам подробно рассказали о возможных дисциплинарных мерах, которые могут быть применены за нарушение внутреннего распорядка.
   Кроме того, им напомнили об административной ответственности за распитие спиртных напитков и курение в общественных местах, а также об уголовной ответственности за склонение несовершеннолетних к антиобщественному поведению.</t>
  </si>
  <si>
    <t>27 января состоялось очередное заседание комиссии по делам несовершеннолетних и защите их прав под председательством заместителя главы администрации по социальной политике Нины Макаровой.
   На заседании Комиссии были рассмотрены административные материалы в отношении родителей, которые не исполняют должным образом родительские обязанности по воспитанию и содержанию своих несовершеннолетних детей. Постановлениями Комиссии родители привлечены к административной ответственности.
   Также на заседании Комиссии принято решение об обращении в суд с исковым заявлением о лишении законных представителей родительских прав в отношении двух родителей.
   Напоминаем, что с 11.08.2025 года вступили в законную силу внесенные изменения в статью 5.35 КоАП РФ, ужесточающие ответственность за неисполнение родительских обязанностей.
   Размер штрафа увеличен и составляет от 500 до 2000 рублей.
   ❗Уважаемые родители, берегите своих детей! Уделяйте им больше внимания, интересуйтесь их делами, проблемами, окружением, усильте контроль за своими несовершеннолетними детьми, определите их занятость и не допускайте нахождение детей без присмотра на улицах, особенно в вечернее время</t>
  </si>
  <si>
    <t>17 февраля 2026 года состоялось очередное заседание комиссии по делам несовершеннолетних и защите их прав Сортавальского муниципального округа под председательством начальника отдела социальной работы администрации Сортавальского муниципального округа Костиной Анны Геннадьевны
   В ходе заседания Комиссии начальник отделения ГИБДД ОМВД России «Сортавальское» Борисенко Виталий Анатольевич доложил о нарушениях правил дорожного движения с участием несовершеннолетних за 2025 год и о реализации планов мероприятий, направленных на снижение детского дорожно-транспортного травматизма.
   За 12 месяцев 2025 года на территории Сортавальского муниципального округа зарегистрировано 8 дорожно-транспортных происшествий (АППГ – 7) с участием несовершеннолетних в возрасте до 16 лет, в которых 8 детей получили травмы различной степени тяжести. Причинами ДТП явились нарушения ПДД, как со стороны водителей, так и со стороны несовершеннолетних.
   Кроме того, в 2025 году увеличилось число несовершеннолетних, управляющих «питбайками» на дорогах общего пользования, и не имеющих права управления транспортным средством.
   Также хотелось бы отметить, что в случае если вы доверили управлять «питбайком» подростку, который еще не имеет водительских прав и его остановили сотрудники ОГИБДД, то родитель может быть привлечен к административной ответственности по ч. 3 ст. 12.7 КоАП РФ (передача управления транспортным средством лицу, заведомо не имеющему права управления транспортным средством) в виде штрафа в сумме 30 тысяч рублей.
   Кроме того, родители (законные представители) несовершеннолетних также могут быть привлечены к административной ответственности по ст. 5.35 КоАП РФ за неисполнение или ненадлежащее исполнение обязанностей по содержанию и воспитанию детей.
   Одновременно сообщаем, что в соответствии с ч.1 ст.151.2 УК РФ предусмотрена уголовная ответственность за вовлечение несовершеннолетнего в совершение действий, представляющих опасность для жизни несовершеннолетнего. В российские суды поступили первые уголовные дела в отношении родителей подростков, которые незаконно выезжали на «питбайках» на дороги общего пользования.
   Для предупреждения дорожного травматизма сотрудниками ОГИБДД ОМВД России «Сортавальское» с участием других подразделений полиции и заинтересованных ведомств в течение 2025 года были проведены профилактические мероприятия с участниками дорожного движения (водителями, пешеходами, пассажирами) «Юный пассажир», «Школьные каникулы», «Автокресло–детям!», «Внимание! Дети!», районные соревнования среди общеобразовательных организаций «Безопасное колесо» и другие.
   Уважаемые родители, помните!
   Обеспечение безопасности детей - ваша главная обязанность. Научите детей соблюдать Правила дорожного движения, особенно при переходе через проезжую часть улицы. Не допускайте несовершеннолетних, не имеющих водительского удостоверения к управлению транспортными средствами.
   На заседании Комиссии были рассмотрены административные материалы в отношении родителей, которые не исполняют должным образом родительские обязанности по воспитанию и содержанию своих несовершеннолетних детей, а также к административной ответственности были привлечены совершеннолетние граждане за вовлечение несовершеннолетних в процесс потребления никатинсодержащей продукции и алкоголя.
   Напоминаем:
   Статьей 6.10 КоАП РФ предусмотрена административная ответственность за вовлечение несовершеннолетнего в употребление алкогольной и спиртосодержащей продукции в виде административного штрафа в размере от 1500 до 3000 рублей.
   Кроме этого, статьей 6.23 КоАП РФ предусмотрена административная ответственность за вовлечение несовершеннолетнего в процесс потребления табака или потребления никотинсодержащей продукции в виде административного штрафа в размере от 2000 до 5000 рублей.</t>
  </si>
  <si>
    <t>24.02.2026г. старший оперуполномоченный уголовного розыска ОМВД России по Лахденпохскому району капитан полиции Спиридонов Иван выступил с профилактическими беседами перед студентами Сортавальского колледжа г. Лахденпохья группы МГ-20.
   Полицейский рассказал присутствующим о мошеннических схемах, опасности вовлечения и ответственности за участие в них.Также разъяснил значение понятия «экстремизм» и предупредил ребят о возможном вовлечении их в противозаконную деятельность.
   Сотрудник полиции рекомендовал ребятам быть бдительными при общении в социальных сетях.</t>
  </si>
  <si>
    <t>3 марта состоялось очередное заседание комиссии по делам несовершеннолетних и защите их прав Сортавальского муниципального округа под председательством заместителя главы Сортавальского муниципального округа по социальной политике Нины Макаровой.
   Специалисты органов и учреждений системы профилактики безнадзорности и правонарушений рассказали об организации работы по профилактике суицидального, аутоагрессивного, аутодеструктивного поведения несовершеннолетних, а так же предупреждению социально–негативных явлений среди подростков (буллинг, бродяжничество).
   По итогу рассмотрения данного вопроса было принято решение продолжить проведение профилактики в данном направлении.
   На заседании Комиссии были рассмотрены административные материалы в отношении родителей, которые не исполняют должным образом родительские обязанности по воспитанию и содержанию своих несовершеннолетних детей.
   К административной ответственности были привлечены несовершеннолетние за употребление никотинсодержащей и алкогольной продукции.
   Напоминаем, что законодательством Российской Федерации установлены запреты на потребление алкогольной и табачной продукции несовершеннолетними. Курение вейпов, электронных сигарет, систем нагревания табака (типа IQOS) в общественных местах также приравнено к курению сигарет.
   К административной ответственности могут быть привлечены не только несовершеннолетние, совершившие административное правонарушении, но и совершеннолетние граждане, вовлекшие детей в процесс потребления путем покупки, либо передачи запрещенной продукции.
   Уважаемые родители!
   Забота о детях—это важнейшая обязанность! Вы несете ответственность за воспитание и развитие своих детей.
   Уделяйте им больше внимания, ведь их здоровье и благополучие в ваших руках!</t>
  </si>
  <si>
    <t>Рейд в студенческое общежитие
   24 марта 2026 года в вечернее время социальный педагог Егорова Ольга Вячеславовна совместно со старшим инспектором ГДН ОУУП и ПДН ОМВД России Сортавальское Леоновой Анастасией Алексеевной и начальником ОУУП и ПДН Кулаковым Леонидом Владимировичем провели профилактический рейд в студенческое общежитие Сортавальского колледжа. Основной целью рейда является профилактика и пресечение административных правонарушений и преступлений среди несовершеннолетних и выявление лиц, вовлекающих несовершеннолетних в употребление алкоголя, наркотических средств и токсических веществ.
   В ходе мероприятия ознакомились с санитарно-бытовыми условиями помещений, пообщались со студентами, ответили на интересующие их вопросы, напомнили студентам об основных правилах поведения в общежитии и за его пределами, разъяснили последствия дисциплинарного взыскания, а также рассказали об ответственности, предусмотренной действующим законодательством за незаконный оборот наркотиков и немедицинское потребление наркотических средств и психотропных веществ.
   Так, статьями 20.20, 20.21, 20.22 КоАП РФ предусмотрена ответственность за распитие пива и спиртных напитков либо потребление токсических веществ, и появление в общественных местах в состоянии опьянения.
   За потребление наркотических средств или психотропных веществ без назначения врача и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 предусмотрена административная ответственность в соответствии со ст. 6.8, 6.9 КоАП РФ.
   Кроме того, незаконной является пропаганда наркотических средств, психотропных веществ или их прекурсоров, растений, содержащих наркотические средства или психотропные вещества либо их прекурсоры, и их частей, содержащих наркотические средства или психотропные вещества либо их прекурсоры (ст. 6.13 КоАП РФ). Например, размещение соответствующей символики на одежде и т.д.; пропаганда наркотиков и эффекта от их воздействия в узких коллективах; незаконная реклама и пропаганда наркотиков в сети Интернет.
   Статьи 228, 228.1, 228.3, 228.4 Уголовного Кодекса РФ - предусмотрена ответственность за незаконные приобретение (производство), хранение, перевозку, изготовление, переработку, сбыт или пересылку наркотических средств, психотропных веществ или их аналогов, а также растений, содержащих наркотические средства или психотропные вещества, либо их частей, содержащих наркотические средства или психотропные вещества и прекурсоров наркотических средств или психотропных веществ.
   Участники рейда напомнили обучающимся, проживающим в общежитии, о последствиях употребления алкогольной продукции и курения в общественном месте, а также об уголовной ответственности за вовлечение несовершеннолетних в потребление спиртных напитков и курение.</t>
  </si>
  <si>
    <t>Встреча 2026 года</t>
  </si>
  <si>
    <t>ВСТРЕТИЛИ 2026 ГОД ПОД РЕТРО-ХИТЫ НА ПЛОЩАДИ КИРОВА!
   Пока одни после боя курантов разошлись по домам, самые активные сортавальцы продолжили праздник в самом сердце города! С первого января на площади Кирова гремела настоящая русская ретро-дискотека.
   Звучали хиты, которые знают наизусть и бабушки, и внуки. Танцевали, подпевали хором и водили хороводы целыми семьями. Даже Дед Мороз не удержался — вышел на сцену, чтобы станцевать и лично поздравить всех с наступившим 2026-м!
   Получилось по-домашнему душевно и очень энергично. Спасибо огромное каждому, кто пришёл, танцевал, улыбался и создавал это неповторимое настроение! Для нас, организаторов, это лучшая награда.
   Яркие моменты праздника — в нашем фотоальбоме:
   vk.com/album-52433088_30976...</t>
  </si>
  <si>
    <t>Театральная постановка «ЩЕЛКУНЧИК. ПЕТЛЯ ВРЕМЕНИ»</t>
  </si>
  <si>
    <t>«ЩЕЛКУНЧИК. ПЕТЛЯ ВРЕМЕНИ»: ДВЕ ВСТРЕЧИ С ВОЛШЕБСТВОМ!
   На сцене Социально-культурного молодёжного центра города Сортавала прошли две встречи с настоящим праздничным волшебством! В предновогодние дни и в самый канун Рождества наш коллектив — Дом современного танца «Ауринко» в постановке хореографа Анны Камбура — показал свою новую работу «Щелкунчик. Петля времени».
   Это смелое прочтение классической сказки специально для сортавальских зрителей, где любимая музыка Петра Чайковского звучит в унисон с современной пластикой. Знакомый сюжет о девочке, кукле-щёлкунчике и сказочных приключениях обрёл новое дыхание не только в хореографии, но и в ярких современных образах, смелых световых решениях и узнаваемых деталях, которые переносят историю в сегодняшний день ✨
   Мы рады, что наш коллектив дважды подарил городу это волшебство — сначала создав предновогоднее настроение, а затем украсив самый канун Рождества!
   Благодарим коллектив за два волшебных представления, которые стали ярким событием в череде праздничных событий Сортавалы! От всей души благодарим «Ауринко» и лично Анну Камбура за этот творческий подарок.
   Делимся фотографиями с первого из показов в нашем альбоме: vk.com/album-52433088_30980...</t>
  </si>
  <si>
    <t>Празднование Рождества под названием «Свет Рождественской звезды»</t>
  </si>
  <si>
    <t>В СОРТАВАЛЬСКОМ ДОМЕ КУЛЬТУРЫ ЗАЖГЛАСЬ РОЖДЕСТВЕНСКАЯ ЗВЕЗДА ✨
   Празднование Рождества под названием «Свет Рождественской звезды», которое организует приход Никольского храма Сортавала, пополнилось яркими событиями — детскими утренниками в Доме культуры.
   Представьте себе: в Рождественскую ночь самая главная звезда, та самая, что должна взойти на небо и возвестить миру радостную весть, — исчезает! Её похитила хитрая ведьма. Что же делать? Конечно, отправиться в путь, чтобы её спасти!
   Именно такая волшебная история разыгралась на сцене. Герои — отважные и добрые — прошли через испытания, поняв, что звезда должна выполнить своё предназначение. Но нашли они её… замороженной! Тут на помощь пришёл весь зрительный зал. Дружными аплодисментами, теплом и верой мы всем миром «разморозили» путеводную звезду. И она наконец-то сияюще сообщила ту самую, благую весть: «Родился Богомладенец!»
   Это был не просто спектакль, а настоящий праздник, который мы создали вместе. Свои поздравления со сцены передало духовенство Никольского храма Сортавала, с которым мы дружно готовим эти рождественские встречи.
   А потом началось самое весёлое! На сцену выкатился озорной Снеговик, который затеял с ребятами игры и шутки 😄. И, конечно, какой праздник без подарков? Каждый маленький зритель унёс с собой частичку этого волшебства.
   Огромное спасибо всем, кто подарил нам этот чудесный праздник: артистам театральной студии «Добрый дом», задорным «Позитивчикам», грациозным танцорам «Ауринко», участникам студиии духовного пения "Вербочки" и нашим особенным гостям — подопечным Центра социальной помощи детям города Сортавала.
   Это было по-настоящему душевно, светло и по-семейному тепло ❤. Все самые яркие и улыбчивые моменты ждут вас в нашем фотоальбоме!
   Смотрите, как это было: vk.com/album-52433088_30980...</t>
  </si>
  <si>
    <t>СКМЦ, Никольский храм г. Сортавала</t>
  </si>
  <si>
    <t>Празднование Рождества Христова</t>
  </si>
  <si>
    <t>7 января участницы хореографического ансамбля "Карельский звон" , руководители Мария Бобкова и Олеся Созыкова , поздравили жителей
   и гостей нашего города с праздником Рождества Христова ,
   приняв участие в праздничной концертной программе ,которая прошла на площадке у Никольского храма г.Сортавала.
   Благодарим участниц коллектива и их руководителей за яркое выступление. Выражаем благодарность Никольский храм города Сортавала и Светлане Журкиной за приглашение .
   Говорим спасибо зрителям за теплые ,дружные аплодисменты ,
   а Василию Чалых и Сергею Тишковскому
   за прекрасные фото.</t>
  </si>
  <si>
    <t>МАУК "Импульс" Сортавала</t>
  </si>
  <si>
    <t>Церемония принятия присяги молодыми пограничниками, призванными на службу.</t>
  </si>
  <si>
    <t>9 января в Сортавала молодые пограничники, призванные на службу осенью, приняли присягу.
   Артур Парфенчиков был рад поздравить ребят с этим событием, одним из главных в жизни каждого мужчины, готового с честью выполнить свой долг по защите Отечества.
   👉 Служить на границе всегда было престижно. Отбор в пограничные органы – самый серьезный, призывают лучших! Впереди у молодого пополнения – несколько месяцев учебы, в том числе занятия по физической, огневой и строевой подготовке, организации и несению пограничной службы и т.д. Военному делу их будут обучать командиры и наставники.
   🤝 Дорогие ребята! За вами – огромная страна, рубежи которой доверено охранять именно вам вместе с опытными офицерами! Служите честно. Будьте верны присяге. И цените боевое братство: воинская дружба – на всю жизнь.
   После торжественного мероприятия Артур Парфенчиков пообщался в неформальной обстановке с родителями новобранцев.</t>
  </si>
  <si>
    <t>Зимний бал</t>
  </si>
  <si>
    <t>ВОЛШЕБСТВО ПОД МАСКОЙ: В КЛУБЕ «ДЛЯ ТЕХ, КТО МОЛОД ДУШОЙ» ПРОШЁЛ ЗИМНИЙ БАЛ
   9 января в Доме культуры Сортавала наш клуб «Для тех, кто молод душой» уже в четвёртый раз устроил свой уютный, домашний Зимний рождественский бал. Это был праздник в кругу своих — тёплый, душевный и по-настоящему красивый.
   Гости постарались на славу: в зале кружились в вальсе нарядные платья и бальные костюмы, создавая настоящее праздничное настроение. А главным украшением вечера стали, конечно, маски — каждая уникальная. Фантазии и мастерству наших участников можно было только позавидовать!
   Особым подарком для всех собравшихся стало выступление нашего Женского академического хора под руководством Ларисы Ждановой (концертмейстер — Ольга Луговская). Их прекрасное пение стало музыкальной сердцевиной этого рождественского вечера.
   А дальше был бал — тот самый, о котором участники мечтали. Танцы под классическую и современную музыку, весёлые игры, угощения и радостные встречи. Всё получилось именно так, как и было запланировано душевно, красиво и празднично.
   Фотографии с мероприятия смотрите в фотоальбоме: vk.com/album-52433088_30984...</t>
  </si>
  <si>
    <t>Представление "Праздник Христова Рождества..."</t>
  </si>
  <si>
    <t>Сегодня, 11 января, морозным зимним днём, дети воскресной студии при Никольском духовно-просветительском центре порадовали прихожан представлением "Праздник Христова Рождества...". Чудесное действо состоялось в паркетном зале Социально-культурного молодежного центра. В представлении были персонажи из сказки "Морозко", библейского сюжета о рождении Богомладенца, вспоминалось о святителе Николае Чудотворце. Всё это сопровождалось музыкальными номерами, танцами под известную русскую народную песню "Валенки, валенки..", ярко звучала тема о родине.
   Много благотворителей поучаствовало в этот день: были подарки для детей, угощение для всех присутствующих... Были чудесно выполненные декорации, красивые костюмы. Было много радости, с которой многие поделились со своими близкими после концерта. Основная мысль всего происходящего: любовь к ближнему, стремление помочь тем, кому нужна помощь, всеобщее объединение в радости Рождества Христова. Ведь все, действительно, побывали на Дне рождении у Иисуса Христа. А в подарок мы ему несём своё любящего сердце, добрые дела. Слава Богу за всё!
   ⚡ Главный организатор концертной программы — матушка Ангелина Ларионова, большой помощник Надежда Керова, и многие-многие единомышленники😊! Кроме того, в концерте приняли участие Студия духовного пения "Вербочки" (руководитель Оксана Юрьевна Гринчишина) и дети из школы искусств г. Лахденпохья (руководитель Юлия Андреевна Лабученко).
   Настоятель Никольского храма протоиерей Андрей Баранов и матушка Ольга отметили всех помощников замечательными подарками и благодарственными письмами.
   🥮🍪☕После праздничной программы все присутствующие могли отведать вкусного пирога, калиток; попить сок, чай..
   В между угощениями и дети, и взрослые с удовольствием играли, водили хоровод.
   Спасибо большое всем, кто организовал, помог, поддержал, пришёл. Благодаря всем праздник получился.</t>
  </si>
  <si>
    <t>Никольский храм города Сортавала</t>
  </si>
  <si>
    <t>Церемония награждения Знаком отличия «Молодёжь года»</t>
  </si>
  <si>
    <t>16 января в Социально-культурном молодёжном центре состоялась ежегодная церемония награждения Знаком отличия «Молодёжь года»
   В этом году у нас 80 лауреатов – это юноши и девушки - учащиеся школ, участники творческих коллективов и спортивных объединений, молодые профессионалы, общественные активисты Сортавальского округа.
   Номинации, по которым отмечены лауреаты:
   - за успехи в социально значимой и общественной деятельности;
   - за высокие достижения в образовательной и научной деятельности;
   - за успехи в области спорта;
   - за высокие достижения в области культуры и искусства;
   - за успехи в профессиональном мастерстве.
   Гостей приветствовали министр образования и спорта РК, куратор Сортавальского округа Наталья Кармазина, региональный представитель Республики Карелия Банка России Владислав Вохмин, директор школы №1 Татьяна Емельянова.
   Наталья Кармазина наградила отличившихся благодарственными письмами Министерства образования и спорта Республики Карелия.
   Старшего инспектора группы по делам несовершеннолетних Отделения участковых уполномоченных полиции и по делам несовершеннолетних ОМВД России «Сортавальское» Анастасию Леонову отметили благодарственным письмом Минобразования и спорта РК и благодарственным письмом главы Сортавальского округа.
   По традиции, Сергей Крупин вручил знаки отличия «Молодежь года». В этом году статуэтки обновленные, теперь молодые люди получают «Чайку над Ладогой». Это не просто красивый образ, а символ молодого человека, который, опираясь на прочный фундамент истории и традиций, обретает крылья свободы и перспективы.
   И это действительно так, потому что, наблюдая за молодежной средой, можно с уверенностью сказать, что она отражает тенденции к улучшению жизни и прогрессу в различных сферах.
   Выражаем искреннюю благодарность всем молодым людям за их невероятный талант, трудолюбие и активную жизненную позицию. Вы — наше будущее, и ваша энергия, креативность и стремление к переменам вдохновляют нас всех.
   Церемонию поддержали своими выступлениями творческие коллективы и сольные исполнители учреждений культуры Сортавальского округа.
   Видео: Дух Севера Production</t>
  </si>
  <si>
    <t>Выставка "Истории о разном"</t>
  </si>
  <si>
    <t>«ИСТОРИИ О РАЗНОМ»: В СОРТАВАЛА ОТКРЫЛАСЬ ПЕРВАЯ ВЫСТАВКА ГОДА
   16 января в паркетном зале Социально-культурного молодежного центра города Сортавала стартовал первый выставочный проект 2026 года. Фотоклуб Сортавала представил коллективную работу — выставку «Истории о разом».
   Вместо одиночных снимков здесь 90 работ, объединенных в серии. Такой формат стал творческим вызовом для авторов: выбрать одну тему и раскрыть ее через несколько кадров. Получился многоголосый рассказ о том, что волнует фотографов прямо сейчас: от мощности паровозов и деталей городской жизни до бесконечных сюжетов природы, портретов людей и животных.
   Открывая вернисаж, начальник отдела культуры и спорта Сортавальского округа Инга Николаевна Неволина отметила важность такой работы:
   «Действительно прекрасно, когда есть такие традиции подведения итогов. А у вас в вашем клубе можно назвать подведение прекрасного. Спасибо всем авторам, кто вот выставил свои работы. Работы великолепные, и каждая по-своему индивидуальна и хороша».
   Затем слово передали руководителю фотоклуба Алексею Легконогову.
   «Ребята, задача была сложная, времени было мало, сами понимаете, снять серию за полгода — это, конечно, нереально, очень тяжело. У кого-то получилось лучше, у кого-то хуже, но, по крайней мере, есть задел, куда идти дальше... Спасибо вам, что вы есть в нашем клубе. Я авторам нашим очень благодарен. Очень всё дружно, очень ответственно подошли», — поделился Алексей и вручил благодарственные письма участникам выставки.
   Выставка «Истории о разном» — это искренний и разноплановый фоторассказ от сортавальских авторов. Приглашаем увидеть его своими глазами.
   Ждём вас в паркетном зале Социально-культурного молодежного центра до 16 февраля. Вход свободный, возрастных ограничений нет (0+).
   Будем рады вашим впечатлениям в книге отзывов на выставке или в комментариях под этой публикацией.
   Больше фотографий с вернисажа смотрите в нашем фотоальбоме: vk.com/album-52433088_30990...</t>
  </si>
  <si>
    <t>День полного освобождения Ленинграда от фашистской блокады
   27 января у Братской могилы состоялся митинг, посвящённый Дню воинской славы - 82-й годовщине полного освобождения Ленинграда от фашистской блокады. Здесь мы отдаём дань памяти героическому Ленинграду, его жителям, его защитникам, выстоявшим в годину тяжелейших испытаний, жертвам блокады.
   У Братской могилы собрались сортавальцы, ветераны, представители общественных организаций, администрации округа, силовых структур, ребята из движения Первых, школьники.
   В почётном карауле у мемориальной плиты встали юнармейцы, было развёрнуто Знамя Победы.
   Открыл митинг полковник в отставке Владимир Чекарев. В своём выступлении он напомнил об основных событиях героической обороны Ленинграда. Блокада стала символом несокрушимости нашего народа, который ценой невероятных страданий и лишений одержал великую победу, отстоял Ленинград от фашистских захватчиков.
   На митинге перед собравшимися выступили заместитель главы администрации по социальной политике Нина Макарова, председатель Совета ветеранов Виктор Дорофеев, заместитель председателя Совета ветеранов Сортавальского округа Людмила Афанасьева.
   В память о беспримерном подвиге блокадного Ленинграда была объявлена минута молчания. К подножию монумента участники митинга возложили живые цветы.</t>
  </si>
  <si>
    <t>Уроки мужества, приуроченные к 82-й годовщине полного освобождения Ленинграда от блокады</t>
  </si>
  <si>
    <t>«ЛЕНИНГРАД. БЛОКАДА. ДЕТИ»: В СОРТАВАЛА ПРОХОДЯТ ЕЖЕГОДНЫЕ УРОКИ ПАМЯТИ
   В Сортавала проходят ежегодные уроки мужества, приуроченные к 82-й годовщине полного освобождения Ленинграда от блокады.
   Для школьников города специалистом нашего учреждения Ксенией Румянцевой совместно со студией "Добрый дом" подготовлена программа «Ленинград. Блокада. Дети». Эта традиционная встреча основана на чтении отрывков из подлинных блокадных дневников. Через эти строки, написанные детьми и подростками, оживает история: трагические будни, моменты героизма и те редкие светлые мгновения, которые давали силы жить.
   Сегодня эстафету памяти принимают новые классы. Мероприятие проходит сдержанно и уважительно, давая современным подросткам возможность услышать и понять голоса своих сверстников из сурового прошлого.</t>
  </si>
  <si>
    <t>Совместные мероприятия Приладожского центра Николая Рериха и Виртуального филиала Русского музея</t>
  </si>
  <si>
    <t> 27 января в День полного освобождения Ленинграда от фашистской блокады в Хаапалампинской сельской библиотеке прошли совместные мероприятия Приладожского центра Николая Рериха и Виртуального филиала Русского музея.
   🎗 4 класс Хаапалампинской ООШ принял участие в Интерактивной мастерской "Дети блокады". Ребята узнали о том, как жили, учились и помогали защищать свой родной город их ровесники. После информационной части состоялся мастер-класс по изготовлению медали "За оборону Ленинграда".
   🎗 Для 7 класса Хаапалампинской ООШ прошел Час истории "Художники блокадного Ленинграда", во время которого ребята узнали имена художников, запечатлевших в своих полотнах, рисунках, дневниках это тяжелое страшное время и познакомились с их произведениями.</t>
  </si>
  <si>
    <t>единство народов России</t>
  </si>
  <si>
    <t>Молодёжная патриотическая акция "Невский Десант" </t>
  </si>
  <si>
    <t>В Сортавальском муниципальном округе с 1 февраля
   проходит молодёжная патриотическая акция "Невский Десант" .
   В рамках акции в наш город приехали студенты отряда «Лаванда» .
   Команда состоит из бойцов студенческих отрядов Санкт-Петербурга ,сформированного на базе штаба Северо-Западного государственного медицинского университета им.И.И. Мечникова.
   ✍Цель Десанта :
   - Проведение уроков и лекций по профилактике
   алкогольной зависимости и наркомании;
   - Проведение мастер-классов по оказанию первой помощи ;
   - Организация проф.ориентационной работы со школьниками;
   - Пропаганда здорового образа жизни среди молодежи;
   - Популяризация движения студенческих отрядов .
   ☃Работа десанта -дело не лёгкое. Приходится преодолевать многие трудности : жить в спартанских условиях Домов культуры ,умываться холодной водой ,спать на физкультурных матах вместо теплых кроваток...Но на то они и студенческие годы о которых ,через много лет,каждый вспоминает с большой теплотой.
   🤝Мы приветствуем вас ,ребята, на нашей карельской земле!
   Желаем вам удачи и продуктивной работы!
   Сегодня участники отряда "Лаванда"
   работали в посёлке Хелюля ( СОШ № 7).</t>
  </si>
  <si>
    <t>15 февраля - день памяти воинов-интернационалистов🕊
   В минувшее воскресенье у братской могилы состоялся митинг, посвященный памяти воинов-интернационалистов, которые исполняли долг перед родиной за пределами отечества.
   На митинге присутствовали: представители власти и вооруженных сил, ветераны и просто неравнодушные граждане, которые пришли почтить память героев и возложить цветы к мемориалу.
   Сергей Крупин: «Многие наши сортавальцы защищали свободу и независимость Родины за её пределами, и многих из них нам довелось знать лично. Сегодня мы вспоминаем этих героев. В этот день желаю нашим ветеранам здоровья, жизненных сил и побольше быть с нами…»
   К мемориалу были возложены красные гвоздики, как один из главных символов дня памяти воинов-интернационалистов, который символизирует кровь, пролитую защитниками Отечества. Завершила митинг - минута памяти.
   Афганская война (1979-1989) оставила глубокий след в истории страны, через неё прошло более 600 тысяч советских военнослужащих. Она длилась 9 лет, 1 месяц и 18 дней. Вывод войск 15 февраля 1989 года стал символом окончания этой трагической страницы истории. Армия выполнила свой долг с честью.
   Среди героев были наши земляки, трое из них награждены посмертно: рядовые Сергей Васильев, Александр Журавлев и Игорь Сперов. Вечная им память.
   Этот день напоминает нам о необходимости сохранять историческую память. Молодое поколение должно знать о подвиге своих соотечественников, о том, какой ценой достается мир.
   Больше фото в альбоме</t>
  </si>
  <si>
    <t>спортивная акция в рамках спартакиады 6 пожарно-спасательного отряда ФПС ГПС ГУ МЧС России по РК</t>
  </si>
  <si>
    <t>МЧС России за здоровый образ жизни🚒
   18 февраля в преддверии праздника прошла спортивная акция в рамках спартакиады 6 пожарно-спасательного отряда ФПС ГПС ГУ МЧС России по РК.
   Конькобежный стадион собрал огнеборцев из подразделений: о. Валаам, Сортавала, Хелюля и Вяртсиля. Участникам необходимо было продемонстрировать силу и выносливость на разных ледовых дистанциях.
   Мероприятие является традиционным и проходит с 2020 года. Цель организации - повышение культуры безопасности жизнедеятельности населения.
   Мы задали несколько вопросов заместителю начальника 6 пожарно-спасательного отряда Василию Далданову.
   -Расскажите о сегодняшнем мероприятии:
   «Мероприятие всегда приурочено к 23 февраля. Проводим его под девизом: "МЧС России - за здоровый образ жизни". В рамках своей спартакиады организовываем данные соревнования между подразделениями отряда».
   -Что скажете о спортивной подготовке участников?
   «У нас есть такое упражнение в профессиональной подготовке, как боевое развертывание, но вместо сапог пожарного на ногах коньки. Знаете, мы в таком районе живем, где зимние виды спорта являются привычном делом. Спортивная подготовка является существенным фактором, но важно и то, что спасатели изначально развиты физически. И здесь большое значение имеет то, чем мы занимаемся в детстве и юношестве: среди нас футболисты, конькобежцы, двоеборцы, лыжники, теннисисты, баскетболисты, волейболисты. Смело могу назвать своих ребят универсальными солдатами».
   -Сколько лет самому молодому и взрослому участнику?
   «Самому молодому участнику спортивной акции 25 лет, а самому взрослому 58 лет».
   -Что пожелаете своим подопечным?
   «Уважения к друг другу, здоровья и сухих рукавов!»
   Зимний праздник стал очередным подтверждением того, что наши пожарные умеют профессионально выполнять свой долг в любых условиях!
   Ещё фотографии в альбоме</t>
  </si>
  <si>
    <t>ежегодный конкурс «А ну-ка, парни», приуроченный ко Дню защитника Отечества</t>
  </si>
  <si>
    <t>СИЛА, СМЕКАЛКА И ХАРАКТЕР: КОНКУРС ДЛЯ БУДУЩИХ ЗАЩИТНИКОВ
   Сегодня, 20 февраля, в встретились мальчишеские команды из школ №1, №3, №4 и №7 Сортавалського округа. Повод — ежегодный конкурс «А ну-ка, парни», приуроченный ко Дню защитника Отечества. Четырем командам предстояло выяснить, кто из них лучше готов к армейским будням.
   Программа выдалась насыщенной. Начали с «Визитной карточки» — здесь важно было не просто представиться, а заявить о себе с харизмой. А дальше пошла серьезная проверка: ребята сдавали Рапорт (тут без строевой подготовки никуда), проявляли смекалку, угадывая воинские звания по погонам, и соревновались в меткости.
   Но самым душевным, пожалуй, стал конкурс «Герой нашего времени». Участники рассказывали о тех, на кого действительно стоит ровняться — о современных военных, людях чести и долга. В этих выступлениях чувствовалось, что тема для ребят не чужая.
   Судейство было доверено строгому, но справедливому жюри. Оценивали выступления те, кто знает об армии не понаслышке — военные в отставке, а также актер театра «Дети понедельника» Максим Таатинен, знающий непонаслышке про умение выступать на сцене. Наверняка им было что обсудить, пока парни выкладывались на площадках.
   Пока судейская бригада подсчитывала баллы и готовила дипломы, скучать никому не пришлось. Для участников и зрителей устроили музыкальную паузу: с песней выступила Анастасия Сапронова, а за драйв и ритм отвечал коллектив современного танца «Wake up». Зарядили энергией отлично!
   Борьба, судя по накалу страстей, шла нешуточная. Но победитель всегда один. По итогам всех испытаний первое место и кубок заслуженно взяла команда школы №7 — молодцы, парни! Совсем немного им уступили ребята из школы №4, они стали вторыми. Замкнула тройку призеров команда школы №3. Школа №1 тоже не осталась без награды — диплом за участие, который в этой битве достался непросто.
   Поздравляем всех с наступающим праздником! А яркие моменты соревнований смотрите в нашем альбоме: vk.com/album-52433088_31024...</t>
  </si>
  <si>
    <t>Концерт "О Мужестве. О Родине. О Славе."</t>
  </si>
  <si>
    <t>О МУЖЕСТВЕ. О РОДИНЕ. О СЛАВЕ: ПОЗДРАВИЛИ С ДНЁМ ЗАЩИТНИКА ОТЕЧЕСТВА
   Сегодня в нашем концертном зале случился именно тот концерт, который хочется вспоминать с улыбкой и лёгким комом в горле. Мы назвали его «О мужестве. О Родине. О славе.» и очень старались, чтобы эти три слова не были просто громкими фразами на афише, а стали честным разговором со зрителем.
   В этот день сцена принадлежала мужчинам, нашим защитникам, героям, отцам, мужьям, сыновьям. Ведущие Елена Писаренко и Анастасия Сапронова не просто поздравляли и объявляли номера, а вели искренний диалог. Они словно провели нас через четыре важных направления: чествовали военных, говорили о тех, кто всегда прикроет спину, о славе (в том числе и ратной) и, конечно, о Родине. Особенно трепетно это звучало в Год единства народов России, который объявил наш президент. Мы напоминали друг другу, что Родина — она разная: от тихой речки до бескрайних просторов, и что сила наша именно в единстве.
   Было время и тишины. Мы вспомнили тех, кто не вернулся с полей сражений в разное время. И здесь не надо было лишних слов — только номера, от которых по коже бежали мурашки. Концерт получился не только торжественным, но и очень живым. Танцы сменялись лирикой, серьёзные номера — светлыми и радостными. И всё это благодаря нашим замечательным артистам.
   Открывал программу Дом современного танца «Ауринко» с номером «Россия», взяв высокую ноту с первых минут. Сразу за ними Марк Саможенов спел «Ты неси меня река», а следом Образцовый хореографический ансамбль «Настроение» вышел с номером, сразу задавшим нужное настроение.
   Арина Степанова своим «У истока реки» напомнила о наших корнях, а хореографический ансамбль «Stars» удивил задорным танцем «Ой, вставала я ранёшенько». Евгения Аметова пела ту самую песню «Одного».
   Потом снова зажигали танцоры и вокалисты: «Ауринко» с «Русской калинкой», а Елена Скворцова вышла с самым прямым поздравлением — песней «23 февраля». «Старс» показали «Карельский» — красивый и душевный номер, а Арина Степанова вернулась на сцену, чтобы спеть «С добром».
   Марк Саможенов снова заставил зал замереть — на «Встанем» мужчины украдкой смахивали слезы. Елена Скворцова пела о главном — «Моя Россия», а «Настроение» станцевали «Хлебные косы», также про Россию.
   Одним из самых пронзительных моментов стал номер коллектива современного танца «Вейк ап» — «Жди меня домой». Марк Саможенов исполнил «Солдата», а Евгения Аметова вышла к зрителям с песней «Ты Россия» — и зал начал подпевать.
   «Ауринко» подарили нам нежный «Романс», а потом на сцену вышли Анастасия Сапронова и коллектив современного танца «Вейк ап», чтобы вместе исполнить «Матушку землю». «Настроение» снова осветило зал — на этот раз «Ромашками». Елена Скворцова спела отдельную песню для тех, кто хранит домашний очаг — «Офицерские жёны». «Старс» устроили настоящую игру на сцене с номером «Поиграем».
   А финальным, мощнейшим аккордом стало выступление Анастасии Сапроновой, Елены Писаренко и коллектива современного танца «Вейк ап» с песней «Солдаты России». Это был тот самый момент единения.
   С праздником, дорогие защитники!</t>
  </si>
  <si>
    <t>Торжественный митинг у мемориала "Скорбящая мать" и Аллеи Славы пос. Хелюля</t>
  </si>
  <si>
    <t>В День Защитников Отечества жители посёлка Хелюля почтили
   память погибших героев на торжественном митинге у мемориала
   "Скорбящая мать" и Аллеи Славы .Всех собравшихся поздравили с праздником заместитель председателя Совета ветеранов Сортавальского МО , ветеран афганской войны, полковник в отставке Виктор Штепа и директор МАУК "Импульс" Ирина Клемзикова .В этот день на мемориале "Скорбящая мать" был зажжен огонь .
   К подножью мемориала и Аллеи Славы были возложены цветы.
   Мы помним! Мы чтим память о погибших! Мы гордимся героями!</t>
  </si>
  <si>
    <t>Праздничная концертная программа "Этих дней не смолкнет Слава"</t>
  </si>
  <si>
    <t>23 февраля в День Защитников Отечества в Доме культуры пгт Хелюля прошла праздничная концертная программа "Этих дней не смолкнет Слава" .Весь вечер участники творческих коллективов МАУК "Импульс" дарили нашим дорогим Защитникам свои творческие подарки. Много добрых слов было сказано в адрес воинов выполняющих боевые задачи в зоне проведения специальной военной операции и ветеранов локальных войн ,почтили память воинов погибших в Великую Отечественную войну и наших ребят отдавших свои жизни на СВО. В этот день дебютом на нашей сцене стало выступление вокальной группы "Элегия", зрители встретили коллектив очень тепло ,сопровождая дружными аплодисментами каждую подаренную песню . Подарком для жителей поселка стало выступление Александра Семина ,который исполнил любимые для всех произведения "Темная ночь" , "От героев былых времен" и тронувшую до глубины души песню "Не воюйте с русскими". Фотоотчет о прошедших праздничных мероприятиях ко Дню Защитника Отечества можно посмотреть здесь: vk.com/album132155555_31023...</t>
  </si>
  <si>
    <t>Встреча, посвященная 120-летию Мусы Джалиля</t>
  </si>
  <si>
    <t>СЛОВО СИЛЬНЕЕ ЗАБВЕНИЯ: СТРОКИ МУСЫ ДЖАЛИЛЯ ЗВУЧАТ ДЛЯ НОВОГО ПОКОЛЕНИЯ
   На этой неделе в Сортавала проходят встречи, посвященные 120-летию Мусы Джалиля. Слушателями стали школьники города — те, кому только предстоит открыть для себя поэта, чье имя стало символом мужества.
   Участники Сортавальского литературного объединения рассказывают ребятам о жизни поэта, о его биографии, читают стихи, стараясь погрузить детей в его судьбу и творчество. Говорят о том, как слово может сопротивляться безмолвию — даже когда оно рождается в тюремных застенках. Звучат стихи Джалиля — ранние, полные света и надежды, и те, что писались уже в Моабите, когда каждое слово становилось поступком.
   Муса Джалиль — человек, чьё творчество оживает каждую весну: в преддверии Дня Победы его строки звучат на конкурсах, фестивалях и концертах. Но главное — они продолжают звучать для всех.</t>
  </si>
  <si>
    <t>конкурс «А ну-ка, девочки!»</t>
  </si>
  <si>
    <t>Вчера в Сортавала прошёл конкурс «А ну-ка, девочки!» — команды школ №1, №4 и №7 соревновались в звании "суперхозяюшек".
   Жюри смотрели за девочкамипо-взрослому: как они с ниткой и иголкой управляются, как картошку режут. Отдельным блоком шла кулинарная презентация. Конкурсантки принесли с собой не просто еду, а настоящие шедевры. Кто-то удивил тортом, кто-то — румяными калитками, а кто-то — рассыпчатым печеньем. Жюри пришлось нелегко: дегустировать и оценивать — то еще испытание. Девочки блеснули эрудицией в каверзных вопросах, а напоследок устроили настоящий показ эко-моды. Из чего только не были сделаны наряды! Тут и фантазия, и чувство юмора, и забота о природе в одном флаконе.
   Поддержать участниц пришел образцовый коллектив Карелии, ансамбль «Настроение». Ребята выступили так, что зрительный зал взорвался аплодисментами — зажигательно и по-настоящему празднично.
   По итогам места конкурса распределились так:
   🥉 третье место досталось школе №1,
   🥈 серебро — у команды школы №7,
   🥇 лучшими были признаны участницы из школы №4.</t>
  </si>
  <si>
    <t>праздник «А ну-ка, папы!»</t>
  </si>
  <si>
    <t>Сегодня в нашем Центре прошёл весёлый и душевный праздник «А ну-ка, папы!». Организовали мероприятие Социально-культурный молодёжный центр и совет женщин «Надежда» при поддержке партнёров.
   И папы не подвели. Приняли участие шесть смелых команд, шесть настоящих мужчин, которые не побоялись выйти на сцену вместе со своими детьми: «МамаЛлочка» (Стручинские Виталий Николаевич и Дарья), «Везунчики» (Готины Сергей Владимирович и Эвелина), «Отец на задании!» (Ермаковы Александр Викторович и Марк), неутомимая команда «Без тормозов» (Лаюшко Михаил Юрьевич и Елизавета), дуэт «Лина-Лёша» (Миляевы Алексей Владимирович и Михайлина) и позитивные «Позитивчики» (Чижовы Вячеслав Леонидович и Софья).
   Сначала команды знакомились в «Визитке»: кто стихами, кто шутками, а кто боевым девизом. Потом дошло до кулинарии — домашнее задание «Сюрприз для мамы» заставило жюри порадоваться кулинарным талантам отцов и детей. А чего стоит конкурс, где из обрывков журналов нужно было собрать открытку «Мамина мечта»! Папы так увлеклись, что, кажется, сами узнали много нового о семейных желаниях, отгадывали головные уборы и даже строили "самый крепкий дом". Куда же без творческих пауз? Для наших героев и зрителей пели солист «Альтернативы», выступал Дом современного танца «Ауринко», а также солисты танцевального клуба «Стиль» Семён Пиминов и Мария Демиденко.
   Отдельное спасибо группам поддержки! Мамы, тёщи, бабушки и малыши создали такой накал страстей, что позавидовали бы футбольные фанаты. Все участники — и дети, и взрослые — включились в процесс с бешеным энтузиазмом.
   А победила, как водится, дружба. Мы не стали раздавать стандартные места, отметили каждого в своей номинации. Ведь все папы такие разные, но каждый — лучший для своего ребёнка. Кто-то получил звание «Непотопляемый оптимист», кого-то признали «Мистером Харизма». Самых стойких наградили титулом «Железный человек», самых умелых — «Папа-Следопыт», а творческих — «Самый находчивый». Были и «Скала семейная», и «Супер-стиль», и приз зрительских симпатий «Народный любимец».
   Все участники получили призы от спонсоров, но главным подарком стал этот вечер пятницы. Провести его не на диване или на работе, а здесь — на сцене, рядом со своим ребёнком. Подурачиться, построить хрупкий, но самый лучший дом из картона и уйти домой уставшими, но довольными. Это и есть то самое «хорошо провести время с семьёй", ради которого всё затевалось.</t>
  </si>
  <si>
    <t>Праздничный концерт, посвященный 8 марта.</t>
  </si>
  <si>
    <t>Сегодня в нашем концертом зале прошёл праздничный концерт, посвящённый самым прекрасным, самым любимым — вам, наши дорогие женщины!
   Сегодня мы говорили о вас. О вашей силе, о ваших улыбках, о том, как вы делаете этот мир лучше. И, конечно, дарили творческие подарки. В этот день для вас звучали песни, кружились танцы, и дарили своё творчество: Дом современного танца «Ауринко», коллектив современного танца «Wake up», студия танца «Старс», танцевальный коллектив «Жизнь в танце», танцевальный коллектив «Карельский звон», образцовый хореографический ансамбль «Пеппи», танцевальный коллектив «Марья Ивановна», шоу-группа «Панпулонцы», а также солисты: Елена Садовская, Арина Степанова, Эмилия Винникова, Марк Саможенов и дуэт Карины Сохаревой и Софьи Беляковой.
   Каждый номер был особенным подарком: от заводных «Деток» и энергичного «Баскета» до пронзительного вальса и лиричных «Пташечек». А завершил концерт Марк Саможенов с песней, которая дала название всему концерту — «Дарите женщинам цветы». Вэтот момент случилось самое тёплое: одна из зрительниц получила в подарок от нас тот самый, особенный букет. А когда зазвучали знакомые строки, весь зал дружно запел — зрители подхватили песню, и это было по-настоящему душевно.
   Спасибо каждому артисту за этот праздник. И спасибо вам, зрители, за ваши глаза и аплодисменты!</t>
  </si>
  <si>
    <t>Концерт оркестра "Радинушка"</t>
  </si>
  <si>
    <t>АНШЛАГ НА КОНЦЕРТЕ ОРКЕСТРА «РАДИНУШКА»
   В Паркетном зале Социально-культурного молодёжного центра в этот вечер было особенно многолюдно. Здесь встретились домры, балалайки и гусли — оркестр народных инструментов «Радинушка» под управлением Антония Радина собрал полный зал. Аншлаг в этот вечер стал не просто цифрой в отчётах, а живым доказательством: у народной музыки есть своё, особенное место в сердце слушателя.
   Зрители отправились в путешествие по миру русского звука. Здесь классика встречалась с фольклором, а знакомые с детства мелодии звучали свежо и объёмно. В программе нашлось место и «В пещере горного короля» Эдварда Грига, и озорным «Сеничкам», и пронзительной «Последней поэме» из фильма «Вам и не снилось» в исполнении Любови Чмыховой и Юлии Лабученко. А когда зал услышал «Гляжу в озёра синие» в исполнении Елены Егоровой, казалось, что время остановилось. Выступил и участник оркестра Степан Волков — он исполнил «Песенку друзей» из «Бременских музыкантов».
   Отдельным сюрпризом стала тема из игры «Angry Birds» («Сердитые птички») в оркестровом исполнении — доказательство того, что народные инструменты умеют быть современными, дерзкими и понятными зрителям разных поколений.
   Но главное, что уносили с собой зрители, выходя из зала, — это ощущение сопричастности. К традиции, к теплу, к чему-то настоящему. Как сказала ведущая вечера Светлана Горбачева: «Музыка — это язык, понятный без перевода. И сегодня вы убедились, что у этого языка нет возраста».
   В финале вечера к артистам и зрителям обратилась начальник отдела культуры и спорта администрации Сортавальского округа Инга Неволина. Она поблагодарила коллектив за сохранение традиций и душевную щедрость, а зрителей — за любовь к настоящему искусству.</t>
  </si>
  <si>
    <t>Выступление Женского академического хора Социально-культурного молодёжного центра</t>
  </si>
  <si>
    <t>Русская хоровая классика прозвучала в Сортавальской библиотеке
   21 марта в Сортавальской центральной библиотеке выступил Женский академический хор Социально-культурного молодёжного центра. Уютный зал библиотеки вновь превратился в «музыкальную гостиную», и субботний вечер наполнился русской хоровой классикой.
   Хор под руководством Ларисы Ждановой исполнил произведения русских композиторов. В программе прозвучали сочинения Глинки, Римского-Корсакова, Даргомыжского, Бородина, Мусоргского, Чайковского, Варламова — каждый номер находил живой отклик у слушателей.
   Ярким моментом концерта стало выступление приглашённого солиста. Владимир Кузнецов, исполнивший партию Хованского, эффектно взаимодействовал с артистками хора — этот номер особенно запомнился зрителям.
   Ведущая Наталья Зайцева не просто объявляла номера, а рассказывала о композиторах и их произведениях, погружая публику в контекст каждой эпохи. За фортепиано — Ольга Луговская: она аккомпанировала хору, а вместе с Ларисой Ждановой исполнила несколько произведений в дуэте. Зал был полон — ценители музыки, случайные гости и те, кто просто решил провести выходной день в библиотеке, сошлись во мнении: вечер удался.</t>
  </si>
  <si>
    <t>Встреча хора ветеранов труда «Поющие сердца» </t>
  </si>
  <si>
    <t>Когда песня говорит громче слов
   Это случилось вчера, 26 марта. К нам пришли школьники — говорить о важном и слушать песни. А встречали их те, кто знает о любви к Отчизне не по учебникам, — народный хор ветеранов труда «Поющие сердца».
   Вместе с ведущей Верой Дмитриевой ребята рассуждали о том, что такое родина. Оказывается, она бывает большой — наша огромная страна, и совсем маленькой — местечко, где ты родился. Но и то, и другое одинаково важно.
   Хор под управлением заслуженного работника культуры Карелии Валентины Александровны Гельбрехт (за инструментом — чуткий концертмейстер Ольга Иванова) словно не исполнял произведения, а вёл с залом неторопливый, искренний разговор. В их голосах патриотические строки звучали не как формальный доклад, а как личная история, которую хочется слушать, затаив дыхание.
   Встреча получилась душевной: молодёжь слушала старшее поколение, а песни соединили всех в одну большую историю.</t>
  </si>
  <si>
    <t>Акция «Рождественский подарок бойцу»</t>
  </si>
  <si>
    <t>В новом году Карелия отправила почти 60 тонн помощи бойцам в зону СВО!
   Именно столько подарков прибудет к Рождеству в подразделения, где служат наши земляки. И это только первые фуры, отправленные в 2026 году!
   Благодаря акции «Рождественский подарок бойцу» нашим ребятам отправили строительные материалы, генераторы, запчасти для машин, теплую одежду, маскировочные сети, еду, лекарства и необходимую технику — машины УАЗ, «Нива» и квадроциклы.
   Передали также посылки от родных и, по традиции, детские письма со словами поддержки и новогодними пожеланиями. ✨
   🔥 Искреннее спасибо всем неравнодушным, кто помогает фронту!
   Пусть тепло родного дома и помощь от земляков подарят праздник нашим бойцам!
   "Парни, с Новым годом! Только совместными усилиями мы приближаем нашу общую Победу!":- написал Глава Карелии Артур Парфенчиков на своей странице.</t>
  </si>
  <si>
    <t>Отправлена очередная партия посылок!
   Связана наша первая ,в 2026 году ,маскировочная сеть !🇷🇺
   Проходят дни ,месяцы и даже годы , а эта нелепая война всё не заканчивается! Мы по прежнему приходим в цех , вяжем сети , заливаем свечи ,крутим спички длительного горения ,отправляем посылки ,выполняем заявки с фронта и госпиталей .
   Мы верим и надеемся ,мы молимся за наших
   парней и ждём их домой с Победой .
   А пока они там "за ленточкой" мы будем делать все возможное , чтобы хоть немножко облегчить их солдатскую жизнь .
   9 января отправили очередную партию посылок собранных участниками клубов "Вдохновение" и "МЫ ВМЕСТЕ ,а так-же жителями поселков Хелюля и Вяртсиля .Сегодня уже получили первые весточки о том ,что посылки доставлены.
   Огромное душевное спасибо всем ,кто с нами, кто помогает в приобретении парафина и основы для сетей ,кто крутит заготовки для СДГ и нарезает ткань ,делает обереги и вяжет носки ...
   Низкий поклон тем ,кто не жалея сил и времени ,доставляет
   всё самое необходимое в зону проведения СВО ! Пусть Господь воздаст вам с торицей за ваши добрые дела.</t>
  </si>
  <si>
    <t>Дом культуры села Хелюля МАУК "Импульс" Цех по подготовке и отправке помощи участникам СВО.
   Сегодня отправили еще одну партию груза для наших парней, выполняющих боевые задачи в зоне поведения СВО.
   Посылки ко Дню Защитника ,средства личной гигиены, постельное белье ,свечи ,спички длительного горения..
   Всё для фронта ,всё для Победы!</t>
  </si>
  <si>
    <t>16 февраля 2026 года еще одна загрузка.🇷🇺
   10 маскировочных сетей ,средства личной гигиены ,СДГ ,
   свечи и посылки с вкусняшками для наших Защитников
   от участников клубов "Мы вместе"(Вяртсиля) ,
   "Вдохновение"(Хелюля) и жителей Сортавальского МО.
   ❤ВЕРНИТЕСЬ ЖИВЫМИ ,РЕБЯТА!🙏
   ❤ОГРОМНОЕ СЕРДЕЧНОЕ СПАСИБО ВСЕМ ,КТО С НАМИ!</t>
  </si>
  <si>
    <t>Карелия отправила 80 тонн посылок и подарков землякам на передовую
   На передовую доставят транспорт, стройматериалы, а также посылки от жителей республики в рамках акции «Подарок Защитнику», объявленной Главой Карелии Артуром Парфенчиковым.
   По итогам акции жители республики собрали бойцам 4 фуры, в которых теплая одежда, автозапчасти, медикаменты, сладкие подарки, 6 автомобилей, 3 квадроцикла, квадрокоптер, 2 мотоцикла.
   👉 Карельские мастерицы сшили для военнослужащих порядка 500 масксетей, 100 антидроновых одеял, изготовили более 12 тыс. порций сублимированной еды. В посылках также – детские рисунки и письма.
   💬 Друзья, низкий поклон каждому — за ваше доброе сердце. За сопричастность общему делу. Ребята на передовой всегда ждут нашу помощь — им важно чувствовать поддержку родной Карелии, - поблагодарил участников акции Глава региона.
   В погрузке посылок активное участие приняли волонтеры и ребята из команды «Молодежки» регионального отделения Народного фронта и «Молодой Гвардии Единой России». Свой вклад в акцию внесли жители, организации, коллективы предприятий, волонтеры и бизнес.</t>
  </si>
  <si>
    <t>Официальный паблик ВКонтакте АУСМО"СКМЦ"</t>
  </si>
  <si>
    <t>https://vk.com/wall-52433088_9485</t>
  </si>
  <si>
    <t>Официальный паблик ВКонтакте АСМО</t>
  </si>
  <si>
    <t>https://vk.com/wall-127526677_44248</t>
  </si>
  <si>
    <t>https://vk.com/wall-52433088_9497</t>
  </si>
  <si>
    <t>https://vk.com/wall-52433088_9499</t>
  </si>
  <si>
    <t>Официальный паблик ВКонтакте МАУК "Импульс" Сортавала</t>
  </si>
  <si>
    <t>https://vk.com/wall-118215571_10251</t>
  </si>
  <si>
    <t>https://vk.com/wall-127526677_44261</t>
  </si>
  <si>
    <t>https://vk.com/wall-52433088_9525</t>
  </si>
  <si>
    <t>https://vk.com/wall-118215571_10256</t>
  </si>
  <si>
    <t>Официальный паблик ВКонтакте
   Никольский храм города Сортавала</t>
  </si>
  <si>
    <t>https://vk.com/wall-65037274_24500</t>
  </si>
  <si>
    <t>https://vk.com/wall-127526677_44366</t>
  </si>
  <si>
    <t>https://vk.com/wall-52433088_9586</t>
  </si>
  <si>
    <t>Официальный паблик ГАПОУ"Сортавальский колледж"</t>
  </si>
  <si>
    <t>https://vk.com/wall-217070298_2628</t>
  </si>
  <si>
    <t>https://vk.com/wall-52433088_9590</t>
  </si>
  <si>
    <t>Официальный паблик Вконтакте Централизованная библиотечная система Сортавала</t>
  </si>
  <si>
    <t>https://vk.com/wall-15689656_7967</t>
  </si>
  <si>
    <t>https://vk.com/wall-217070298_2638</t>
  </si>
  <si>
    <t>https://vk.com/wall-217070298_2643</t>
  </si>
  <si>
    <t>https://vk.com/wall-127526677_44508</t>
  </si>
  <si>
    <t>https://vk.com/wall-127526677_44520</t>
  </si>
  <si>
    <t>https://vk.com/wall-52433088_9626</t>
  </si>
  <si>
    <t>https://vk.com/wall-217070298_2669</t>
  </si>
  <si>
    <t>https://vk.com/wall-15689656_7977</t>
  </si>
  <si>
    <t>https://vk.com/wall-15689656_7985</t>
  </si>
  <si>
    <t>https://vk.com/wall-127526677_44589</t>
  </si>
  <si>
    <t>https://vk.com/wall-118215571_10319</t>
  </si>
  <si>
    <t>https://vk.com/wall-127526677_44873</t>
  </si>
  <si>
    <t>https://vk.com/wall-118215571_10343</t>
  </si>
  <si>
    <t>https://vk.com/wall-118215571_10348</t>
  </si>
  <si>
    <t>https://vk.com/wall-127526677_44928</t>
  </si>
  <si>
    <t>https://vk.com/wall-127526677_44922</t>
  </si>
  <si>
    <t>https://vk.com/wall-127526677_44952</t>
  </si>
  <si>
    <t>https://vk.com/wall-15689656_8029</t>
  </si>
  <si>
    <t>https://vk.com/wall-127526677_44975</t>
  </si>
  <si>
    <t>https://vk.com/wall-52433088_9774</t>
  </si>
  <si>
    <t>https://vk.com/wall-52433088_9775</t>
  </si>
  <si>
    <t>https://vk.com/wall-127526677_45011</t>
  </si>
  <si>
    <t>https://vk.com/wall-127526677_44990</t>
  </si>
  <si>
    <t>https://vk.com/wall-52433088_9791</t>
  </si>
  <si>
    <t>https://vk.com/wall-118215571_10374</t>
  </si>
  <si>
    <t>https://vk.com/wall-118215571_10378</t>
  </si>
  <si>
    <t>https://vk.com/wall-217070298_2768</t>
  </si>
  <si>
    <t>https://vk.com/wall-52433088_9814</t>
  </si>
  <si>
    <t>https://vk.com/wall-52433088_9829</t>
  </si>
  <si>
    <t>https://vk.com/wall-217070298_2780</t>
  </si>
  <si>
    <t>https://vk.com/wall-52433088_9849</t>
  </si>
  <si>
    <t>https://vk.com/wall-127526677_45123</t>
  </si>
  <si>
    <t>https://vk.com/wall-127526677_45175</t>
  </si>
  <si>
    <t>https://vk.com/wall-52433088_9872</t>
  </si>
  <si>
    <t>https://vk.com/wall-52433088_9873</t>
  </si>
  <si>
    <t>https://vk.com/wall-52433088_9889</t>
  </si>
  <si>
    <t>https://vk.com/wall-52433088_9935</t>
  </si>
  <si>
    <t>https://vk.com/wall-127526677_45669</t>
  </si>
  <si>
    <t>https://vk.com/wall-52433088_9776</t>
  </si>
  <si>
    <t>https://vk.com/wall-52433088_10000</t>
  </si>
  <si>
    <t>https://vk.com/wall-217070298_2880</t>
  </si>
  <si>
    <t>https://vk.com/wall-52433088_10035</t>
  </si>
  <si>
    <t>https://vk.com/wall-52433088_10043</t>
  </si>
  <si>
    <t>https://vk.com/wall-127526677_45829</t>
  </si>
  <si>
    <t>https://vk.com/wall-127526677_45832</t>
  </si>
  <si>
    <t>https://vk.com/wall-52433088_10051</t>
  </si>
  <si>
    <t>https://vk.com/wall-127526677_45849</t>
  </si>
  <si>
    <t>Консультативный совет по реализации национальной политики и развитию государственно-конфессиональных отношений при администрации Сортавальского муниципального округа</t>
  </si>
  <si>
    <t>1 раз в полугодие</t>
  </si>
  <si>
    <t> 1. Об утверждении Плана заседаний Консультативного совета по реализации национальной политики и развитию государственно-конфессиональных отношений и развитию государственно-конфессиональных отношений при администрации Сортавальского муниципального округа.
2. Об утверждении Плана мероприятий по реализации Стратегии государственной национальной политики Российской Федерации на территории Сортавальского муниципального округа на 2025 год.
3. О работе Центра межнационального сотрудничества г. Сортавала на базе Муниципального бюджетного учреждения «Централизованная библиотечная система Сортавальского муниципального округа».
4. О подготовке и об обеспечении антитеррористической безопасности во время проведения детских оздоровительных лагерей, лагерей дневного пребывания детей.
5. О проводимой работе, направленной на противодействие публичных провокационных действий, противоправных акций (нападений, поджогов, актов вандализма), иных проявлений экстремизма на почве антисемитизма со стороны представителей религиозных и национальных объединений, иных радикально настроенных лиц.
6. О деятельности Хуторского казачьего общества «Сортавальское» в рамках реализации Стратегии государственной политики Российской Федерации в отношении российского казачества на 2021-2030 годы.
7. О миграционной ситуации на территории округа, принятие необходимых мер для предотвращения нелегальной миграции.
8. О системе мониторинга в сфере межнациональных и межконфессиональных отношений, политических, социально-экономических, миграционных и иных процессов в округе, оказывающих влияние на ситуацию по противодействию терроризму на территории Сортавальского муниципального округа.</t>
  </si>
  <si>
    <t>1. Уроки карельского языка ( ливвиковское наречие) – 10 уроков ( по информации ресурсного медиацентра карелов, финнов, вепсов)</t>
  </si>
  <si>
    <t>14-50 лет</t>
  </si>
  <si>
    <t>все</t>
  </si>
  <si>
    <t>в среднем просмотрено 500 подписчиков каждый урок</t>
  </si>
  <si>
    <t>Г. Сортавала</t>
  </si>
  <si>
    <t>Взрослое население</t>
  </si>
  <si>
    <t>Клуб любителей карельского языка «Mustan omat juuret» (Помню свои корни) на базе МБУ «Сортавальская МРБ»</t>
  </si>
  <si>
    <t>6 школ</t>
  </si>
  <si>
    <t>10 школ</t>
  </si>
  <si>
    <t>1 школа (Пуйккольская СОШ)</t>
  </si>
  <si>
    <t xml:space="preserve">План основных мероприятий по проведению в Республике Карелия Международного десятилетия языков коренных народов на период 2025-2027 гг. на территории Сортавальского муниципального округа.		</t>
  </si>
  <si>
    <t>Ансамбль народного танца «Марья»</t>
  </si>
  <si>
    <t>17-41 лет</t>
  </si>
  <si>
    <t>АУ СМО «Социально-культурный молодежный центр»</t>
  </si>
  <si>
    <t>Образцовый детский коллектив Республики Карелия Ансамбль народного пения «Матица»</t>
  </si>
  <si>
    <t>с 5 до 18 лет</t>
  </si>
  <si>
    <t>Хореографический ансамбль "ПЕППИ"</t>
  </si>
  <si>
    <t>МАУК  «Импульс»</t>
  </si>
  <si>
    <t>Ансамбль народного танца "МарьИвановна"</t>
  </si>
  <si>
    <t>35 лет +</t>
  </si>
  <si>
    <t>Детский хореографический ансамбль "Ауринко"</t>
  </si>
  <si>
    <t>до 14 лет</t>
  </si>
  <si>
    <t>студия звонарей "Благовест"</t>
  </si>
  <si>
    <t>с 15 до 35 лет</t>
  </si>
  <si>
    <t>оркестр народных инструментов "Радинушка"</t>
  </si>
  <si>
    <t>клуб по интересам фотоклуб "6*9"</t>
  </si>
  <si>
    <t>клуб по интересам "клубОк"</t>
  </si>
  <si>
    <t>клуб по интересам "Клуб реконструкции - Terttu"</t>
  </si>
  <si>
    <t>клуб по интересам творческая мастерская "Вдохновение"</t>
  </si>
  <si>
    <t>Все 10 школ Сортавальского муниципального округа</t>
  </si>
  <si>
    <t>АНО "Культиватор"</t>
  </si>
  <si>
    <t>Кулиева Екатерина Борисовна</t>
  </si>
  <si>
    <t>mc-sortavala@mail.ru</t>
  </si>
  <si>
    <t>проведение мероприятий</t>
  </si>
  <si>
    <t>Карельской региональной общественной организации поддержки туризма «Туристическая ассоциация»</t>
  </si>
  <si>
    <t>совет ветеранов Сортавальского округа</t>
  </si>
  <si>
    <t>Дорофеев Виктор Андреевич</t>
  </si>
  <si>
    <t>https://vk.com/club227427201?ysclid=m524se7naw930556624</t>
  </si>
  <si>
    <t>Совет женщин "Надежда"</t>
  </si>
  <si>
    <t>Летунова Вероника Николаевна</t>
  </si>
  <si>
    <t>https://vk.com/sorta_nadezhda?ysclid=m524qtm38c953989106</t>
  </si>
  <si>
    <t>Благотворительный фонд "Обычные люди"</t>
  </si>
  <si>
    <t>Артемьева Юлия Александровна</t>
  </si>
  <si>
    <t>https://vk.com/obychnye?ysclid=m524t5yroq73448773</t>
  </si>
  <si>
    <t>региональное отделение общероссийского общественное движение «клубы исторической реконструкции России</t>
  </si>
  <si>
    <t>Чернобай Сергей Владимирович</t>
  </si>
  <si>
    <t>учредители КРОО ветеранов десантных войск и локальных войн</t>
  </si>
  <si>
    <t>Львов Сергей Венидикторович, Сеньченков Виталий Петрович</t>
  </si>
  <si>
    <t xml:space="preserve">  Литературное</t>
  </si>
  <si>
    <t xml:space="preserve">  путешествие с обзором литературы&amp;nbsp; для</t>
  </si>
  <si>
    <t xml:space="preserve">  учащихся 5А&amp;nbsp; класса СОШ им.А.Фанягина.</t>
  </si>
  <si>
    <t>Общественный совет по социально-экономическому развитию Сортавальского муниципального района</t>
  </si>
  <si>
    <t>В целях социально-экономического развития Сортавальского муниципального района, а также колмплексного подхода к решению вопросов социально-экономического развития образованного муниципального образования "Сортавальское городское поселение"</t>
  </si>
  <si>
    <t>Общественный совет по социально-экономическому развтию Сортавальского муниципального района состоит из 31 человека. Председатель - Гусаров Анатолий Васильевич, секретарь - Титарчук Елена Вячеславовна.</t>
  </si>
  <si>
    <t>http://рк-сортавала.рф/city/socs/culture/dokumenty_kultura_sport/?ELEMENT_ID=72773&amp;sphrase_id=49590</t>
  </si>
  <si>
    <t>Подведение итогов года спортивного клуба “Lion’s Pride”</t>
  </si>
  <si>
    <t>25 января в концертном зале музыкальной школы состоялся торжественный спортивный вечер - подведение итогов года спортивного клуба “Lion’s Pride”.
На вечере чествовали тренерский состав, спортсменов и их родителей, а также друзей и соратников клуба.
Руководитель клуба Сергей Львов и глава Сортавальского муниципального округа Сергей Крупин приветствовали всех гостей вечера.
 Сергей Крупин поздравил клуб с блестящим завершением года, отметил, как важен вклад клуба в развитие спорта Сортавальского округа.
Отметим, что за прошедший год клуб принял участие в 37 турнирах, завоевав 195 золотых медалей, 99 серебряных и 54 бронзовых.
Глава округа и руководитель клуба вручили заслуженные награды тренерам и спортсменам клуба. Тренерский состав был отмечен почётными грамотами &amp;quot;За развитие спортивных единоборств в Республике Карелия&amp;quot;, спортсмены &amp;quot;За высокие достижения в спорте.&amp;quot; Сергей Львов поблагодарил родителей «За достойное воспитание детей» и постоянных партнеров клуба.
🪩Вечер украсили: ведущая Ксения Румянцева, солисты вокальной студии «АльтернативА», дом современного танца «AURINKO».
Желаем клубу процветания, дальнейших успехов и новых побед!</t>
  </si>
  <si>
    <t>клуб “Lion’s Pride”, ДМШ, АСМО</t>
  </si>
  <si>
    <t>СКМЦ, КРОО «Олонецкие карелы» и поддержке Фонда президентских грантов</t>
  </si>
  <si>
    <t>АНО "Культиватор" при финансовой поддержке Фонда грантов главы Республики Карелия, АСМО, СКМЦ</t>
  </si>
  <si>
    <t>организатор АНО «Культиватор»,  под руководством экспертов "Ассоциации ЭХО", АСМО</t>
  </si>
  <si>
    <t>АНО "Культиватор" при финансовой поддержке Фонда грантов Главы Республики Карелия, СКМЦ</t>
  </si>
  <si>
    <t>Рождество Христово</t>
  </si>
  <si>
    <t>по отдельному плану</t>
  </si>
  <si>
    <t>День полного освобождения Ленинграда от фашистской блокады. 82-я годовщина</t>
  </si>
  <si>
    <t>120-летие Мусы Джалиля</t>
  </si>
  <si>
    <t>Международный женский день 8 марта</t>
  </si>
  <si>
    <t>Международный день памяти о чернобыльской катастрофе</t>
  </si>
  <si>
    <t>16.02.2026 - 22.02.2026</t>
  </si>
  <si>
    <t>Год единства народов России</t>
  </si>
  <si>
    <t>в течение 2026 года</t>
  </si>
  <si>
    <t>Карельская региональная общественная организация этнокультурных традиций карелов «Родной Очаг»</t>
  </si>
  <si>
    <t>Погребовская Ирина Алексеевна</t>
  </si>
  <si>
    <t>Суоярвский муниципальный округ, с.Вешкелица ул.Стойкина д.2, тел.89114320228</t>
  </si>
  <si>
    <t>КАРЕЛЬСКАЯ РЕГИОНАЛЬНАЯ ОБЩЕСТВЕННАЯ ОРГАНИЗАЦИЯ ПО ПОДДЕРЖКЕ ПРИРОДЫ И НАЦИОНАЛЬНОЙ КУЛЬТУРЫ КАРЕЛИИ &amp;quot;ЛЮБИМАЯ КАРЕЛИЯ&amp;quot;</t>
  </si>
  <si>
    <t>Бабенко Семен Алексеевич</t>
  </si>
  <si>
    <t>Суоярвский р-н, с Вешкелица, Октябрьская ул, д. 28, +79602113364</t>
  </si>
  <si>
    <t>АНО «Суоярвский духовно-просветительский центр»</t>
  </si>
  <si>
    <t>Володин Вячеслав Адольфович</t>
  </si>
  <si>
    <t>Суоярвский р-н, г. Суоярви, ул Н.Идрисова, стр. 14</t>
  </si>
  <si>
    <t>Местная религиозная организация Церковь христиан веры евангельской Суоярвского района</t>
  </si>
  <si>
    <t>Пастор
Гульчук Петр Александрович</t>
  </si>
  <si>
    <t>г.Суоярви, ул.Ленина д.39</t>
  </si>
  <si>
    <t>Местная религиозная организация православный Приход храма Покрова Пресвятой Богородицы п. Поросозеро Суоярвского района Петрозаводской и Карельской Епархии Русской Православной Церкви (Московский Патриархат)</t>
  </si>
  <si>
    <t>Протоиерей Вячеслав
(Володин Вячеслав Адольфович)</t>
  </si>
  <si>
    <t>Суоярвский муниципальный округ, п.Поросозеро, ул.70лет ВЛКСМ, д.24</t>
  </si>
  <si>
    <t>Местная религиозная организация православный Приход храма святителя Николая п. Суйстамо Суоярвского района Петрозаводской и Карельской Епархии Русской Православной Церкви (Московский Патриархат)</t>
  </si>
  <si>
    <t>Суоярвский муниципальный округ, п.Суйстамо</t>
  </si>
  <si>
    <t>Сведения не предоставлены</t>
  </si>
  <si>
    <t>Местная религиозная организация Суоярвская Церковь Евангельских Христиан «Поколение веры»</t>
  </si>
  <si>
    <t>Пастор
Ковалинский Дмитрий Александрович</t>
  </si>
  <si>
    <t>г.Суоярви, ул.Фабричная д.5а</t>
  </si>
  <si>
    <t>Местная религиозная организация православный Приход храма Рождества Христова г. Суоярви Петрозаводской и Карельской Епархии Русской Православной Церкви (Московский Патриархат)</t>
  </si>
  <si>
    <t>г.Суоярви ул.Н.Идрисова д.16а</t>
  </si>
  <si>
    <t>Администрация Суоярвского муниципального округа</t>
  </si>
  <si>
    <t>Заместитель главы администрации - начальник отдела образования, культуры и социальной политики - Исакова Олеся Викторовна, 
 специалист отдела образования, культуры и социальной политики - Длужневская Марина Алексеевна</t>
  </si>
  <si>
    <t>8(81457) 51050 ovisakova0910@rambler.ru
8(81457) 5-14-57 dluzhnevskaya.marina@yandex.ru</t>
  </si>
  <si>
    <t>Комплексный план мероприятий по реализации Стратегии государственной национальной политики Российской Федерации на период до 2029 года в Суоярвском муниципальном округе, утвержденный решением Консультативного Совета по реализации национальной политики и развитию государственно-конфессиональных отношений №1 от 10.03.2026</t>
  </si>
  <si>
    <t>РНаспоряжение администрации Суоярвского муниципального округа № 70 от 09.02.2026 Об утверждении Плана основных мероприятий по социальной и культурной адаптации иностранных граждан на территории Суоярвского муниципального округа на 2026-2027 годы</t>
  </si>
  <si>
    <t>Муниципальная программа
   «Развитие культуры Суоярвского муниципального округа»</t>
  </si>
  <si>
    <t>Постановление администрации Суоярвского муниципального округа № 32 от 15.01.2026</t>
  </si>
  <si>
    <t>Финансирование заложено в основную деятельность учреждений, подведомственных администрации Суоярвского муниципального округа</t>
  </si>
  <si>
    <t>День российской науки</t>
  </si>
  <si>
    <t>В преддверии Дня российской науки ученики нашей школы приняли участие в увлекательных мероприятиях, организованных советниками директора. Ребятам были предложены познавательные уроки под названием «Зимние эксперименты»</t>
  </si>
  <si>
    <t>Суоярвская средняя школа</t>
  </si>
  <si>
    <t>Единство народов России</t>
  </si>
  <si>
    <t>С 18 по 19 марта в нашей школе царила атмосфера патриотизма и товарищества: мы с гордостью провели смотр строя и строевой песни, посвященный Году единства народов России.</t>
  </si>
  <si>
    <t>Крымская весна в нашей школе: Память, знания и единство</t>
  </si>
  <si>
    <t>С 15 по 17 марта в классах прошли тематические беседы, посвященные истории Крыма и событиям 2014 года.</t>
  </si>
  <si>
    <t>Торжественный концерт, посвященный старту Года Единства народов России</t>
  </si>
  <si>
    <t>Открыл концерт коллектив «Молодость души» из поселкового Дома культуры, исполнив трогательную песню «Русь моя». Особый восторг вызвало выступление юного гостя из Вешкелицы – ученика 3 класса Саута Святослава.</t>
  </si>
  <si>
    <t>Найстенъярвская средняя школа</t>
  </si>
  <si>
    <t>Фестиваль сказок «Вместе лучше», посвященный Году единства народов России и Всемирному дню театра.</t>
  </si>
  <si>
    <t>В школе прошел фестиваль сказок «Вместе лучше», посвященный Году единства народов России и Всемирному дню театра.
Мероприятие организовали советник директора по воспитанию и школьный библиотекарь. Благодарим классных руководителей и родителей за подготовку юных артистов!</t>
  </si>
  <si>
    <t>торжественная линейка, посвящённая открытию Года единства народов России!</t>
  </si>
  <si>
    <t>Торжественная церемония открытия началась с исполнения гимна Российской Федерации. На линейке учащиеся узнали о том, что Россия, имеющая многовековую историю и богатейшую культуру, всегда была, есть и будет страной многонациональной, государством</t>
  </si>
  <si>
    <t>Поросозерская средняя школа</t>
  </si>
  <si>
    <t>Открытие года единства народов России «Единая Россия -единая семья!»</t>
  </si>
  <si>
    <t>В концерте приняли участие педагоги и учащиеся Детской школы искусств : хореографический ансамбль "Классная компания", участники первичной ячейки Движения первых занимающиеся в театре моды, педагог по классу домры Вероника Шевченко.</t>
  </si>
  <si>
    <t>МБУК "КДЦ СМО"</t>
  </si>
  <si>
    <t>«В единстве народов-сила страны»</t>
  </si>
  <si>
    <t>В этот день юные гости библиотеки отправились в захватывающее виртуальное путешествие по нашей необъятной Родине, чтобы познакомиться с богатым культурным наследием нашей страны и многообразием ее народов.</t>
  </si>
  <si>
    <t>МУК "Суоярвская ЦБС"</t>
  </si>
  <si>
    <t>Квиз "Регионы России", посвящённый Году единства народов России.</t>
  </si>
  <si>
    <t>В пяти турах ребят ждали вопросы о самых известных достопримечательностях различных регионов, традициях и обычаях народов, а так же известных личностях</t>
  </si>
  <si>
    <t>  муниципальный семинар-практикум</t>
  </si>
  <si>
    <t>Муниципальный координатор советников Наталья Зряхова рассказала о программе в целом, познакомила с планом работы на 2024-2025 учебный год и обсудила с коллегами возникшие проблемы при реализации программы.</t>
  </si>
  <si>
    <t>Суоярвская средняя школа  </t>
  </si>
  <si>
    <t> День российской науки.</t>
  </si>
  <si>
    <t>  советник директора по воспитанию провела игру во 2 классе, посвященную Дню российской науки.</t>
  </si>
  <si>
    <t> Всероссийская массовая лыжная гонка «Лыжня России – 2026»</t>
  </si>
  <si>
    <t> 12.02.2026</t>
  </si>
  <si>
    <t> Это ежегодное спортивное мероприятие для любителей лыжных гонок, самая крупная по числу участников лыжная гонка в России.</t>
  </si>
  <si>
    <t> Суоярвская спортивная школа</t>
  </si>
  <si>
    <t> «День молодого избирателя»</t>
  </si>
  <si>
    <t> 23.02.2026</t>
  </si>
  <si>
    <t> Занятие проводила председатель участковой избирательной комиссии №502 Зоя Павловна Бобышева и члены избирательной комиссии Светлана Андреевна Пикунова, Людмила Михайловна Тарасова, Ольга Владимировна Соболева.</t>
  </si>
  <si>
    <t> Поросозерская средняя школа</t>
  </si>
  <si>
    <t xml:space="preserve">Праздничный концерт. посвященнный  Международному женскому дню </t>
  </si>
  <si>
    <t> В этот день актовый зал нашей школы был наполнен атмосферой весеннего настроения, улыбками, радостью. Ведущие концерта поздравили всех присутствующих с наступающим праздником Весны, любви и надежды и пожелали здоровья, благополучия, жизни радостной и светлой, как сама весна. Особое внимание было уделено участию мальчиков, которые подготовили разнообразные номера, чтобы поздравить девочек и женщин с этим замечательным праздником.</t>
  </si>
  <si>
    <t> День молодого избирателя прошел в Лоймольской школе</t>
  </si>
  <si>
    <t> В рамках Дня молодого избирателя в Лоймольской школе (п. Лоймола) среди учеников 6-11 классов состоялось тематическое занятие по основам избирательного права "Мы - будущее России, нам выбирать!".</t>
  </si>
  <si>
    <t> Лоймольская средняя школа</t>
  </si>
  <si>
    <t> День молодого избирателя.</t>
  </si>
  <si>
    <t> 18.02.2026</t>
  </si>
  <si>
    <t> В рамках празднования Дня молодого избирателя, социальный педагог школы, при участии педагога-организатора провели деловую игру для учащихся 9а и 9в классов "Выборы любимого предмета".</t>
  </si>
  <si>
    <t>фестиваль танцев "Весенний Хоровод: танцы народов России".</t>
  </si>
  <si>
    <t xml:space="preserve"> В этом году фестиваль танцев приобрел особое значение, объединяя под своим крылом не только богатство культур России, но и чествуя самый нежный и светлый праздник – Международный женский день.</t>
  </si>
  <si>
    <t>В Суоярвской средней школе собрались те, кто формирует воспитательную повестку региона — педагоги, советники по воспитанию и администрации муниципальных школ, представители культурных и образовательных учреждений нашего округа.</t>
  </si>
  <si>
    <t>Викторина, посвящённая Международному дню родного языка</t>
  </si>
  <si>
    <t>Советники директора по воспитательной работе совместно с классными руководителями провели познавательную викторину, посвящённую Международному дню родного языка, отмечаемому ежегодно 21 февраля.</t>
  </si>
  <si>
    <t>Накануне праздника Дня Калевалы советники директора организовали увлекательное мероприятие для учащихся 4–6-х классов нашей школы. Ученики вспомнили главных героев знаменитого эпоса, познакомились с историей создания знаменитой книги и узнали о ключевых событиях, вошедших в нее.</t>
  </si>
  <si>
    <t>НЕДЕЛЯ РУССКОГО ЯЗЫКА, ЛИТЕРАТУРЫ И МУЗЫКИ</t>
  </si>
  <si>
    <t>Увлекательные формы мероприятий: лингвистический спецназ, грамматический дозор, классика в деталях, квест-игра, литературно-музыкальный калейдоскоп – все это помогает формировать интерес к изучению русского языка, литературы и музыки, углублять знания, повышать общую культуру, воспитывать языковое чутье, развивать лингвистические способности.</t>
  </si>
  <si>
    <t>Интеллектуальная игра «Долго будет Карелия сниться» и Просветительская лекция «Сила — в многообразии: язык и традиции разных народов России».</t>
  </si>
  <si>
    <t>В мероприятиях приняли участие 11 команд обучающихся 8-11 классов и команда педагогов Суоярвской школы. По итогам игры были определены три команды победителей.</t>
  </si>
  <si>
    <t>Международный день родного языка.</t>
  </si>
  <si>
    <t>Советник директора по воспитанию организовала и провела игру-пантомиму «Ожившие пословицы» для обучающихся начальных классов. В ходе игры участники делятся на команды по 4–5 человек.</t>
  </si>
  <si>
    <t>Мероприятие по изучению знаменитого эпоса Калевала</t>
  </si>
  <si>
    <t>Советник директора по воспитанию Е.В. Фролова организовала интересную игру &amp;quot;В поисках Сампо&amp;quot;, где ребята окунулись в мир древних легенд и приключений. Учащиеся выполнили все задания и раскрыли тайны загадочного артефакта — Сампо!</t>
  </si>
  <si>
    <t>для учащихся 1 класса, советником по воспитанию была проведена игра-пантомима «Ожившие пословицы».С помощью жестов и мимики ребята представили 20 пословиц и поговорок</t>
  </si>
  <si>
    <t>Фестиваль танцев Весенний Хоровод: танцы народов России</t>
  </si>
  <si>
    <t>В этом году фестиваль танцев приобрел особое значение, объединяя под своим крылом не только богатство культур России, но и чествуя самый нежный и светлый праздник – Международный женский день.</t>
  </si>
  <si>
    <t>Интерактивная викторина «Великий и могучий».</t>
  </si>
  <si>
    <t>ля учащихся начальной школы команда Первичного отделения провела интерактивную викторину «Великий и могучий».</t>
  </si>
  <si>
    <t>Классный час, посвящённый русскому народному промыслу - гжели.</t>
  </si>
  <si>
    <t>в 3 классе прошел классный час, посвящённый русскому народному промыслу - гжели.</t>
  </si>
  <si>
    <t>Вешкельская средняя школа</t>
  </si>
  <si>
    <t>Путешествие в мир культур и традиций народов России</t>
  </si>
  <si>
    <t>Ребята узнали о самых многочисленных и малочисленных народностях нашей страны, о разнообразии их вкусных блюдах и звучных музыкальных инструментах, познакомились с играми наших предков.</t>
  </si>
  <si>
    <t>Дистанционный конкурс «Meččymatku”</t>
  </si>
  <si>
    <t>К дню родного языка ГАУ ДПО РК «Карельский институт развития образования» организовал республиканский дистанционный конкурс «Meččymatku”, в котором активное участие приняли обучающиеся 3-4 классов нашей школы. Ребята, успешно справились с заданиями.</t>
  </si>
  <si>
    <t>День родного языка.</t>
  </si>
  <si>
    <t>в сельской библиотеке прошел фольклорный час "Пословицам и поговорки народов России". В ходе мероприятия участники (ученики начальных классов Вешкельской школы) отгадывали пословицы, собирали пословицы, отвечали на вопросы викторины; к русским пословицам подбирали подходящие по смыслу пословицы других народов.</t>
  </si>
  <si>
    <t>а классном часе в начальных классах советник директора по воспитанию провела краеведческую игру "По дорогам Калевалы".
Ребята прошли 14 этапов игры и в конце собрали изображение страны колдуньи Лоухи.</t>
  </si>
  <si>
    <t>В Лоймольской школе по инициативе советника по воспитанию прошли литературные мероприятия, посвященные этой дате.</t>
  </si>
  <si>
    <t>Лоймольская средняя школа</t>
  </si>
  <si>
    <t>По инициативе советника по воспитанию школьный библиотекарь Галина Николаевна Хоронеко провела краеведческую игру «По дорогам Калевалы».</t>
  </si>
  <si>
    <t>творческий мастер-класс</t>
  </si>
  <si>
    <t>️В сельской библиотеке п. Лоймола для ребят прошел творческий мастер-класс. Марина Вячеславовна рассказала о карельской росписи и провела мастер-класс по росписи деревянной подставки для кружек.</t>
  </si>
  <si>
    <t>"Знатоки славянской письменности и культуры".</t>
  </si>
  <si>
    <t>Три тура игры – "Письменность", "Иероглифы" и "Из жизни русского алфавита" – позволили ребятам не только проверить свою эрудицию, но и по-новому взглянуть на привычные буквы!</t>
  </si>
  <si>
    <t>Лахколампинская средняя школа</t>
  </si>
  <si>
    <t>концерт ансамбля народной песни "Любава"</t>
  </si>
  <si>
    <t>в МБУ этнокультурном центре "Вешкелюс " прошёл концерт ансамбля народной песни "Любава" под руководством Зайцевой Марии Сергеевна и хореографического коллектива "Čomat tytõt".</t>
  </si>
  <si>
    <t>МБУ ЭЦ Вешкелюс</t>
  </si>
  <si>
    <t>«Карельская деревня: путешествие в прошлое».</t>
  </si>
  <si>
    <t>Цель мероприятия — поделиться впечатлениями, воспоминаниями и знаниями о жизни в карельских деревнях, обсудить особенности традиций и образа жизни местного населения. Участники встречи подготовили яркие рассказы о том, как наши односельчане жили во второй половине ХХ века, про их быт, праздники и будни.</t>
  </si>
  <si>
    <t>Х юбилейный праздник Народного театра "Вот уж смешно" ("Kukastu kummua ”)</t>
  </si>
  <si>
    <t>в этнокультурном центре "Вешкелюс " прошёл ХХ юбилейный праздник Народного театра "Вот уж смешно" ("Kukastu kummua ”) самодеятельных коллективов на национальных языках, участниками которого были жители села Вешкелица.</t>
  </si>
  <si>
    <t>Профилактике экстремизма и терроризма среди молодёжи.</t>
  </si>
  <si>
    <t>Геннадий Александрович подробно рассказал школьникам о важности понимания и предотвращения проявлений экстремистской и террористической активности, подчеркнув роль каждого гражданина в укреплении общественной безопасности и мира.</t>
  </si>
  <si>
    <t>беседы с обучающимися</t>
  </si>
  <si>
    <t>Проведение встреч, бесед с обучающимися,раскрывающих преступную сущность идеологии терроризма (с привлечением
сотрудников правоохранительных органов,комиссий по делам несовершеннолетних и
защите их прав</t>
  </si>
  <si>
    <t> Классные часы «Профилактика деструктивного поведения обучающихся»</t>
  </si>
  <si>
    <t>В условиях современного общества, где идеология терроризма и экстремизма продолжает представлять серьезную угрозу, важным направлением работы образовательных учреждений является формирование у педагогов и обучающихся устойчивого неприятия данных идеологий. Результаты проделанной работы показали увеличение осведомленности и понимания опасности идеологии терроризма и экстремизма среди педагогов и обучающихся, а также улучшение навыков по предотвращению и противодействию этим явлениям.</t>
  </si>
  <si>
    <t>Тематические классные часы «Подростково -молодёжные группировки и их опасность»</t>
  </si>
  <si>
    <t> Общеобразовательные организации</t>
  </si>
  <si>
    <t>В этом году ребята 2а класса со своим классным руководителем и советниками по воспитанию приняли участие в патриотической акции «Блокадная ласточка».</t>
  </si>
  <si>
    <t xml:space="preserve">Суоярвская средняя школа </t>
  </si>
  <si>
    <t>Патриотическая беседа</t>
  </si>
  <si>
    <t>Сегодня, 3 февраля 2026 года, советник директора по воспитанию провела для учащихся патриотический урок, посвященный одной из ключевых битв Великой Отечественной войны – Сталинградской битве.</t>
  </si>
  <si>
    <t>Акция «Чтобы не забыть — надо знать и помнить!»</t>
  </si>
  <si>
    <t>Накануне годовщины вывода советских войск из Афганистана ученики нашей школы провели акцию под названием «Чтобы не забыть — надо знать и помнить!»</t>
  </si>
  <si>
    <t>Радиоэфир «Для тех, кто рядом»</t>
  </si>
  <si>
    <t>Все учащиеся получили уникальную возможность отправить теплые пожелания своим родным и близким мужчинам: папам, братьям, дедушкам, учителям-мужчинам и другим защитникам семьи и Родины.</t>
  </si>
  <si>
    <t>Урок мужества.</t>
  </si>
  <si>
    <t>Герой подробно рассказал ученикам 9Б класса о своей службе, поделившись примерами настоящего героизма и ответственности.
Встреча получилась интересной и познавательной. Ребятам удалось лично пообщаться с военным, услышать рассказы о непростых ситуациях, с которыми сталкиваются герои на передовой линии обороны.</t>
  </si>
  <si>
    <t>Торжественное мероприятие, посвященное 37-й годовщине вывода советских войск из Афганистана.</t>
  </si>
  <si>
    <t>Событие проходило у мемориала, где покоится прах нашего земляка, солдата, отдавшего жизнь в далёком Афганистане. Это место стало символом стойкости, мужества и беззаветной преданности Родине для всех, кто принимал участие в той войне.</t>
  </si>
  <si>
    <t>акция «Свеча памяти».</t>
  </si>
  <si>
    <t>Накануне праздника Дня Отечества советники директора по воспитательной работе вместе с членами Юнармии и активистами школы организовали акцию «Свеча памяти».</t>
  </si>
  <si>
    <t>А НУ-КА, ПАРНИ!</t>
  </si>
  <si>
    <t>В МОУ Лахколампинской СОШ вновь собрались самые смелые, ловкие и умные мальчишки Суоярвского муниципального округа, чтобы помериться силами в военно-спортивной игре А ну-ка, парни!&amp;quot;.</t>
  </si>
  <si>
    <t>соревнования по волейболу ,посвященные Дню защитника отечества .</t>
  </si>
  <si>
    <t>28 февраля на базе школы прошли очередные соревнования по волейболу ,посвященные Дню защитника отечества . В волейболе , каждый может почувствовать себя частью команды!</t>
  </si>
  <si>
    <t>ДЕВУШКИ В ПОГОНАХ</t>
  </si>
  <si>
    <t>В этом году за звание лучших боролись 23 отважные участницы из г города Суоярви, села Вешкелица, посёлков Поросозеро и Лахколампи. Девушки продемонстрировали не только физическую силу и выносливость, но и глубокие знания, меткость, умение действовать в команде и принимать быстрые решения в сложных ситуациях.</t>
  </si>
  <si>
    <t>«Смотр строя и песни»</t>
  </si>
  <si>
    <t>Первый «Смотр строя и песни» для начальной школы Суоярви стал ярким и запоминающимся событием. Он показал, что даже самые юные школьники способны на многое, если их правильно мотивировать и поддерживать.</t>
  </si>
  <si>
    <t>«Уроки мужества»</t>
  </si>
  <si>
    <t>Александр Александрович Бутин, рассказал о легендарной «Дороге жизни» через Ладогу, которая спасала Ленинград от голодной смерти.</t>
  </si>
  <si>
    <t>Настольная игра «Ни шагу назад»</t>
  </si>
  <si>
    <t>В школе состоялась захватывающая настольная игра «Ни шагу назад», посвященная Сталинградской битве. В мероприятии приняли участие 5, 6 и 7 классы, которые с интересом погрузились в историческую тему!</t>
  </si>
  <si>
    <t>День памяти о россиянах, исполнявших служебный долг за пределами Отечества.</t>
  </si>
  <si>
    <t>Ученики 11 класса нашей школы совместно с советником директора по воспитанию провели митинг на могиле воина-интернационалиста Ждановского Сергея, погибшего в Афганистане.</t>
  </si>
  <si>
    <t>Исследовательская работа краеведческого клуба
«Крылья, опалённые войной»</t>
  </si>
  <si>
    <t>Ребята услышали захватывающую историю советского самолёта и немецкого истребителя, найденных поисковиками на Карельской земле. Почти 35 лет потребовалось, чтобы по номеру двигателя установить личность погибшего лётчика.</t>
  </si>
  <si>
    <t>Мастер-класс по открытке к Дню воссоединения Крыма с Россией.</t>
  </si>
  <si>
    <t>По инициативе советника директора по воспитанию ученицы 10 класса Арина Кутергина и Ульяна Феклистова провели во втором классе мастер-класс по открытке к Дню воссоединения Крыма с Россией. Мероприятие проходило в рамках единых действий с Движением Первых.</t>
  </si>
  <si>
    <t>Уборка воинских захоронений</t>
  </si>
  <si>
    <t>Цель традиционной акции не только уборка памятного места от снега, но и формирование у обучающихся активной гражданской позиции, воспитание чувства ответственности за сохранение объектов историко-культурного наследия.</t>
  </si>
  <si>
    <t>Школьники посмотрели фильм проекта «О будущем» «Думать тишину», который рассказывает о детях блокадного Ленинграда, о том как коты помогали жителям выжить. Поучаствовали в акции «Блокадная ласточка», на информационном стенде познакомились о жизни ленинградцев в трудные дни блокады.</t>
  </si>
  <si>
    <t>День воинской славы России</t>
  </si>
  <si>
    <t>Для ребят начальной школы состоялось мероприятие «Сталинград:200 дней мужества».</t>
  </si>
  <si>
    <t>В воскресный день жители п. Поросозеро собрались на «Аллее Славы», чтобы почтить память воинов-интернационалистов. Среди присутствующих были ветераны боевых действий Афганской, Чеченской войн и СВО.</t>
  </si>
  <si>
    <t>Торжественное открытие «Парты Героя»</t>
  </si>
  <si>
    <t>Открыть парту удостоились учащаяся 9 «А» класса Виктория Салимова и ветеран боевых действий Михаил Владимирович Карпекин . В церемонии открытия принял участие юнармейский отряд «Лидер».</t>
  </si>
  <si>
    <t>«Мы в игре:операция Зарница 2.0»</t>
  </si>
  <si>
    <t>В преддверии праздника мужества, команда Первичного отделения «Созидатели будущего» вместе с советником по воспитанию Натальей Смирновой провели для учащихся начальной школы Всероссийскую военно-патриотическую игру «Зарница 2.0».</t>
  </si>
  <si>
    <t>Торжественное возложение цветов на Главном Братском захоронении</t>
  </si>
  <si>
    <t>Вместе с жителями посёлка школьники отдали дань уважения героям, отдавшим жизнь за нашу Родину. Минута молчания, возложение цветов и оружейный залп как символ того, что подвиг не забыт, а память о героях живёт в наших сердцах.</t>
  </si>
  <si>
    <t>Всероссийская акция «Наши защитники Отечества»</t>
  </si>
  <si>
    <t>Команда Первичного отделения «Созидатели будущего» Поросозерской средней школы приняла участие в Всероссийской акции «Наши защитники Отечества».</t>
  </si>
  <si>
    <t>Всероссийская акция Внуки по переписке</t>
  </si>
  <si>
    <t>Суть этой волонтёрской затеи проста и прекрасна: ребята пишут настоящие, бумажные письма тем, кто живёт в домах престарелых и пансионатах. Это не просто слова, а мостик, перекинутый через годы, наполненный искренностью и заботой.</t>
  </si>
  <si>
    <t>флешмоб «Крым - Россия».</t>
  </si>
  <si>
    <t>Учащиеся Поросозерской средней школы вместе с Первичным отделением приняли участие во флешмобе «Крым - Россия».</t>
  </si>
  <si>
    <t>лассный час в начальных классах  школы был посвящён блокаде Ленинграда.
Орлята узнали о тяжёлом времени, которое пришлось героически пережить ленинградцам .
Итогом мероприятия стало участие в патриотической акции "Блокадная ласточка".</t>
  </si>
  <si>
    <t>обучающиеся школы вместе с учителями и Светланой Васильевной Логиновой ранним утром вышли на митинг к Братской могиле.
Вспомнили историю блокадного Ленинграда, почтили память погибших минутой молчания, возложили цветы, зажгли свечи.</t>
  </si>
  <si>
    <t>Международный день памяти жертв Холокоста.</t>
  </si>
  <si>
    <t>В честь этой памятной даты учащиеся 2 и 4 классов приняли участие в акциях «Дерево доброты» и "Бабочка Памяти".</t>
  </si>
  <si>
    <t>На классных часах ребята погрузились в события тех страшных и героических дней.</t>
  </si>
  <si>
    <t>Молодёжный кубок Антикайнена</t>
  </si>
  <si>
    <t>прошёл тематический урок
" Молодёжный кубок Антикайнена".Легендарный маршрут.</t>
  </si>
  <si>
    <t>лыжные гонки" Лыжня Антикайнена"</t>
  </si>
  <si>
    <t>В них приняли участие ученики, педагоги и работники нашего учреждения. Целью данного мероприятия было привлечение как можно большего количества участников к здоровому образу жизни и память об исторических подвигах прошлого.</t>
  </si>
  <si>
    <t>школьная линейка в память о воинах интернационалистах</t>
  </si>
  <si>
    <t>В школе прошла торжественно памятная линейка, посвящённая Дню вывода советских войск из Афганистана и памяти воинов интернационалистов. В мероприятии приняли участие ученики и педагоги.</t>
  </si>
  <si>
    <t>торжественное возложение цветов к Братскому захоронению.</t>
  </si>
  <si>
    <t>В канун Дня Защитника Отечества в с. Вешкелица состоялось торжественное возложение цветов к Братскому захоронению. Присутствующие почтили память павших Защитников Родины минутой молчания.</t>
  </si>
  <si>
    <t>в гостях у Службы в городе Суоярви</t>
  </si>
  <si>
    <t>Ребята ознакомились со стрелковым вооружением, тиром, несением службы и дозором пограничников, посмотрели работу квадрокоптера с КАМЕРОЙ, посетили музей, ученикам показали как работает пограничная собака, а также была представлена экипировка бойцов.</t>
  </si>
  <si>
    <t>акция «Чистый памятник»</t>
  </si>
  <si>
    <t>️Команда Первичного отделения Движения Первых Лоймольской школы вместе с учениками и педагогами школы очистила от снега военный памятник в п. Райконкоски - Курган Славы, где захоронен неизвестный советский летчик, погибший в период Великой Отечественной войны.</t>
  </si>
  <si>
    <t>В Лоймольской школе для учеников прошли памятные мероприятия. Учитель литературы Тамара Николаевна Лебедевич подготовила литературный час «Блокада Ленинграда», на котором ребята читали стихи о подвиге ленинградцев.</t>
  </si>
  <si>
    <t>День воинской славы России.</t>
  </si>
  <si>
    <t>Советник по воспитанию провела для школьников онлайн-экскурсию по Мамаеву Кургану в городе Волгограде. Ребята вместе с педагогами побывали в Мемориальном комплексе «Героям Сталинградской битвы», увидели Музей -панораму «Сталинградская битва» и Музей «Память».
В школе был оформлен тематический стенд «Сталинградская битва».</t>
  </si>
  <si>
    <t>Для учеников Лоймольской школы прошел классный час, посвященный этой памятной дате. Школьники посмотрели документальный фильм "Афганистан. 35 лет надежд".</t>
  </si>
  <si>
    <t>«Молодежный кубок Антикайнена».</t>
  </si>
  <si>
    <t>Учителя физкультуры Лоймольской школы провели тематический урок, на котором рассказали о маршруте «Лыжня Антикайнена» протяжённостью 1100 километров, пройденного в 1922 году бойцами Красной Армии под руководством Тойво Антикайнена.</t>
  </si>
  <si>
    <t>общешкольное мероприятие, посвящённое Дню защитника Отечества</t>
  </si>
  <si>
    <t>Акция прошла в формате «Классные встречи» при участии активистов команды Движения Первых.</t>
  </si>
  <si>
    <t>квест-игра «Тяжело в учении - легко в бою!».</t>
  </si>
  <si>
    <t>Накануне Дня защитника Отечества для обучающихся 2-9 классов Лоймольской школы ( п. Лоймола) было проведено мероприятие, посвященное Дню защитника Отечества, в форме квест-игры «Тяжело в учении - легко в бою!».</t>
  </si>
  <si>
    <t>военно-спортивная игра «Зарница» (школьный этап)</t>
  </si>
  <si>
    <t>В школе п. Райконкоски прошла военно-спортивная игра «Зарница» под девизом «Вперед, мальчишки!», посвященная Дню защитника Отечества. В игре участвовали 3 команды мальчиков: пограничники, моряки и ВДВ.</t>
  </si>
  <si>
    <t>Молодежный кубок Антикайнена</t>
  </si>
  <si>
    <t>Ученики совместно с учителями физкультуры Ириной Винцасовной Кротовой и Ириной Николаевной Журавлевой проходили лыжную дистанцию через уроки физической культуры.</t>
  </si>
  <si>
    <t>викторина «Знаешь ли ты Крым»</t>
  </si>
  <si>
    <t>Ребята провели познавательную викторину «Знаешь ли ты Крым» для Орлят из начальной школы. Дети отвечали на вопросы о природе, истории, географии Крыма и затем сделали совместную творческую работу - плакат «Крым-Весна-Россия»</t>
  </si>
  <si>
    <t xml:space="preserve">День воинской славы </t>
  </si>
  <si>
    <t>этот день начался с торжественной линейки, где педагоги, ученики и гости почтили память всех ленинградцев минутой молчания. Это был момент глубокого осмысления трагедии и подвига, который навсегда останется в сердцах поколений.</t>
  </si>
  <si>
    <t>К нашей акции присоединилась и поселковая библиотека. Для гостей нашего поселка – отряда "Хаски" "Онежского десанта" – библиотекарь Шуйская Татьяна Михайловна провела литературную беседу "Мы вышли из блокадных дней", познакомила с творчеством Ольги Берггольц.</t>
  </si>
  <si>
    <t>ПАМЯТЬ ЖИВА - ДЕНЬ ВОИНОВ-ИНТЕРНАЦИОНАЛИСТОВ</t>
  </si>
  <si>
    <t>Традиционно, из года в год, жители, ученики школы собираются у могилы нашего земляка – Фириновича Юрия Болеславовича, погибшего при исполнении воинского долга в Афганистане. Его имя навсегда вписано в историю нашего поселка как символ отваги и мужества.</t>
  </si>
  <si>
    <t>В этот знаменательный день к мемориалу пришли юнармейцы, первые, представители общественности и просто неравнодушные односельчане.</t>
  </si>
  <si>
    <t>В День защитника Отечества у братского захоронения в городе Суоярви собрались представители предприятий и организаций, ветераны, школьники, юнармейцы, пограничники, чтобы почтить память солдат, погибших, защищая Суоярвский район в годы Зимней (1939-1940 г.г.) и Великой Отечественной (1941-1945 г.г.) войн; ветеранов, которые подняли из руин наш город, трудом своим прославили наш край; земляков, погибших в локальных войнах и вооруженных конфликтах, в специальной военной операции.</t>
  </si>
  <si>
    <t>Концерт уо Дню защитника Отечества</t>
  </si>
  <si>
    <t>В зале собрались семьи, ветераны и молодёжь — концерт объединил поколения и стал свидетельством уважения к подвигам предков и к повседневному служению современных защитников.</t>
  </si>
  <si>
    <t>патриотическая игра «Наследники Победы»</t>
  </si>
  <si>
    <t>В Детской школе искусств города Суоярви состоялась военно-патриотическая игра «Наследники Победы», приуроченная ко Дню защитника Отечества.</t>
  </si>
  <si>
    <t>Детская школа исскуств г. Суоярви</t>
  </si>
  <si>
    <t>БЛОКАДНОЙ ВЕЧНОСТИ СТРАНИЦЫ</t>
  </si>
  <si>
    <t>Юные Хранители истории Движения Первых Суоярвской средней школы приняли участие в этой акции. На очередной встрече в музее разговор шел о том, как защищали город советские солдаты и сами жители, стойко перенося страшный голод, суровые зимы без отопления и вражеские бомбёжки.</t>
  </si>
  <si>
    <t>Историко-краеведческий музей Суоярвского района</t>
  </si>
  <si>
    <t>День полного снятия блокады Ленинграда</t>
  </si>
  <si>
    <t>В этот день в центральной библиотеке для воспитанников Центра «Солнечный» прошел час памяти «Город в стальном кольце» , мероприятие было приурочено к Дню полного снятия блокады Ленинграда.</t>
  </si>
  <si>
    <t>патриотический час, посвященный героической эпохе Ленинграда.</t>
  </si>
  <si>
    <t>В стенах библиотеки для учеников 3 "Б" класса состоялся трогательный патриотический час, посвященный героической эпохе Ленинграда. Ребята погрузились в историю одного из самых трагических и в то же время мужественных периодов Великой Отечественной войны.</t>
  </si>
  <si>
    <t>Поддержка наших героев: письмо и талисманы добра</t>
  </si>
  <si>
    <t>Обучающиеся Суоярвской средней школы объединились с советниками директора, классными руководителями и учителем технологии, чтобы выразить свою благодарность и поддержку участникам специальной военной операции (СВО).</t>
  </si>
  <si>
    <t>Детские письма и открытки</t>
  </si>
  <si>
    <t>Очень ценно, трогательно и важно — это теплые письма от детей, это открытки и теплые слова, вложенные в посылки, маскировочные сети и костюмы.</t>
  </si>
  <si>
    <t>Орлята школы приняли участие во всероссийской акции "Письмо солдату"</t>
  </si>
  <si>
    <t>приём граждан</t>
  </si>
  <si>
    <t>Всего обратилось 9 жителей Суоярвского округа, из них 2 члена семьи участника специальной военной операции, проходящего службу по контракту.</t>
  </si>
  <si>
    <t>Встреча с женой участника СВО</t>
  </si>
  <si>
    <t>Заместитель главы администрации — начальник отдела образования, культуры и социальной политики Исакова Олеся Викторовна встретилась с женой участника специальной военной операции, проходящего службу по контракту.
В ходе встречи был составлен социальный паспорт семьи участника СВО и обсуждены вопросы мер поддержки.</t>
  </si>
  <si>
    <t>Встреча с семьей участника СВО</t>
  </si>
  <si>
    <t>С заявлением в администрацию округа по этой мере поддержки обратилась семья участника СВО по предоставлению бесплатных путёвок детям.</t>
  </si>
  <si>
    <t>ПРИЁМА ГРАЖДАН</t>
  </si>
  <si>
    <t>В числе обратившихся на прием и сестра участника специальной военной операции (по доверенности от его лица). В прошлом году военнослужащий получил жилое помещение по программе расселения из аварийного жилья, старое жилье передано по акту администрации, а счета за коммунальные услуги продолжают выставлять. Обращение взято в работу.</t>
  </si>
  <si>
    <t>увлекательный квиз, в котором приняли участие члены семей погибших бойцов специальной военной операции</t>
  </si>
  <si>
    <t>Перед началом игры участниц с 8 марта поздравила заместитель главы администрации – начальник отдела образования, культуры и социальной политики Олеся Викторовна Исакова, пожелала крепкого здоровья, стабильности и мирного неба, выразила слова восхищения, признательности и благодарности.</t>
  </si>
  <si>
    <t>прием заявлений для направления детей участников специальной военной операции в летний оздоровительный лагерь.</t>
  </si>
  <si>
    <t>В администрацию обратилась семья участника СВО. Виктория уточнила интересующие ее вопросы и написала заявление и предоставила пакет документов на предоставление путевки в лагерь.</t>
  </si>
  <si>
    <t>благотворительный концерт "Как молоды мы были"</t>
  </si>
  <si>
    <t>в МБУ этнокультурном центре "Вешкелюс" состоялся благотворительный концерт "Как молоды мы были", доход от которого пойдёт на расходные материалы для плетения сетей.</t>
  </si>
  <si>
    <t>МБУ ЭЦ "Вешкелюс"</t>
  </si>
  <si>
    <t>Сообщество районной газеты "Суоярвский вестник" https://vk.com/suovestnik</t>
  </si>
  <si>
    <t>Межрегиональный конкурс исполнительского мастерства «Ладожская волна», который проходил в Олонце уже шестой раз, собрал более ста участников.</t>
  </si>
  <si>
    <t>22 марта в кинотеатре «Космос» прошел открытый городской конкурс юных исполнителей эстрадной песни «Планета детства»</t>
  </si>
  <si>
    <t>В Суоярвском районном историко-краеведческом музее открылась временная выставка от музея-заповедника "Кижи" «В ИГРЕ - НАУКА».</t>
  </si>
  <si>
    <t>Спартакиада трудящихся: подводим итоги второго этапа — было по‑настоящему жарко!</t>
  </si>
  <si>
    <t>Интерактивная программа «МОДА ПО-КАРЕЛЬСКИ» была посвящена традиционному костюму Карелии, его роли в культуре и быте наших предков. Участниками программы стали учащиеся 8, 10 и 11 классов Суоярвской средней школы.</t>
  </si>
  <si>
    <t>«Вот уж смешно» («Kukastu kummua”)</t>
  </si>
  <si>
    <t>"ДЕВУШКИ В ПОГОНАХ - 2026".</t>
  </si>
  <si>
    <t>В рамках подготовки к мероприятиям, посвящённым 81-й годовщине Победы в Великой Отечественной войне 1941–1945 годов, в администрации Суоярвского муниципального округа под председательством главы Елены Смирновой 11 марта состоялось заседание организационного комитета «Победа».</t>
  </si>
  <si>
    <t>В школе поселка Поросозеро прошел фестиваль танцев "Весенний Хоровод: танцы народов России"</t>
  </si>
  <si>
    <t>Накануне празднования Международного женского дня 8 марта в нашей школе мамы первоклассников активно и спортивно провели вечер.</t>
  </si>
  <si>
    <t>В Суоярвской школе была организована выставка знаков и наград из коллекций членов Карельского регионального отделения общероссийского общественного движения</t>
  </si>
  <si>
    <t>4 марта государственными инспекторами по маломерным судам в г. Суоярви проведены профилактические занятия с учениками средней школы и воспитанниками детского сада села Вешкелица.</t>
  </si>
  <si>
    <t>В преддверии Международного женского дня в Центре добровольчества «Сова» местным отделением Движения Первых при поддержке Культурно-досугового центра был проведён увлекательный квиз, который собрал активных и любознательных участников.</t>
  </si>
  <si>
    <t>В Лахколампинской школе прошло важное событие — образовательно-просветительское мероприятие «Киберурок Первых», организованное участниками Движения Первых.</t>
  </si>
  <si>
    <t>23 февраля посёлок Поросозеро почтил память защитников Отечества двумя трогательными мероприятиями.</t>
  </si>
  <si>
    <t>В День защитника Отечества в уютном зале кинотеатра «Космос» для жителей и гостей Суоярви выступили коллективы Культурно‑досугового центра округа.</t>
  </si>
  <si>
    <t>Порядка 80 тонн предметов первой необходимости собрали в ходе акции «Подарок Защитнику», объявленной Артуром Парфенчиковым.</t>
  </si>
  <si>
    <t>21 февраля в Детской школе искусств состоялось военно-патриотическая игра «Наследники Победы. Шаг к Зарнице 2.0»</t>
  </si>
  <si>
    <t>В Вешкельской школе состоялось важное событие – торжественная линейка, посвященная Дню памяти о воинах-интернационалистах, выведенных из Афганистана.</t>
  </si>
  <si>
    <t>В стартовал Региональный этап чемпионата «Профессионалы» и Чемпионата высоких технологий. В связи с этим событием для обучающихся 6-11 классов в школе были проведены уроки «ПРОФЕССИОНАЛЫ»: ЧЕМПИОНАТ БУДУЩЕГО, ГДЕ РОЖДАЮТСЯ ТВОИ ГОРИЗОНТЫ».</t>
  </si>
  <si>
    <t>Благотворительный фонд «Синергия Добра» с радостью встречает двадцать четыре удивительных ученика из Поросозерской средней общеобразовательной школы</t>
  </si>
  <si>
    <t>Глава Карелии встретился с жителями Суоярви</t>
  </si>
  <si>
    <t>В Суоярви строится духовно-просветительский центр к празднованию 800-летия крещения карелов</t>
  </si>
  <si>
    <t>В Поросозерской сельской библиотеке состоялся информационный час для учащихся 8 и 9 классов общеобразовательной школы по теме "Я - молодой избиратель!"</t>
  </si>
  <si>
    <t>«Волшебный башмачок» вновь собрал Карелию в Суоярви: 14 февраля в кинотеатре «Космос» прошёл XI республиканский праздник‑фестиваль танца.</t>
  </si>
  <si>
    <t>Сегодня, 16 февраля, в Вешкельской школе состоялось важное событие – торжественная линейка, посвященная Дню памяти о воинах-интернационалистах, выведенных из Афганистана.</t>
  </si>
  <si>
    <t>С 14 февраля 2012 года отмечается один из самых молодых праздников – Международный день дарения книги.</t>
  </si>
  <si>
    <t>15 февраля – особая дата в календаре нашей страны. Ежегодно в этот день Россия отмечает День памяти воинов-интернационалистов.</t>
  </si>
  <si>
    <t>Сотрудник Суоярвской полиции провёл профилактическую беседу в трудовом коллективе</t>
  </si>
  <si>
    <t>В январе-феврале в школе прошёл шахматный турнир среди Орлят.
В турнире приняли участие 16 ребят.</t>
  </si>
  <si>
    <t>Для учеников 6-9 классов в рамках курса «Россия - мои горизонты» состоялось внеурочное занятие по теме «Профессионалы: Чемпионат будущего, где рождаются твои горизонты».</t>
  </si>
  <si>
    <t>«Лыжня России — 2026»: спортивный праздник объединил жителей Суоярвского округа</t>
  </si>
  <si>
    <t>День вывода советских войск из Афганистана - 15 февраля 1989 год!</t>
  </si>
  <si>
    <t>Яркий, красивый, неповторимый республиканский фестиваль - конкурс "Талант без границ" прошёл в Суоярви.</t>
  </si>
  <si>
    <t>февраля, на лыжной базе Суоярвской спортивной школы состоялось открытие III Спартакиады трудящихся Суоярвского муниципального округа и проведение 1 этапа - лыжные гонки.</t>
  </si>
  <si>
    <t>В Суоярвской школе прошла патриотическая беседа, посвященная Сталинградской битве.</t>
  </si>
  <si>
    <t>Для дружной команды отряда «Хаски» «Онежского десанта» в сельской библиотеке проведён тематический краеведческий час «мы живём, чтобы оставить след…»</t>
  </si>
  <si>
    <t>В Суоярви состоялась церемония торжественной передачи ордена Мужества семье погибшего участника специальной военной операции, находящейся на сопровождении карельского филиала фонда «Защитники Отечества».</t>
  </si>
  <si>
    <t>Отряд «Хаски» — десять смелых людей: девять девушек и один парень. В рамках студенческого движения «Онежский десант» они провели несколько насыщенных дней, сочетая физический труд с тёплыми встречами, разговорами и мастер - классами.</t>
  </si>
  <si>
    <t>Сегодня, 27 января, наша страна отмечает День воинской славы – День полного освобождения Ленинграда от фашистской блокады.</t>
  </si>
  <si>
    <t>Сегодня в поселке Поросозеро прошёл день, наполненный глубоким смыслом и торжественностью. Мы собрались, чтобы отметить великую дату – освобождение Ленинграда от фашистской блокады.</t>
  </si>
  <si>
    <t>27 января отмечается День освобождения города Ленинграда от фашистской блокады в годы Великой Отечественной войны.</t>
  </si>
  <si>
    <t>В преддверии 27 января во всех регионах нашей страны проводятся различные акции и мероприятия, посвящённые Дню полного освобождения Ленинграда от фашистской блокады.</t>
  </si>
  <si>
    <t>С 23 по 26 января отряд Онежского десанта «Хаски» работал в посёлке Поросозеро.</t>
  </si>
  <si>
    <t>В Лоймольской школе п. Райконкоски прошла Всероссийская акция «Шаг в студенчество», посвященная Дню российского студенчества.</t>
  </si>
  <si>
    <t>В прекрасный Татьянин день наша команда КВН «Северный ветер» вместе с руководителем Сергеевой Татьяной Васильевной побывали в театре кукол Карелии на представлении «По щучьему велению»</t>
  </si>
  <si>
    <t>23-24 января 2026 года в физкультурно‑оздоровительном комплексе г. Питкяранта состоялись межмуниципальные соревнования по плаванию KARJALA SWIM.</t>
  </si>
  <si>
    <t>Команда первичного отделения Движения Первых МОУ ДО «Детская школа искусств» г. Суоярви приняла участие во Всероссийской акции «Музейное дело», посвященной 170 –летию Третьяковской галереи.</t>
  </si>
  <si>
    <t>ДВИЖЕНИЕ ПЕРВЫХ: объединяем усилия в интересах молодежи Суоярвского округа!</t>
  </si>
  <si>
    <t>В отделении временного проживания пожилых людей и инвалидов прошла Святочная неделя, полная традиций и народных гуляний.</t>
  </si>
  <si>
    <t>На зимних каникулах активистам первичного отделения Детской школы искусств «Реактивные колобки» скучать было некогда, а все потому, что ребята вместе с родителями готовились к фестивалю семейного творчества «А не махнуть ли нам в тридевятое!».</t>
  </si>
  <si>
    <t>с 19 по 27 января 2026 года в России проходит патриотическая акция памяти «Блокадная ласточка», посвященная освобождению Ленинграда от фашистской блокады.</t>
  </si>
  <si>
    <t>Отряд "ДОБРОвольцы" Найстенъярвской средней школы с руководителем Журавлевой Натальей Александровной по
итогам 2025 года награждены Благодарственным письмом</t>
  </si>
  <si>
    <t>Орлята МОУ Лоймольской ООШ с большим энтузиазмом начали осваивать задания трека «Орленок-Доброволец», который направлен на развитие у детей чувства сопереживания, желания помочь другому человеку.</t>
  </si>
  <si>
    <t>Школьники п. Лоймола присоединились к акции «Чистый памятник»</t>
  </si>
  <si>
    <t>19.01.2026 г. провела первый приём граждан по личным вопросам. Всего обратилось 9 жителей Суоярвского округа, из них 2 члена семьи участника специальной военной операции, проходящего службу по контракту.</t>
  </si>
  <si>
    <t>В Вешкельской школе для самых младших учеников — «Орлят России» — прошло необычное и познавательное мероприятие под названием «Мозаика зимних чудес».</t>
  </si>
  <si>
    <t>Сотрудники отдела надзорной деятельности и профилактической работы по Пряжинскому и Суоярвскому районам УНДиПР Главного управления МЧС России по Республике Карелия провели увлекательный урок для детей.Сотрудники отдела надзорной деятельности и профилактической работы по Пряжинскому и Суоярвскому районам УНДиПР Главного управления МЧС России по Республике Карелия провели увлекательный урок для детей.</t>
  </si>
  <si>
    <t>Праздничное шоу Евгении Козловой и воспитанников цирковой школы «Движение» прошло с настоящей торжественностью.</t>
  </si>
  <si>
    <t>информационные листы</t>
  </si>
  <si>
    <t>Центр межнационального сотрудничества г.Суоярви</t>
  </si>
  <si>
    <t>Консультативный Совет при Администрации Суоярвского муниципального округа по реализации национальной политики и развитию государственно-конфессиональных отношений</t>
  </si>
  <si>
    <t>1. О состоянии работы в сфере противодействия экстремизму и терроризму на территории Суоярвского муниципального округа. 2. Об организации работы по недопущению распространения идей национальной и религиозной нетерпимости в подростковой среде. 3.О реализации программы воспитания в общеобразовательных учреждениях. 4. Разное.</t>
  </si>
  <si>
    <t>Республика Карелия, Суоярвский муниципальный округ, с.Вешкелица</t>
  </si>
  <si>
    <t>Взрослое население среднего возраста (30-75)</t>
  </si>
  <si>
    <t>МБУ Этнокультурный центр &amp;quot;Вешкелюс&amp;quot;</t>
  </si>
  <si>
    <t>Изучение предметов этнокультурной направленности изучается во всех образовательных организациях Суоярвского муниципального округа (7 школ)</t>
  </si>
  <si>
    <t>МОУ Суоярвская СОШ;, МОУ Кайпинская НОШ-сад; МОУ Лоймольская СОШ, МОУ Найстенъярвская СОШ; МОУ Поросозерская СОШ; МОУ Вешкельская СОШ; МОУ Лахколампинская СОШ.</t>
  </si>
  <si>
    <t>МОУ Суоярвская СОШ; МОУ Лоймольская СОШ, МОУ Найстенъярвская СОШ; МОУ Поросозерская СОШ; МОУ Вешкельская СОШ; МОУ Лахколампинская СОШ.</t>
  </si>
  <si>
    <t>Группа «Пайвузет»</t>
  </si>
  <si>
    <t>40-75лет</t>
  </si>
  <si>
    <t>МБУ Этнокультурный центр "Вешкелюс"</t>
  </si>
  <si>
    <t>Фольклорная группа «Кулдайне»</t>
  </si>
  <si>
    <t>12-15лет</t>
  </si>
  <si>
    <t>Рождественский концерт</t>
  </si>
  <si>
    <t>7 января состоялся Рождественский концерт, в котором приняли участие выпускники и учащиеся Воскресной школы, Клиросный хор храма Рождества Христова. Перед концертом можно было приобрести изделия, созданные участниками Семейной студии рукоделия под руководством Надежды Александровны Бабенковой.</t>
  </si>
  <si>
    <t>Местная религиозноя организациия православный Приход храма Рождества Христова г. Суоярви Петрозаводской и Карельской Епархии Русской Православной Церкви (Московский Патриархат)</t>
  </si>
  <si>
    <t>Карельская региональная общественная организация этнокультурных традиций карелов «Родной Очаг» </t>
  </si>
  <si>
    <t>- изучение и пропаганда карельского языка, содействие сохранению, развитию и изучению карельской литературы, культуры, развитию живой языковой среды;
   - содействие сохранению и оптимальному использованию среды обитания карелов в целях устойчивого социально-экономического и этнокультурного развития с.Вешкелица;
   - содействие формированию национальной музыкальной и художественной культуры, развитие песенного творчества;
   - содействие развитию традиционных промыслов и ремесел;
   - участие в организации телевизионных программ и радиопрограмм, издательской деятельности, выпуск странички «Kodirandaine» в местной газете на карельском языке;
   - содействие развитие дружеских отношений с общественными организациями различных национальностей на территории района и республики;
   - содействие в создание условий преподавания карельского языка и отдельных предметов в школе;
   - содействие сохранению памятников культуры и архитектуры на территории с.Вешкелица;
   - помощь в создании литературных сценариев на карельском языке.</t>
  </si>
  <si>
    <t>КАРЕЛЬСКАЯ РЕГИОНАЛЬНАЯ ОБЩЕСТВЕННАЯ ОРГАНИЗАЦИЯ ПО ПОДДЕРЖКЕ ПРИРОДЫ И НАЦИОНАЛЬНОЙ КУЛЬТУРЫ КАРЕЛИИ "ЛЮБИМАЯ КАРЕЛИЯ"</t>
  </si>
  <si>
    <t>186877, Республика Карелия, Суоярвский р-н, с Вешкелица, Октябрьская ул, д. 28, +79602113364
   +79215298191</t>
  </si>
  <si>
    <t>1. Экологическое просвещение, направленное на воспитание бережного отношения к природным ресурсам Республики Карелия;
   2. Изучение истории и мирового наследия Карелии, ведение страниц в социальных сетях на русском и английском языках совместно с известными карельскими и мировыми историками, блогерами и местными жителями карельских деревень;
   3. Организация мероприятий с известными эко-просветителями России и помощь молодежи в организации субботников;
   4. Содействие в создании сезонных экологических и спортивных троп для местного населения в карельских деревнях;
   5. Помощь в организации раздельного сбора мусора, а также очищении карельских лесов от мусора;
   6. Организация экологических фестивалей, праздников с обучающими мастер-классами в Республике Карелия;
   7. Совместная проектная деятельность с ремесленниками и производителями Республики Карелия («KarelianDesign», «Love.Karelia», «Мама Карелия», «Ягоды Карелия», «Art-Kelo» и т.д.), направленная на развитие туристического потенциала Республики Карелия;
   8. Популяризация знаний о карельских ремеслах и уникальных дарах карельской природы (ягоды, грибы, травы, шунгит и т.д.) в социальных сетях;
   9. Создание познавательных и исторических карт для туристов с авторскими иллюстрациями;
   10. Знакомство студентов и старших школьников с традиционными карельскими ремёслами, содействие местным производствам в организации подработок с привлечением молодёжи;
   11. Организация краеведческих и исторических поездок для старшего поколения и молодёжи по Республике Карелия.</t>
  </si>
  <si>
    <t>АНО "Тропинка Домой" </t>
  </si>
  <si>
    <t>Жукевич Алексей Анатольевич</t>
  </si>
  <si>
    <t>186870, Республика Карелия, Суоярвский р-н, г. Суоярви, Первомайская ул, д. 24, кв. 1 </t>
  </si>
  <si>
    <t>АВТОНОМНАЯ НЕКОММЕРЧЕСКАЯ ОРГАНИЗАЦИЯ ПО СОХРАНЕНИЮ И ПОПУЛЯРИЗАЦИИ ИСТОРИЧЕСКОГО НАСЛЕДИЯ КАРЕЛИИ «ТРОПИНКА ДОМОЙ» </t>
  </si>
  <si>
    <t>АНО "ХК "Аэлита"</t>
  </si>
  <si>
    <t>Скворцов Андрей Александрович</t>
  </si>
  <si>
    <t>186870, Республика Карелия, Суоярвский р-н, г. Суоярви, ул Ленина, д. 35, кв. 4</t>
  </si>
  <si>
    <t xml:space="preserve">-Деятельность прочих общественных организаций и некоммерческих организаций, кроме религиозных и политических организаций;
- Деятельность спортивных объектов;
- Деятельность в области спорта прочая;
- Деятельность спортивных клубов
</t>
  </si>
  <si>
    <t>АНО «Суоярвский Духовно-Просветительский Центр»</t>
  </si>
  <si>
    <t>186870, Республика Карелия, Суоярвский р-н, г. Суоярви, ул Н.Идрисова, стр. 14</t>
  </si>
  <si>
    <t>Освещение в СМИ деятельности СО НКО </t>
  </si>
  <si>
    <t>Районная газета "Суоярвский вестник" регулярно освещает все мероприятия проводимые НКО</t>
  </si>
  <si>
    <t>Реализация национальной политики, организация мероприятий по противодействию идеологии терроризма и экстремизма</t>
  </si>
  <si>
    <t>Распоряжение администрации Суоярвского муниципального округа № 610 от 18.11.2024 &amp;quot;О составе Консультативного Совета при администрации Суоярвского муниципального округа по реализации национальной политики и развитию государственно-конфессиональных отношений&amp;quot;
   Всего - 13 членов Совета, количество представителей органов власти - 4, количество представителей некоммерческих организаций - 2.</t>
  </si>
  <si>
    <t>1. О состоянии работы в сфере противодействия экстремизму и терроризму на территории Суоярвского муниципального округа.  
2. Об организации работы по недопущению распространения идей национальной и религиозной нетерпимости в подростковой среде. 
3. О реализации программы воспитания в общеобразовательных учреждениях</t>
  </si>
  <si>
    <t>&amp;amp;nbsp;https://suojarvi.ru/working/socpol/komissii/konsultsovet/</t>
  </si>
  <si>
    <t>Отсутствие возможности выделения средств из бюджета Суоярвского муниципального района на организацию и проведение конкурсов и конкурсных отборов для СО НКО, для оказания мер поддержки для СО НКО</t>
  </si>
  <si>
    <t>Доля граждан, положительно оценивающих состояние межнациональных отношений в Республике Карелия в муниципальных образованиях, за 2025 год, %</t>
  </si>
  <si>
    <t xml:space="preserve"> Доля граждан, положительно оценивающих состояние межконфессиональных отношений в Республике Карелия в муниципальных образованиях, за 2025 год, %</t>
  </si>
  <si>
    <t>Уровень межнационального и межконфессионального согласия в муниципальном районе/муниципальном округе/городском округе за 2024 год</t>
  </si>
  <si>
    <t>ИТОГО</t>
  </si>
  <si>
    <t>Количество СО НКО, реализующих проекты на территории муниципального округа / муницпального района / городского округа за счет средств Фонда грантов Главы Республики Карелия в течение 2026 года</t>
  </si>
  <si>
    <t>Исходный показатель
доля граждан положит. оценивающих межнац</t>
  </si>
  <si>
    <t xml:space="preserve">Укрепление единства </t>
  </si>
  <si>
    <t>Этнокультурное развитие</t>
  </si>
  <si>
    <t>Экстремизм и терроризм</t>
  </si>
  <si>
    <t>Патриотическое и духовно-нрав. воспитание</t>
  </si>
  <si>
    <t>Поддержка участников СВО</t>
  </si>
  <si>
    <t>Адаптация иностранных граждан</t>
  </si>
  <si>
    <t>Развитие коренного населения</t>
  </si>
  <si>
    <t>Мероприятия с религиозными объединениями</t>
  </si>
  <si>
    <t>Общее число мероприятий</t>
  </si>
  <si>
    <t>Общее число участников</t>
  </si>
  <si>
    <t>Охват</t>
  </si>
  <si>
    <t>Общее число публикаций в СМИ</t>
  </si>
  <si>
    <t>Оценка по проектам НКО</t>
  </si>
  <si>
    <t>Оценка за ответственного</t>
  </si>
  <si>
    <t>Оценка за КС</t>
  </si>
  <si>
    <t>Оценка за наличие Плана</t>
  </si>
  <si>
    <t>Калевальский национальный муниципальный район</t>
  </si>
  <si>
    <t>Кондопожский муниципальный район</t>
  </si>
  <si>
    <t>Костомукшский муниципальный округ</t>
  </si>
  <si>
    <t>Лахденпохский муниципальный округ</t>
  </si>
  <si>
    <t>Лоухский муниципальный район</t>
  </si>
  <si>
    <t>Медвежьегорский муниципальный округ</t>
  </si>
  <si>
    <t>Муезерский муниципальный округ</t>
  </si>
  <si>
    <t>Олонецкий национальный муниципальный район</t>
  </si>
  <si>
    <t>Петрозаводский городской округ</t>
  </si>
  <si>
    <t>Питкярантский муниципальный округ</t>
  </si>
  <si>
    <t>Пряжинский национальный муниципальный район</t>
  </si>
  <si>
    <t>Пудожский муниципальный район</t>
  </si>
  <si>
    <t>Сегежский муниципальный округ</t>
  </si>
  <si>
    <t>Сортавальский муниципальный округ</t>
  </si>
  <si>
    <t>Суоярвский муниципальный округ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</si>
</sst>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dd\.mm\.yyyy"/>
    <numFmt numFmtId="165" formatCode="d\ mmmm\ yyyy&quot; г&quot;"/>
    <numFmt numFmtId="166" formatCode="dd\.mm\.yy"/>
    <numFmt numFmtId="167" formatCode="dd\.mm"/>
    <numFmt numFmtId="168" formatCode="d\ mmmm"/>
    <numFmt numFmtId="169" formatCode="dd\.mm\.yyyy&quot;г.&quot;"/>
    <numFmt numFmtId="170" formatCode="d\ mmmm\ yyyy"/>
    <numFmt numFmtId="171" formatCode="0.0000"/>
    <numFmt numFmtId="172" formatCode="d\.mmm"/>
    <numFmt numFmtId="173" formatCode="dd/mm"/>
    <numFmt numFmtId="174" formatCode="dd\ mm\ yy"/>
    <numFmt numFmtId="175" formatCode="d\ mmmm\ yyyy&quot;г.&quot;"/>
    <numFmt numFmtId="176" formatCode="dd\.mm\.yyyy&quot; г.&quot;"/>
    <numFmt numFmtId="177" formatCode="d\ mmmm\ yyyy&quot; г.&quot;"/>
    <numFmt numFmtId="178" formatCode="dd\.mm\.yy&quot;г.&quot;"/>
    <numFmt numFmtId="179" formatCode="dd\.mm\.yy\г"/>
    <numFmt numFmtId="180" formatCode="dd\.mm\.yyyy\г"/>
    <numFmt numFmtId="181" formatCode="dd\.mm\.yy&quot; г&quot;"/>
    <numFmt numFmtId="182" formatCode="dd\.mm\.yyyy\Г"/>
    <numFmt numFmtId="183" formatCode="0.0"/>
  </numFmts>
  <fonts count="150">
    <font>
      <sz val="10"/>
      <color rgb="FF000000"/>
      <name val="Arial"/>
      <charset val="1"/>
    </font>
    <font>
      <sz val="11"/>
      <name val="Georgia"/>
      <charset val="1"/>
    </font>
    <font>
      <sz val="11"/>
      <name val="Cambria"/>
      <charset val="1"/>
    </font>
    <font>
      <sz val="11"/>
      <color rgb="FFFF0000"/>
      <name val="Cambria"/>
      <charset val="1"/>
    </font>
    <font>
      <b/>
      <sz val="12"/>
      <name val="Georgia"/>
      <charset val="1"/>
    </font>
    <font>
      <sz val="12"/>
      <name val="Georgia"/>
      <charset val="1"/>
    </font>
    <font>
      <sz val="12"/>
      <name val="Times New Roman"/>
      <charset val="1"/>
    </font>
    <font>
      <sz val="12"/>
      <name val="Arial"/>
      <charset val="1"/>
    </font>
    <font>
      <sz val="12"/>
      <color rgb="FF000000"/>
      <name val="Arial"/>
      <charset val="1"/>
    </font>
    <font>
      <b/>
      <sz val="12"/>
      <name val="Arial"/>
      <charset val="1"/>
    </font>
    <font>
      <b/>
      <sz val="10"/>
      <color rgb="FF000000"/>
      <name val="Arial"/>
      <charset val="1"/>
    </font>
    <font>
      <sz val="9"/>
      <color rgb="FF000000"/>
      <name val="Arial"/>
      <charset val="1"/>
    </font>
    <font>
      <sz val="10"/>
      <color theme="1"/>
      <name val="Arial"/>
      <charset val="1"/>
    </font>
    <font>
      <b/>
      <sz val="10"/>
      <color theme="1"/>
      <name val="Arial"/>
      <charset val="1"/>
    </font>
    <font>
      <b/>
      <sz val="10"/>
      <name val="Arial"/>
      <family val="2"/>
      <charset val="1"/>
    </font>
    <font>
      <b/>
      <sz val="10"/>
      <color rgb="FF000000"/>
      <name val="Cambria"/>
      <charset val="1"/>
    </font>
    <font>
      <b/>
      <sz val="10"/>
      <color rgb="FFFF0000"/>
      <name val="Cambria"/>
      <charset val="1"/>
    </font>
    <font>
      <b/>
      <sz val="10"/>
      <color rgb="FF000000"/>
      <name val="Arial"/>
      <family val="2"/>
      <charset val="1"/>
    </font>
    <font>
      <b/>
      <sz val="10"/>
      <color rgb="FFFF0000"/>
      <name val="Arial"/>
      <family val="2"/>
      <charset val="1"/>
    </font>
    <font>
      <sz val="14"/>
      <name val="Times New Roman"/>
      <charset val="1"/>
    </font>
    <font>
      <b/>
      <sz val="10"/>
      <color rgb="FFFF0000"/>
      <name val="Arial"/>
      <charset val="1"/>
    </font>
    <font>
      <i/>
      <sz val="10"/>
      <color rgb="FF000000"/>
      <name val="Arial"/>
      <charset val="1"/>
    </font>
    <font>
      <sz val="11"/>
      <color rgb="FF000000"/>
      <name val="-apple-system"/>
      <charset val="1"/>
    </font>
    <font>
      <sz val="10"/>
      <color rgb="FF000000"/>
      <name val=" arial"/>
      <charset val="1"/>
    </font>
    <font>
      <sz val="12"/>
      <color rgb="FF000000"/>
      <name val="Times New Roman"/>
      <charset val="1"/>
    </font>
    <font>
      <b/>
      <sz val="12"/>
      <color rgb="FFFF0000"/>
      <name val="Times New Roman"/>
      <charset val="1"/>
    </font>
    <font>
      <sz val="11"/>
      <color rgb="FF000000"/>
      <name val=" -apple-system"/>
      <charset val="1"/>
    </font>
    <font>
      <u/>
      <sz val="10"/>
      <color rgb="FF2F69C7"/>
      <name val="Arial"/>
      <charset val="1"/>
    </font>
    <font>
      <sz val="10"/>
      <color rgb="FF000000"/>
      <name val="Raleway"/>
      <charset val="1"/>
    </font>
    <font>
      <u/>
      <sz val="14"/>
      <color rgb="FF2F69C7"/>
      <name val="Times New Roman"/>
      <charset val="1"/>
    </font>
    <font>
      <sz val="14"/>
      <color rgb="FF000000"/>
      <name val="Times New Roman"/>
      <charset val="1"/>
    </font>
    <font>
      <sz val="8"/>
      <color rgb="FF0000FF"/>
      <name val="Arial"/>
      <charset val="1"/>
    </font>
    <font>
      <sz val="8"/>
      <color rgb="FF000000"/>
      <name val="Arial"/>
      <charset val="1"/>
    </font>
    <font>
      <sz val="12"/>
      <color rgb="FF0000FF"/>
      <name val="Times New Roman"/>
      <charset val="1"/>
    </font>
    <font>
      <u/>
      <sz val="12"/>
      <color rgb="FF2F69C7"/>
      <name val="Times New Roman"/>
      <charset val="1"/>
    </font>
    <font>
      <sz val="12"/>
      <color rgb="FF000000"/>
      <name val="YS Text"/>
      <charset val="1"/>
    </font>
    <font>
      <u/>
      <sz val="12"/>
      <color rgb="FF2F69C7"/>
      <name val="YS Text"/>
      <charset val="1"/>
    </font>
    <font>
      <sz val="10"/>
      <name val="Cambria"/>
      <charset val="1"/>
    </font>
    <font>
      <sz val="12"/>
      <color rgb="FFFF0000"/>
      <name val="Times New Roman"/>
      <charset val="1"/>
    </font>
    <font>
      <sz val="9"/>
      <color rgb="FF000000"/>
      <name val="Times New Roman"/>
      <charset val="1"/>
    </font>
    <font>
      <sz val="9"/>
      <color theme="1"/>
      <name val="Times New Roman"/>
      <charset val="1"/>
    </font>
    <font>
      <sz val="9"/>
      <color rgb="FF000000"/>
      <name val=" times= new= roman"/>
      <charset val="1"/>
    </font>
    <font>
      <u/>
      <sz val="9"/>
      <color rgb="FF2F69C7"/>
      <name val="Times New Roman"/>
      <charset val="1"/>
    </font>
    <font>
      <sz val="9"/>
      <color theme="1"/>
      <name val="&quot;Times New Roman&quot;"/>
      <charset val="1"/>
    </font>
    <font>
      <sz val="9"/>
      <color rgb="FF212529"/>
      <name val="&quot;Times New Roman&quot;"/>
      <charset val="1"/>
    </font>
    <font>
      <sz val="9"/>
      <color rgb="FF0000FF"/>
      <name val="\Times New Roman\"/>
      <charset val="1"/>
    </font>
    <font>
      <u/>
      <sz val="9"/>
      <color rgb="FF2F69C7"/>
      <name val="&quot;Times New Roman&quot;"/>
      <charset val="1"/>
    </font>
    <font>
      <sz val="11"/>
      <name val="Times New Roman"/>
      <charset val="1"/>
    </font>
    <font>
      <sz val="11"/>
      <color rgb="FF000000"/>
      <name val="Times New Roman"/>
      <charset val="1"/>
    </font>
    <font>
      <sz val="10"/>
      <name val="Arial"/>
      <charset val="1"/>
    </font>
    <font>
      <sz val="10"/>
      <name val=" arial"/>
      <charset val="1"/>
    </font>
    <font>
      <sz val="11"/>
      <color rgb="FF000000"/>
      <name val="Cambria"/>
      <charset val="1"/>
    </font>
    <font>
      <sz val="11"/>
      <color rgb="FF1A1A1A"/>
      <name val="Cambria"/>
      <charset val="1"/>
    </font>
    <font>
      <sz val="11"/>
      <color rgb="FF333333"/>
      <name val="Cambria"/>
      <charset val="1"/>
    </font>
    <font>
      <b/>
      <sz val="11"/>
      <color rgb="FF333333"/>
      <name val="Cambria"/>
      <charset val="1"/>
    </font>
    <font>
      <sz val="11"/>
      <color rgb="FF2C2D2E"/>
      <name val="Cambria"/>
      <charset val="1"/>
    </font>
    <font>
      <sz val="10"/>
      <color rgb="FF0000FF"/>
      <name val="Cambria"/>
      <charset val="1"/>
    </font>
    <font>
      <u/>
      <sz val="9"/>
      <color rgb="FF0000FF"/>
      <name val="&quot;Times New Roman&quot;"/>
      <charset val="1"/>
    </font>
    <font>
      <b/>
      <sz val="11"/>
      <color rgb="FFF20008"/>
      <name val="Cambria"/>
      <charset val="1"/>
    </font>
    <font>
      <sz val="10"/>
      <color rgb="FF000000"/>
      <name val="-apple-system"/>
      <charset val="1"/>
    </font>
    <font>
      <sz val="12"/>
      <color rgb="FF000000"/>
      <name val="Cambria"/>
      <charset val="1"/>
    </font>
    <font>
      <sz val="10"/>
      <color rgb="FF1C1C1C"/>
      <name val="Arial"/>
      <charset val="1"/>
    </font>
    <font>
      <sz val="11"/>
      <color rgb="FF1C1C1C"/>
      <name val="Cambria"/>
      <charset val="1"/>
    </font>
    <font>
      <b/>
      <sz val="10"/>
      <color rgb="FFF20008"/>
      <name val="Arial"/>
      <charset val="1"/>
    </font>
    <font>
      <u/>
      <sz val="11"/>
      <color rgb="FF2F69C7"/>
      <name val="Cambria"/>
      <charset val="1"/>
    </font>
    <font>
      <u/>
      <sz val="11"/>
      <name val="Cambria"/>
      <charset val="1"/>
    </font>
    <font>
      <sz val="11"/>
      <color rgb="FF0000FF"/>
      <name val="Arial"/>
      <charset val="1"/>
    </font>
    <font>
      <sz val="11"/>
      <color rgb="FF2F69C7"/>
      <name val="Arial"/>
      <charset val="1"/>
    </font>
    <font>
      <sz val="11"/>
      <color rgb="FF000000"/>
      <name val="Arial"/>
      <charset val="1"/>
    </font>
    <font>
      <u/>
      <sz val="11"/>
      <color rgb="FF2F69C7"/>
      <name val="Arial"/>
      <charset val="1"/>
    </font>
    <font>
      <sz val="10"/>
      <color rgb="FF000000"/>
      <name val="arial"/>
      <charset val="1"/>
    </font>
    <font>
      <u/>
      <sz val="11"/>
      <color rgb="FF2F69C7"/>
      <name val="raleway"/>
      <charset val="1"/>
    </font>
    <font>
      <sz val="11"/>
      <color rgb="FF111111"/>
      <name val="raleway"/>
      <charset val="1"/>
    </font>
    <font>
      <sz val="11"/>
      <color rgb="FF3F3F3F"/>
      <name val="opensans"/>
      <charset val="1"/>
    </font>
    <font>
      <u/>
      <sz val="11"/>
      <color rgb="FF2F69C7"/>
      <name val="-apple-system"/>
      <charset val="1"/>
    </font>
    <font>
      <sz val="11"/>
      <name val="-apple-system"/>
      <charset val="1"/>
    </font>
    <font>
      <u/>
      <sz val="10"/>
      <color rgb="FF2F69C7"/>
      <name val=" arial"/>
      <charset val="1"/>
    </font>
    <font>
      <sz val="10"/>
      <color rgb="FF111111"/>
      <name val="opensans"/>
      <charset val="1"/>
    </font>
    <font>
      <sz val="10"/>
      <name val="Times New Roman"/>
      <charset val="1"/>
    </font>
    <font>
      <b/>
      <sz val="10"/>
      <name val="Times New Roman"/>
      <charset val="1"/>
    </font>
    <font>
      <sz val="11"/>
      <color rgb="FF000000"/>
      <name val="Roboto"/>
      <charset val="1"/>
    </font>
    <font>
      <sz val="10"/>
      <color rgb="FF000000"/>
      <name val="Times New Roman"/>
      <charset val="1"/>
    </font>
    <font>
      <sz val="10"/>
      <color rgb="FF000000"/>
      <name val="Roboto"/>
      <charset val="1"/>
    </font>
    <font>
      <b/>
      <sz val="10"/>
      <color rgb="FF000000"/>
      <name val="Times New Roman"/>
      <charset val="1"/>
    </font>
    <font>
      <u/>
      <sz val="10"/>
      <name val="Times New Roman"/>
      <charset val="1"/>
    </font>
    <font>
      <sz val="10"/>
      <name val="Symbol"/>
      <charset val="1"/>
    </font>
    <font>
      <b/>
      <sz val="10"/>
      <color rgb="FFFF0000"/>
      <name val="Times New Roman"/>
      <charset val="1"/>
    </font>
    <font>
      <sz val="10"/>
      <color rgb="FFFF0000"/>
      <name val="Times New Roman"/>
      <charset val="1"/>
    </font>
    <font>
      <sz val="12"/>
      <color rgb="FF1A1A1A"/>
      <name val="Times New Roman"/>
      <charset val="1"/>
    </font>
    <font>
      <sz val="12"/>
      <color rgb="FF1A1A1A"/>
      <name val="Arial"/>
      <charset val="1"/>
    </font>
    <font>
      <b/>
      <sz val="12"/>
      <name val="Times New Roman"/>
      <charset val="1"/>
    </font>
    <font>
      <b/>
      <u/>
      <sz val="12"/>
      <name val="Times New Roman"/>
      <charset val="1"/>
    </font>
    <font>
      <sz val="11"/>
      <name val="Arial"/>
      <charset val="1"/>
    </font>
    <font>
      <sz val="12"/>
      <name val="Cambria"/>
      <charset val="1"/>
    </font>
    <font>
      <sz val="10"/>
      <color rgb="FF000000"/>
      <name val="Cambria"/>
      <charset val="1"/>
    </font>
    <font>
      <b/>
      <sz val="11"/>
      <name val="Cambria"/>
      <charset val="1"/>
    </font>
    <font>
      <sz val="10"/>
      <color rgb="FF2A5885"/>
      <name val="Cambria"/>
      <charset val="1"/>
    </font>
    <font>
      <sz val="11"/>
      <color rgb="FF2A5885"/>
      <name val="Cambria"/>
      <charset val="1"/>
    </font>
    <font>
      <sz val="11"/>
      <name val="Symbol"/>
      <charset val="1"/>
    </font>
    <font>
      <sz val="11"/>
      <name val="Calibri"/>
      <charset val="1"/>
    </font>
    <font>
      <sz val="11"/>
      <color rgb="FF000000"/>
      <name val="Calibri"/>
      <charset val="1"/>
    </font>
    <font>
      <sz val="10"/>
      <color rgb="FF0000FF"/>
      <name val="Arial"/>
      <charset val="1"/>
    </font>
    <font>
      <b/>
      <sz val="10"/>
      <name val="Cambria"/>
      <charset val="1"/>
    </font>
    <font>
      <sz val="20"/>
      <color rgb="FF000000"/>
      <name val="Arial"/>
      <charset val="1"/>
    </font>
    <font>
      <i/>
      <sz val="11"/>
      <name val="Cambria"/>
      <charset val="1"/>
    </font>
    <font>
      <sz val="10"/>
      <color rgb="FF0563C1"/>
      <name val="Arial"/>
      <charset val="1"/>
    </font>
    <font>
      <sz val="10"/>
      <color rgb="FF0563C1"/>
      <name val="Asana"/>
      <charset val="1"/>
    </font>
    <font>
      <sz val="10"/>
      <color theme="1"/>
      <name val="Times New Roman"/>
      <charset val="1"/>
    </font>
    <font>
      <sz val="10"/>
      <color rgb="FF000000"/>
      <name val="Arial, sans-serif"/>
      <charset val="1"/>
    </font>
    <font>
      <sz val="9"/>
      <color rgb="FF4A4A4A"/>
      <name val="Tahoma"/>
      <charset val="1"/>
    </font>
    <font>
      <b/>
      <sz val="10"/>
      <name val="Arial"/>
      <charset val="1"/>
    </font>
    <font>
      <sz val="9"/>
      <name val="Times New Roman"/>
      <charset val="1"/>
    </font>
    <font>
      <sz val="12"/>
      <color rgb="FF0C0D0E"/>
      <name val="-apple-system"/>
      <charset val="1"/>
    </font>
    <font>
      <sz val="11"/>
      <color rgb="FF0C0D0E"/>
      <name val="Cambria"/>
      <charset val="1"/>
    </font>
    <font>
      <sz val="11"/>
      <color rgb="FFFF9900"/>
      <name val="Arial"/>
      <charset val="1"/>
    </font>
    <font>
      <u/>
      <sz val="10"/>
      <color rgb="FF1155CC"/>
      <name val="Arial"/>
      <charset val="1"/>
    </font>
    <font>
      <sz val="12"/>
      <color rgb="FF333333"/>
      <name val="Cambria"/>
      <charset val="1"/>
    </font>
    <font>
      <sz val="9"/>
      <name val="Cambria"/>
      <charset val="1"/>
    </font>
    <font>
      <sz val="11"/>
      <color rgb="FF202020"/>
      <name val="Times New Roman"/>
      <charset val="1"/>
    </font>
    <font>
      <sz val="9"/>
      <color theme="1"/>
      <name val="Arial"/>
      <charset val="1"/>
    </font>
    <font>
      <sz val="11"/>
      <color rgb="FF0D0D0D"/>
      <name val="Cambria"/>
      <charset val="1"/>
    </font>
    <font>
      <sz val="11"/>
      <color rgb="FF0F1115"/>
      <name val="Times New Roman"/>
      <charset val="1"/>
    </font>
    <font>
      <sz val="10"/>
      <color rgb="FF212529"/>
      <name val="Arial"/>
      <charset val="1"/>
    </font>
    <font>
      <u/>
      <sz val="12"/>
      <color rgb="FF0563C1"/>
      <name val="Times New Roman"/>
      <charset val="1"/>
    </font>
    <font>
      <sz val="12"/>
      <name val="Calibri Light"/>
      <charset val="1"/>
    </font>
    <font>
      <sz val="9"/>
      <name val="Arial"/>
      <charset val="1"/>
    </font>
    <font>
      <sz val="11"/>
      <color rgb="FF0000FF"/>
      <name val="Calibri"/>
      <charset val="1"/>
    </font>
    <font>
      <sz val="10"/>
      <color rgb="FF0000FF"/>
      <name val="Times New Roman"/>
      <charset val="1"/>
    </font>
    <font>
      <u/>
      <sz val="10"/>
      <color rgb="FF0563C1"/>
      <name val="Arial"/>
      <charset val="1"/>
    </font>
    <font>
      <sz val="13"/>
      <name val="Times New Roman"/>
      <charset val="1"/>
    </font>
    <font>
      <sz val="11"/>
      <color rgb="FF2A5885"/>
      <name val="-apple-system"/>
      <charset val="1"/>
    </font>
    <font>
      <sz val="10"/>
      <color rgb="FF2A5885"/>
      <name val="-apple-system"/>
      <charset val="1"/>
    </font>
    <font>
      <u/>
      <sz val="10"/>
      <color rgb="FF0000FF"/>
      <name val="Arial"/>
      <charset val="1"/>
    </font>
    <font>
      <u/>
      <sz val="10"/>
      <color rgb="FF0000FF"/>
      <name val=" arial"/>
      <charset val="1"/>
    </font>
    <font>
      <sz val="9"/>
      <name val=" times= new= roman"/>
      <charset val="1"/>
    </font>
    <font>
      <sz val="9"/>
      <name val=" times=new= roman"/>
      <charset val="1"/>
    </font>
    <font>
      <u/>
      <sz val="12"/>
      <color rgb="FF0000FF"/>
      <name val="Times New Roman"/>
      <charset val="1"/>
    </font>
    <font>
      <sz val="12"/>
      <color rgb="FF0000FF"/>
      <name val="Times New Roman"/>
      <charset val="1"/>
    </font>
    <font>
      <sz val="10"/>
      <color rgb="FF222222"/>
      <name val="Arial"/>
      <charset val="1"/>
    </font>
    <font>
      <sz val="8"/>
      <name val="Arial"/>
      <charset val="1"/>
    </font>
    <font>
      <sz val="11"/>
      <color rgb="FF000080"/>
      <name val="Arial"/>
      <charset val="1"/>
    </font>
    <font>
      <sz val="11"/>
      <color rgb="FF0000FF"/>
      <name val="Cambria"/>
      <charset val="1"/>
    </font>
    <font>
      <sz val="9"/>
      <name val="Calibri"/>
      <charset val="1"/>
    </font>
    <font>
      <u/>
      <sz val="11"/>
      <color rgb="FF0000FF"/>
      <name val="Calibri"/>
      <charset val="1"/>
    </font>
    <font>
      <b/>
      <sz val="11"/>
      <name val="Calibri"/>
      <charset val="1"/>
    </font>
    <font>
      <sz val="9"/>
      <color rgb="FF1A1A1A"/>
      <name val="Arial"/>
      <charset val="1"/>
    </font>
    <font>
      <sz val="9"/>
      <color rgb="FF1A1A1A"/>
      <name val="Times New Roman"/>
      <charset val="1"/>
    </font>
    <font>
      <sz val="8"/>
      <color rgb="FF000000"/>
      <name val="Geneva"/>
      <charset val="1"/>
    </font>
    <font>
      <sz val="11"/>
      <color rgb="FF0000FF"/>
      <name val="Calibri"/>
      <charset val="1"/>
    </font>
    <font>
      <b/>
      <sz val="10"/>
      <name val="Georgia"/>
      <charset val="1"/>
    </font>
  </fonts>
  <fills count="27">
    <fill>
      <patternFill patternType="none"/>
    </fill>
    <fill>
      <patternFill patternType="gray125"/>
    </fill>
    <fill>
      <patternFill patternType="solid">
        <fgColor rgb="FF9BDB9C"/>
        <bgColor rgb="FF7EDD9C"/>
      </patternFill>
    </fill>
    <fill>
      <patternFill patternType="solid">
        <fgColor rgb="FFA8DCFF"/>
        <bgColor rgb="FFC9DAF8"/>
      </patternFill>
    </fill>
    <fill>
      <patternFill patternType="solid">
        <fgColor rgb="FFFFFFFF"/>
        <bgColor rgb="FFFAFCFF"/>
      </patternFill>
    </fill>
    <fill>
      <patternFill patternType="solid">
        <fgColor rgb="FFB7B7B7"/>
        <bgColor rgb="FFCCCCCC"/>
      </patternFill>
    </fill>
    <fill>
      <patternFill patternType="solid">
        <fgColor rgb="FFFFF5CE"/>
        <bgColor rgb="FFFFF2CC"/>
      </patternFill>
    </fill>
    <fill>
      <patternFill patternType="solid">
        <fgColor rgb="FFCCCCCC"/>
        <bgColor rgb="FFDDDDDD"/>
      </patternFill>
    </fill>
    <fill>
      <patternFill patternType="solid">
        <fgColor rgb="FFDDDDDD"/>
        <bgColor rgb="FFDDE0E6"/>
      </patternFill>
    </fill>
    <fill>
      <patternFill patternType="solid">
        <fgColor rgb="FFEEEEEE"/>
        <bgColor rgb="FFF2F2F2"/>
      </patternFill>
    </fill>
    <fill>
      <patternFill patternType="solid">
        <fgColor rgb="FFE6B8AF"/>
        <bgColor rgb="FFF4CCCC"/>
      </patternFill>
    </fill>
    <fill>
      <patternFill patternType="solid">
        <fgColor rgb="FFFFD7D7"/>
        <bgColor rgb="FFF4CCCC"/>
      </patternFill>
    </fill>
    <fill>
      <patternFill patternType="solid">
        <fgColor rgb="FFE8F2A1"/>
        <bgColor rgb="FFFFEDBA"/>
      </patternFill>
    </fill>
    <fill>
      <patternFill patternType="solid">
        <fgColor rgb="FFFCE5CD"/>
        <bgColor rgb="FFFFEDBA"/>
      </patternFill>
    </fill>
    <fill>
      <patternFill patternType="solid">
        <fgColor rgb="FFD9EAD3"/>
        <bgColor rgb="FFDDE0E6"/>
      </patternFill>
    </fill>
    <fill>
      <patternFill patternType="solid">
        <fgColor rgb="FFC9DAF8"/>
        <bgColor rgb="FFDDE0E6"/>
      </patternFill>
    </fill>
    <fill>
      <patternFill patternType="solid">
        <fgColor rgb="FFF4CCCC"/>
        <bgColor rgb="FFFFD7D7"/>
      </patternFill>
    </fill>
    <fill>
      <patternFill patternType="solid">
        <fgColor rgb="FFFFE45C"/>
        <bgColor rgb="FFE8F2A1"/>
      </patternFill>
    </fill>
    <fill>
      <patternFill patternType="solid">
        <fgColor rgb="FFDDE0E6"/>
        <bgColor rgb="FFDDDDDD"/>
      </patternFill>
    </fill>
    <fill>
      <patternFill patternType="solid">
        <fgColor rgb="FFFEF2CB"/>
        <bgColor rgb="FFFFF2CC"/>
      </patternFill>
    </fill>
    <fill>
      <patternFill patternType="solid">
        <fgColor rgb="FFFFEDBA"/>
        <bgColor rgb="FFFEF2CB"/>
      </patternFill>
    </fill>
    <fill>
      <patternFill patternType="solid">
        <fgColor rgb="FFFAFCFF"/>
        <bgColor rgb="FFFFFFFF"/>
      </patternFill>
    </fill>
    <fill>
      <patternFill patternType="solid">
        <fgColor rgb="FFF2F2F2"/>
        <bgColor rgb="FFEEEEEE"/>
      </patternFill>
    </fill>
    <fill>
      <patternFill patternType="solid">
        <fgColor rgb="FFEE8E8E"/>
        <bgColor rgb="FFE6B8AF"/>
      </patternFill>
    </fill>
    <fill>
      <patternFill patternType="solid">
        <fgColor rgb="FFFFFFD7"/>
        <bgColor rgb="FFFFF5CE"/>
      </patternFill>
    </fill>
    <fill>
      <patternFill patternType="solid">
        <fgColor rgb="FFFFF2CC"/>
        <bgColor rgb="FFFEF2CB"/>
      </patternFill>
    </fill>
    <fill>
      <patternFill patternType="solid">
        <fgColor rgb="FF7EDD9C"/>
        <bgColor rgb="FF9BDB9C"/>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s>
  <cellStyleXfs count="1">
    <xf numFmtId="0" fontId="0" fillId="0" borderId="0"/>
  </cellStyleXfs>
  <cellXfs count="1546">
    <xf numFmtId="0" fontId="0" fillId="0" borderId="0" xfId="0"/>
    <xf numFmtId="0" fontId="0" fillId="11"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2" fillId="11" borderId="1" xfId="0" applyFont="1" applyFill="1" applyBorder="1" applyAlignment="1" applyProtection="1">
      <alignment horizontal="center"/>
    </xf>
    <xf numFmtId="0" fontId="12" fillId="0" borderId="0" xfId="0" applyFont="1" applyBorder="1" applyAlignment="1" applyProtection="1">
      <alignment horizontal="center" vertical="center" wrapText="1"/>
    </xf>
    <xf numFmtId="0" fontId="13" fillId="9" borderId="1" xfId="0" applyFont="1" applyFill="1" applyBorder="1" applyAlignment="1" applyProtection="1">
      <alignment horizontal="center" vertical="center" wrapText="1"/>
    </xf>
    <xf numFmtId="0" fontId="13" fillId="8" borderId="1" xfId="0" applyFont="1" applyFill="1" applyBorder="1" applyAlignment="1" applyProtection="1">
      <alignment horizontal="center" vertical="center" wrapText="1"/>
    </xf>
    <xf numFmtId="0" fontId="13" fillId="8" borderId="0"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2" fillId="6" borderId="1" xfId="0" applyFont="1" applyFill="1" applyBorder="1" applyAlignment="1" applyProtection="1">
      <alignment horizontal="center"/>
    </xf>
    <xf numFmtId="0" fontId="11" fillId="6" borderId="1" xfId="0" applyFont="1" applyFill="1" applyBorder="1" applyAlignment="1" applyProtection="1">
      <alignment horizontal="center" vertical="center" wrapText="1"/>
    </xf>
    <xf numFmtId="0" fontId="5" fillId="0" borderId="1" xfId="0" applyFont="1" applyBorder="1" applyAlignment="1" applyProtection="1">
      <alignment horizontal="left"/>
    </xf>
    <xf numFmtId="0" fontId="2"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6" fillId="0" borderId="1" xfId="0" applyFont="1" applyBorder="1" applyAlignment="1" applyProtection="1">
      <alignment horizontal="right"/>
    </xf>
    <xf numFmtId="0" fontId="6" fillId="0" borderId="1" xfId="0" applyFont="1" applyBorder="1" applyAlignment="1" applyProtection="1">
      <alignment horizontal="right"/>
    </xf>
    <xf numFmtId="2" fontId="6" fillId="3" borderId="1" xfId="0" applyNumberFormat="1" applyFont="1" applyFill="1" applyBorder="1" applyAlignment="1" applyProtection="1">
      <alignment horizontal="right"/>
    </xf>
    <xf numFmtId="1" fontId="7" fillId="4" borderId="1" xfId="0" applyNumberFormat="1" applyFont="1" applyFill="1" applyBorder="1" applyAlignment="1" applyProtection="1">
      <alignment horizontal="right"/>
    </xf>
    <xf numFmtId="2" fontId="7" fillId="3" borderId="1" xfId="0" applyNumberFormat="1" applyFont="1" applyFill="1" applyBorder="1" applyAlignment="1" applyProtection="1">
      <alignment horizontal="right" wrapText="1"/>
    </xf>
    <xf numFmtId="2" fontId="7" fillId="4" borderId="1" xfId="0" applyNumberFormat="1" applyFont="1" applyFill="1" applyBorder="1" applyAlignment="1" applyProtection="1">
      <alignment horizontal="right" wrapText="1"/>
    </xf>
    <xf numFmtId="1" fontId="7" fillId="4" borderId="1" xfId="0" applyNumberFormat="1" applyFont="1" applyFill="1" applyBorder="1" applyAlignment="1" applyProtection="1">
      <alignment horizontal="right" wrapText="1"/>
    </xf>
    <xf numFmtId="2" fontId="7" fillId="3" borderId="1" xfId="0" applyNumberFormat="1" applyFont="1" applyFill="1" applyBorder="1" applyAlignment="1" applyProtection="1">
      <alignment wrapText="1"/>
    </xf>
    <xf numFmtId="0" fontId="7" fillId="0" borderId="1" xfId="0" applyFont="1" applyBorder="1" applyAlignment="1" applyProtection="1">
      <alignment horizontal="right" wrapText="1"/>
    </xf>
    <xf numFmtId="2" fontId="8" fillId="3" borderId="1" xfId="0" applyNumberFormat="1" applyFont="1" applyFill="1" applyBorder="1" applyAlignment="1" applyProtection="1">
      <alignment horizontal="right" wrapText="1"/>
    </xf>
    <xf numFmtId="0" fontId="7" fillId="3" borderId="1" xfId="0" applyFont="1" applyFill="1" applyBorder="1" applyAlignment="1" applyProtection="1">
      <alignment horizontal="right" wrapText="1"/>
    </xf>
    <xf numFmtId="2" fontId="9" fillId="2" borderId="1" xfId="0" applyNumberFormat="1" applyFont="1" applyFill="1" applyBorder="1" applyAlignment="1" applyProtection="1">
      <alignment horizontal="right" wrapText="1"/>
    </xf>
    <xf numFmtId="0" fontId="0" fillId="0" borderId="0" xfId="0" applyBorder="1" applyAlignment="1" applyProtection="1"/>
    <xf numFmtId="0" fontId="6" fillId="0" borderId="0" xfId="0" applyFont="1" applyBorder="1" applyAlignment="1" applyProtection="1">
      <alignment horizontal="right"/>
    </xf>
    <xf numFmtId="0" fontId="0" fillId="0" borderId="0" xfId="0" applyBorder="1" applyAlignment="1" applyProtection="1"/>
    <xf numFmtId="2" fontId="6" fillId="0" borderId="0" xfId="0" applyNumberFormat="1" applyFont="1" applyBorder="1" applyAlignment="1" applyProtection="1">
      <alignment horizontal="right"/>
    </xf>
    <xf numFmtId="0" fontId="0" fillId="0" borderId="0" xfId="0" applyAlignment="1" applyProtection="1"/>
    <xf numFmtId="0" fontId="10" fillId="5" borderId="1" xfId="0" applyFont="1" applyFill="1" applyBorder="1" applyAlignment="1" applyProtection="1">
      <alignment horizontal="center" vertical="center" wrapText="1"/>
    </xf>
    <xf numFmtId="0" fontId="12" fillId="0" borderId="0" xfId="0" applyFont="1" applyAlignment="1" applyProtection="1">
      <alignment horizontal="center" vertical="center" wrapText="1"/>
    </xf>
    <xf numFmtId="0" fontId="0" fillId="6" borderId="1" xfId="0" applyFont="1" applyFill="1" applyBorder="1" applyAlignment="1" applyProtection="1">
      <alignment horizontal="left" vertical="center" wrapText="1"/>
    </xf>
    <xf numFmtId="0" fontId="10" fillId="5"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0" fillId="6" borderId="1" xfId="0" applyFont="1" applyFill="1" applyBorder="1" applyAlignment="1" applyProtection="1">
      <alignment horizontal="left" vertical="center" wrapText="1"/>
    </xf>
    <xf numFmtId="0" fontId="2" fillId="0" borderId="2" xfId="0" applyFont="1" applyBorder="1" applyAlignment="1" applyProtection="1"/>
    <xf numFmtId="0" fontId="13" fillId="9" borderId="1" xfId="0" applyFont="1" applyFill="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2" fillId="11" borderId="1" xfId="0" applyFont="1" applyFill="1" applyBorder="1" applyAlignment="1" applyProtection="1">
      <alignment horizontal="center"/>
    </xf>
    <xf numFmtId="0" fontId="0" fillId="11" borderId="1" xfId="0" applyFont="1" applyFill="1" applyBorder="1" applyAlignment="1" applyProtection="1">
      <alignment horizontal="center" vertical="center" wrapText="1"/>
    </xf>
    <xf numFmtId="0" fontId="0" fillId="6" borderId="1" xfId="0" applyFont="1" applyFill="1" applyBorder="1" applyAlignment="1" applyProtection="1">
      <alignment horizontal="center" vertical="center" wrapText="1"/>
    </xf>
    <xf numFmtId="0" fontId="15" fillId="10" borderId="1" xfId="0" applyFont="1" applyFill="1" applyBorder="1" applyAlignment="1" applyProtection="1">
      <alignment horizontal="center" vertical="center" wrapText="1"/>
    </xf>
    <xf numFmtId="0" fontId="10" fillId="0" borderId="0" xfId="0" applyFont="1" applyAlignment="1" applyProtection="1"/>
    <xf numFmtId="0" fontId="12" fillId="6" borderId="1" xfId="0" applyFont="1" applyFill="1" applyBorder="1" applyAlignment="1" applyProtection="1">
      <alignment horizontal="center" vertical="center" wrapText="1"/>
    </xf>
    <xf numFmtId="164" fontId="12" fillId="6" borderId="1" xfId="0" applyNumberFormat="1" applyFont="1" applyFill="1" applyBorder="1" applyAlignment="1" applyProtection="1">
      <alignment horizontal="center" vertical="center" wrapText="1"/>
    </xf>
    <xf numFmtId="165" fontId="12" fillId="6" borderId="1" xfId="0" applyNumberFormat="1" applyFont="1" applyFill="1" applyBorder="1" applyAlignment="1" applyProtection="1">
      <alignment horizontal="center" vertical="center" wrapText="1"/>
    </xf>
    <xf numFmtId="0" fontId="0" fillId="0" borderId="0" xfId="0" applyFont="1" applyAlignment="1" applyProtection="1">
      <alignment wrapText="1"/>
    </xf>
    <xf numFmtId="164" fontId="0" fillId="0" borderId="0" xfId="0" applyNumberFormat="1" applyAlignment="1" applyProtection="1">
      <alignment horizontal="center"/>
    </xf>
    <xf numFmtId="0" fontId="0" fillId="0" borderId="0" xfId="0" applyAlignment="1" applyProtection="1">
      <alignment horizontal="center"/>
    </xf>
    <xf numFmtId="0" fontId="2" fillId="0" borderId="0" xfId="0" applyFont="1" applyBorder="1" applyAlignment="1" applyProtection="1">
      <alignment vertical="top"/>
    </xf>
    <xf numFmtId="164" fontId="0" fillId="0" borderId="0" xfId="0" applyNumberFormat="1" applyBorder="1" applyAlignment="1" applyProtection="1">
      <alignment vertical="top"/>
    </xf>
    <xf numFmtId="3" fontId="0" fillId="0" borderId="0" xfId="0" applyNumberFormat="1" applyBorder="1" applyAlignment="1" applyProtection="1">
      <alignment vertical="top"/>
    </xf>
    <xf numFmtId="166" fontId="0" fillId="0" borderId="0" xfId="0" applyNumberFormat="1" applyBorder="1" applyAlignment="1" applyProtection="1">
      <alignment vertical="top"/>
    </xf>
    <xf numFmtId="0" fontId="19" fillId="0" borderId="0" xfId="0" applyFont="1" applyAlignment="1" applyProtection="1"/>
    <xf numFmtId="0" fontId="0" fillId="0" borderId="0" xfId="0" applyFont="1" applyBorder="1" applyAlignment="1" applyProtection="1">
      <alignment vertical="top"/>
    </xf>
    <xf numFmtId="0" fontId="6" fillId="0" borderId="0" xfId="0" applyFont="1" applyAlignment="1" applyProtection="1"/>
    <xf numFmtId="0" fontId="21" fillId="6" borderId="1" xfId="0" applyFont="1" applyFill="1" applyBorder="1" applyAlignment="1" applyProtection="1">
      <alignment horizontal="center" vertical="center" wrapText="1"/>
    </xf>
    <xf numFmtId="2" fontId="0" fillId="0" borderId="0" xfId="0" applyNumberFormat="1" applyAlignment="1" applyProtection="1"/>
    <xf numFmtId="0" fontId="12" fillId="11" borderId="1" xfId="0" applyFont="1" applyFill="1" applyBorder="1" applyAlignment="1" applyProtection="1">
      <alignment horizontal="center" vertical="center" wrapText="1"/>
    </xf>
    <xf numFmtId="9" fontId="0" fillId="0" borderId="0" xfId="0" applyNumberFormat="1" applyAlignment="1" applyProtection="1"/>
    <xf numFmtId="0" fontId="0" fillId="0" borderId="0" xfId="0" applyFont="1" applyAlignment="1" applyProtection="1">
      <alignment wrapText="1"/>
    </xf>
    <xf numFmtId="0" fontId="22" fillId="4" borderId="0" xfId="0" applyFont="1" applyFill="1" applyAlignment="1" applyProtection="1">
      <alignment horizontal="left"/>
    </xf>
    <xf numFmtId="0" fontId="0" fillId="0" borderId="0" xfId="0" applyFont="1" applyAlignment="1" applyProtection="1"/>
    <xf numFmtId="164" fontId="0" fillId="0" borderId="0" xfId="0" applyNumberFormat="1" applyAlignment="1" applyProtection="1"/>
    <xf numFmtId="0" fontId="23" fillId="0" borderId="0" xfId="0" applyFont="1" applyAlignment="1" applyProtection="1">
      <alignment wrapText="1"/>
    </xf>
    <xf numFmtId="0" fontId="24" fillId="0" borderId="0" xfId="0" applyFont="1" applyBorder="1" applyAlignment="1" applyProtection="1">
      <alignment vertical="top" wrapText="1"/>
    </xf>
    <xf numFmtId="0" fontId="24" fillId="0" borderId="0" xfId="0" applyFont="1" applyBorder="1" applyAlignment="1" applyProtection="1">
      <alignment vertical="top"/>
    </xf>
    <xf numFmtId="0" fontId="2" fillId="0" borderId="0" xfId="0" applyFont="1" applyBorder="1" applyAlignment="1" applyProtection="1">
      <alignment vertical="top" wrapText="1"/>
    </xf>
    <xf numFmtId="0" fontId="6" fillId="0" borderId="0" xfId="0" applyFont="1" applyBorder="1" applyAlignment="1" applyProtection="1">
      <alignment vertical="top" wrapText="1"/>
    </xf>
    <xf numFmtId="167" fontId="0" fillId="0" borderId="0" xfId="0" applyNumberFormat="1" applyBorder="1" applyAlignment="1" applyProtection="1">
      <alignment vertical="top"/>
    </xf>
    <xf numFmtId="0" fontId="0" fillId="0" borderId="0" xfId="0" applyFont="1" applyBorder="1" applyAlignment="1" applyProtection="1">
      <alignment vertical="top" wrapText="1"/>
    </xf>
    <xf numFmtId="0" fontId="0" fillId="6" borderId="1" xfId="0" applyFill="1" applyBorder="1" applyAlignment="1" applyProtection="1"/>
    <xf numFmtId="0" fontId="6" fillId="0" borderId="0" xfId="0" applyFont="1" applyBorder="1" applyAlignment="1" applyProtection="1">
      <alignment horizontal="center" vertical="top"/>
    </xf>
    <xf numFmtId="167" fontId="0" fillId="0" borderId="0" xfId="0" applyNumberFormat="1" applyBorder="1" applyAlignment="1" applyProtection="1">
      <alignment horizontal="center" vertical="top"/>
    </xf>
    <xf numFmtId="0" fontId="20" fillId="12" borderId="1" xfId="0" applyFont="1" applyFill="1" applyBorder="1" applyAlignment="1" applyProtection="1">
      <alignment wrapText="1"/>
    </xf>
    <xf numFmtId="0" fontId="0" fillId="12" borderId="1" xfId="0" applyFont="1" applyFill="1" applyBorder="1" applyAlignment="1" applyProtection="1">
      <alignment wrapText="1"/>
    </xf>
    <xf numFmtId="0" fontId="12" fillId="6" borderId="1" xfId="0" applyFont="1" applyFill="1" applyBorder="1" applyAlignment="1" applyProtection="1">
      <alignment horizontal="left" vertical="center" wrapText="1"/>
    </xf>
    <xf numFmtId="0" fontId="22" fillId="4" borderId="0" xfId="0" applyFont="1" applyFill="1" applyAlignment="1" applyProtection="1">
      <alignment horizontal="left" wrapText="1"/>
    </xf>
    <xf numFmtId="0" fontId="0" fillId="4" borderId="0" xfId="0" applyFont="1" applyFill="1" applyAlignment="1" applyProtection="1">
      <alignment horizontal="left"/>
    </xf>
    <xf numFmtId="0" fontId="0" fillId="4" borderId="0" xfId="0" applyFont="1" applyFill="1" applyAlignment="1" applyProtection="1">
      <alignment horizontal="left" wrapText="1"/>
    </xf>
    <xf numFmtId="0" fontId="6" fillId="0" borderId="0" xfId="0" applyFont="1" applyBorder="1" applyAlignment="1" applyProtection="1">
      <alignment vertical="top"/>
    </xf>
    <xf numFmtId="0" fontId="24" fillId="4" borderId="0" xfId="0" applyFont="1" applyFill="1" applyBorder="1" applyAlignment="1" applyProtection="1">
      <alignment vertical="top"/>
    </xf>
    <xf numFmtId="0" fontId="24" fillId="0" borderId="0" xfId="0" applyFont="1" applyAlignment="1" applyProtection="1"/>
    <xf numFmtId="0" fontId="6" fillId="0" borderId="0" xfId="0" applyFont="1" applyAlignment="1" applyProtection="1"/>
    <xf numFmtId="0" fontId="2" fillId="0" borderId="0" xfId="0" applyFont="1" applyAlignment="1" applyProtection="1"/>
    <xf numFmtId="0" fontId="22" fillId="6" borderId="1" xfId="0" applyFont="1" applyFill="1" applyBorder="1" applyAlignment="1" applyProtection="1">
      <alignment horizontal="center"/>
    </xf>
    <xf numFmtId="0" fontId="22" fillId="6" borderId="1" xfId="0" applyFont="1" applyFill="1" applyBorder="1" applyAlignment="1" applyProtection="1">
      <alignment horizontal="center" wrapText="1"/>
    </xf>
    <xf numFmtId="0" fontId="0" fillId="6" borderId="1" xfId="0" applyFont="1" applyFill="1" applyBorder="1" applyAlignment="1" applyProtection="1">
      <alignment horizontal="center" vertical="center"/>
    </xf>
    <xf numFmtId="0" fontId="0" fillId="6" borderId="1" xfId="0" applyFont="1" applyFill="1" applyBorder="1" applyAlignment="1" applyProtection="1">
      <alignment horizontal="center"/>
    </xf>
    <xf numFmtId="0" fontId="0" fillId="6" borderId="1" xfId="0" applyFont="1" applyFill="1" applyBorder="1" applyAlignment="1" applyProtection="1">
      <alignment horizontal="center" wrapText="1"/>
    </xf>
    <xf numFmtId="3" fontId="0" fillId="6" borderId="1" xfId="0" applyNumberFormat="1" applyFill="1" applyBorder="1" applyAlignment="1" applyProtection="1">
      <alignment horizontal="center"/>
    </xf>
    <xf numFmtId="164" fontId="0" fillId="6" borderId="1" xfId="0" applyNumberFormat="1" applyFill="1" applyBorder="1" applyAlignment="1" applyProtection="1">
      <alignment horizontal="center"/>
    </xf>
    <xf numFmtId="0" fontId="26" fillId="4" borderId="0" xfId="0" applyFont="1" applyFill="1" applyAlignment="1" applyProtection="1">
      <alignment horizontal="left"/>
    </xf>
    <xf numFmtId="0" fontId="0" fillId="6" borderId="0" xfId="0" applyFont="1" applyFill="1" applyBorder="1" applyAlignment="1" applyProtection="1">
      <alignment horizontal="center" vertical="center" wrapText="1"/>
    </xf>
    <xf numFmtId="0" fontId="0" fillId="6" borderId="0" xfId="0" applyFont="1" applyFill="1" applyBorder="1" applyAlignment="1" applyProtection="1">
      <alignment horizontal="center" vertical="center"/>
    </xf>
    <xf numFmtId="3" fontId="0" fillId="6" borderId="1" xfId="0" applyNumberFormat="1" applyFill="1" applyBorder="1" applyAlignment="1" applyProtection="1"/>
    <xf numFmtId="168" fontId="12" fillId="6" borderId="1" xfId="0" applyNumberFormat="1" applyFont="1" applyFill="1" applyBorder="1" applyAlignment="1" applyProtection="1">
      <alignment horizontal="left" vertical="center" wrapText="1"/>
    </xf>
    <xf numFmtId="0" fontId="0" fillId="10" borderId="1" xfId="0" applyFont="1" applyFill="1" applyBorder="1" applyAlignment="1" applyProtection="1">
      <alignment horizontal="center" vertical="center" wrapText="1"/>
    </xf>
    <xf numFmtId="0" fontId="27" fillId="6" borderId="1" xfId="0" applyFont="1" applyFill="1" applyBorder="1" applyAlignment="1" applyProtection="1">
      <alignment horizontal="center" vertical="center" wrapText="1"/>
    </xf>
    <xf numFmtId="0" fontId="27" fillId="0" borderId="0" xfId="0" applyFont="1" applyAlignment="1" applyProtection="1"/>
    <xf numFmtId="0" fontId="0" fillId="4" borderId="0" xfId="0" applyFont="1" applyFill="1" applyBorder="1" applyAlignment="1" applyProtection="1">
      <alignment horizontal="left" wrapText="1"/>
    </xf>
    <xf numFmtId="0" fontId="27" fillId="0" borderId="0" xfId="0" applyFont="1" applyAlignment="1" applyProtection="1">
      <alignment wrapText="1"/>
    </xf>
    <xf numFmtId="0" fontId="28" fillId="4" borderId="0" xfId="0" applyFont="1" applyFill="1" applyAlignment="1" applyProtection="1">
      <alignment horizontal="left" wrapText="1"/>
    </xf>
    <xf numFmtId="0" fontId="29" fillId="0" borderId="0" xfId="0" applyFont="1" applyAlignment="1" applyProtection="1"/>
    <xf numFmtId="0" fontId="19" fillId="0" borderId="0" xfId="0" applyFont="1" applyAlignment="1" applyProtection="1">
      <alignment wrapText="1"/>
    </xf>
    <xf numFmtId="0" fontId="29" fillId="4" borderId="0" xfId="0" applyFont="1" applyFill="1" applyAlignment="1" applyProtection="1"/>
    <xf numFmtId="0" fontId="30" fillId="4" borderId="0" xfId="0" applyFont="1" applyFill="1" applyAlignment="1" applyProtection="1">
      <alignment wrapText="1"/>
    </xf>
    <xf numFmtId="0" fontId="31" fillId="4" borderId="0" xfId="0" applyFont="1" applyFill="1" applyBorder="1" applyAlignment="1" applyProtection="1">
      <alignment vertical="top"/>
    </xf>
    <xf numFmtId="0" fontId="32" fillId="0" borderId="0" xfId="0" applyFont="1" applyBorder="1" applyAlignment="1" applyProtection="1">
      <alignment vertical="top" wrapText="1"/>
    </xf>
    <xf numFmtId="0" fontId="33" fillId="0" borderId="0" xfId="0" applyFont="1" applyBorder="1" applyAlignment="1" applyProtection="1">
      <alignment vertical="top"/>
    </xf>
    <xf numFmtId="0" fontId="34" fillId="0" borderId="0" xfId="0" applyFont="1" applyBorder="1" applyAlignment="1" applyProtection="1">
      <alignment vertical="top"/>
    </xf>
    <xf numFmtId="0" fontId="35" fillId="4" borderId="0" xfId="0" applyFont="1" applyFill="1" applyAlignment="1" applyProtection="1">
      <alignment horizontal="left"/>
    </xf>
    <xf numFmtId="0" fontId="36" fillId="4" borderId="0" xfId="0" applyFont="1" applyFill="1" applyAlignment="1" applyProtection="1">
      <alignment horizontal="left"/>
    </xf>
    <xf numFmtId="0" fontId="10" fillId="13" borderId="1" xfId="0" applyFont="1" applyFill="1" applyBorder="1" applyAlignment="1" applyProtection="1">
      <alignment horizontal="center" vertical="center" wrapText="1"/>
    </xf>
    <xf numFmtId="0" fontId="0" fillId="6" borderId="1" xfId="0" applyFont="1" applyFill="1" applyBorder="1" applyAlignment="1" applyProtection="1">
      <alignment wrapText="1"/>
    </xf>
    <xf numFmtId="0" fontId="12" fillId="13" borderId="1" xfId="0" applyFont="1" applyFill="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0" fillId="0" borderId="0" xfId="0" applyFont="1" applyAlignment="1" applyProtection="1">
      <alignment horizontal="center" vertical="center"/>
    </xf>
    <xf numFmtId="0" fontId="0" fillId="0" borderId="0" xfId="0" applyFont="1" applyAlignment="1" applyProtection="1">
      <alignment horizontal="center" vertical="center" wrapText="1"/>
    </xf>
    <xf numFmtId="0" fontId="39" fillId="6" borderId="1" xfId="0" applyFont="1" applyFill="1" applyBorder="1" applyAlignment="1" applyProtection="1">
      <alignment horizontal="center" vertical="center" wrapText="1"/>
    </xf>
    <xf numFmtId="0" fontId="10" fillId="0" borderId="0" xfId="0" applyFont="1" applyAlignment="1" applyProtection="1">
      <alignment horizontal="center" vertical="center" wrapText="1"/>
    </xf>
    <xf numFmtId="0" fontId="10" fillId="14" borderId="1" xfId="0" applyFont="1" applyFill="1" applyBorder="1" applyAlignment="1" applyProtection="1">
      <alignment horizontal="center" vertical="center" wrapText="1"/>
    </xf>
    <xf numFmtId="0" fontId="39" fillId="14" borderId="1" xfId="0" applyFont="1" applyFill="1" applyBorder="1" applyAlignment="1" applyProtection="1">
      <alignment horizontal="center" wrapText="1"/>
    </xf>
    <xf numFmtId="164" fontId="39" fillId="14" borderId="2" xfId="0" applyNumberFormat="1" applyFont="1" applyFill="1" applyBorder="1" applyAlignment="1" applyProtection="1">
      <alignment horizontal="center" wrapText="1"/>
    </xf>
    <xf numFmtId="0" fontId="39" fillId="14" borderId="0" xfId="0" applyFont="1" applyFill="1" applyAlignment="1" applyProtection="1">
      <alignment wrapText="1"/>
    </xf>
    <xf numFmtId="0" fontId="39" fillId="14" borderId="2" xfId="0" applyFont="1" applyFill="1" applyBorder="1" applyAlignment="1" applyProtection="1">
      <alignment horizontal="center" wrapText="1"/>
    </xf>
    <xf numFmtId="0" fontId="39" fillId="14" borderId="5" xfId="0" applyFont="1" applyFill="1" applyBorder="1" applyAlignment="1" applyProtection="1">
      <alignment horizontal="center" wrapText="1"/>
    </xf>
    <xf numFmtId="164" fontId="39" fillId="14" borderId="6" xfId="0" applyNumberFormat="1" applyFont="1" applyFill="1" applyBorder="1" applyAlignment="1" applyProtection="1">
      <alignment horizontal="center" wrapText="1"/>
    </xf>
    <xf numFmtId="0" fontId="39" fillId="14" borderId="2" xfId="0" applyFont="1" applyFill="1" applyBorder="1" applyAlignment="1" applyProtection="1">
      <alignment wrapText="1"/>
    </xf>
    <xf numFmtId="0" fontId="39" fillId="14" borderId="6" xfId="0" applyFont="1" applyFill="1" applyBorder="1" applyAlignment="1" applyProtection="1">
      <alignment horizontal="center" wrapText="1"/>
    </xf>
    <xf numFmtId="164" fontId="40" fillId="14" borderId="1" xfId="0" applyNumberFormat="1" applyFont="1" applyFill="1" applyBorder="1" applyAlignment="1" applyProtection="1">
      <alignment horizontal="center" wrapText="1"/>
    </xf>
    <xf numFmtId="0" fontId="40" fillId="14" borderId="2" xfId="0" applyFont="1" applyFill="1" applyBorder="1" applyAlignment="1" applyProtection="1">
      <alignment horizontal="center" wrapText="1"/>
    </xf>
    <xf numFmtId="0" fontId="40" fillId="14" borderId="0" xfId="0" applyFont="1" applyFill="1" applyAlignment="1" applyProtection="1">
      <alignment horizontal="center" wrapText="1"/>
    </xf>
    <xf numFmtId="0" fontId="40" fillId="14" borderId="1" xfId="0" applyFont="1" applyFill="1" applyBorder="1" applyAlignment="1" applyProtection="1">
      <alignment horizontal="center" wrapText="1"/>
    </xf>
    <xf numFmtId="0" fontId="39" fillId="14" borderId="1" xfId="0" applyFont="1" applyFill="1" applyBorder="1" applyAlignment="1" applyProtection="1">
      <alignment wrapText="1"/>
    </xf>
    <xf numFmtId="0" fontId="39" fillId="14" borderId="0" xfId="0" applyFont="1" applyFill="1" applyAlignment="1" applyProtection="1">
      <alignment horizontal="center" wrapText="1"/>
    </xf>
    <xf numFmtId="164" fontId="39" fillId="14" borderId="0" xfId="0" applyNumberFormat="1" applyFont="1" applyFill="1" applyBorder="1" applyAlignment="1" applyProtection="1">
      <alignment horizontal="center" wrapText="1"/>
    </xf>
    <xf numFmtId="0" fontId="39" fillId="14" borderId="0" xfId="0" applyFont="1" applyFill="1" applyBorder="1" applyAlignment="1" applyProtection="1">
      <alignment wrapText="1"/>
    </xf>
    <xf numFmtId="0" fontId="39" fillId="14" borderId="0" xfId="0" applyFont="1" applyFill="1" applyBorder="1" applyAlignment="1" applyProtection="1">
      <alignment horizontal="center" wrapText="1"/>
    </xf>
    <xf numFmtId="0" fontId="22" fillId="4" borderId="0" xfId="0" applyFont="1" applyFill="1" applyAlignment="1" applyProtection="1">
      <alignment horizontal="center" wrapText="1"/>
    </xf>
    <xf numFmtId="0" fontId="41" fillId="14" borderId="0" xfId="0" applyFont="1" applyFill="1" applyBorder="1" applyAlignment="1" applyProtection="1">
      <alignment horizontal="center" wrapText="1"/>
    </xf>
    <xf numFmtId="0" fontId="40" fillId="14" borderId="1" xfId="0" applyFont="1" applyFill="1" applyBorder="1" applyAlignment="1" applyProtection="1">
      <alignment horizontal="center"/>
    </xf>
    <xf numFmtId="164" fontId="40" fillId="14" borderId="1" xfId="0" applyNumberFormat="1" applyFont="1" applyFill="1" applyBorder="1" applyAlignment="1" applyProtection="1">
      <alignment horizontal="center"/>
    </xf>
    <xf numFmtId="0" fontId="39" fillId="14" borderId="1" xfId="0" applyFont="1" applyFill="1" applyBorder="1" applyAlignment="1" applyProtection="1"/>
    <xf numFmtId="0" fontId="40" fillId="14" borderId="2" xfId="0" applyFont="1" applyFill="1" applyBorder="1" applyAlignment="1" applyProtection="1">
      <alignment horizontal="center"/>
    </xf>
    <xf numFmtId="0" fontId="39" fillId="14" borderId="1" xfId="0" applyFont="1" applyFill="1" applyBorder="1" applyAlignment="1" applyProtection="1">
      <alignment horizontal="center"/>
    </xf>
    <xf numFmtId="0" fontId="10" fillId="15" borderId="1" xfId="0" applyFont="1" applyFill="1" applyBorder="1" applyAlignment="1" applyProtection="1">
      <alignment horizontal="center" vertical="center" wrapText="1"/>
    </xf>
    <xf numFmtId="0" fontId="39" fillId="15" borderId="1" xfId="0" applyFont="1" applyFill="1" applyBorder="1" applyAlignment="1" applyProtection="1">
      <alignment horizontal="center"/>
    </xf>
    <xf numFmtId="0" fontId="39" fillId="15" borderId="1" xfId="0" applyFont="1" applyFill="1" applyBorder="1" applyAlignment="1" applyProtection="1">
      <alignment horizontal="center" wrapText="1"/>
    </xf>
    <xf numFmtId="0" fontId="42" fillId="15" borderId="1" xfId="0" applyFont="1" applyFill="1" applyBorder="1" applyAlignment="1" applyProtection="1">
      <alignment horizontal="center"/>
    </xf>
    <xf numFmtId="0" fontId="43" fillId="15" borderId="1" xfId="0" applyFont="1" applyFill="1" applyBorder="1" applyAlignment="1" applyProtection="1">
      <alignment wrapText="1"/>
    </xf>
    <xf numFmtId="0" fontId="44" fillId="15" borderId="1" xfId="0" applyFont="1" applyFill="1" applyBorder="1" applyAlignment="1" applyProtection="1">
      <alignment wrapText="1"/>
    </xf>
    <xf numFmtId="0" fontId="45" fillId="0" borderId="0" xfId="0" applyFont="1" applyAlignment="1" applyProtection="1"/>
    <xf numFmtId="0" fontId="43" fillId="0" borderId="0" xfId="0" applyFont="1" applyAlignment="1" applyProtection="1">
      <alignment wrapText="1"/>
    </xf>
    <xf numFmtId="0" fontId="43" fillId="4" borderId="0" xfId="0" applyFont="1" applyFill="1" applyAlignment="1" applyProtection="1">
      <alignment wrapText="1"/>
    </xf>
    <xf numFmtId="0" fontId="46" fillId="0" borderId="1" xfId="0" applyFont="1" applyBorder="1" applyAlignment="1" applyProtection="1">
      <alignment horizontal="center" vertical="top"/>
    </xf>
    <xf numFmtId="0" fontId="40" fillId="15" borderId="1" xfId="0" applyFont="1" applyFill="1" applyBorder="1" applyAlignment="1" applyProtection="1">
      <alignment vertical="top" wrapText="1"/>
    </xf>
    <xf numFmtId="164" fontId="40" fillId="15" borderId="1" xfId="0" applyNumberFormat="1" applyFont="1" applyFill="1" applyBorder="1" applyAlignment="1" applyProtection="1">
      <alignment horizontal="center" vertical="center" wrapText="1"/>
    </xf>
    <xf numFmtId="0" fontId="40" fillId="15" borderId="1" xfId="0" applyFont="1" applyFill="1" applyBorder="1" applyAlignment="1" applyProtection="1">
      <alignment horizontal="center" vertical="center" wrapText="1"/>
    </xf>
    <xf numFmtId="0" fontId="39" fillId="15" borderId="1" xfId="0" applyFont="1" applyFill="1" applyBorder="1" applyAlignment="1" applyProtection="1">
      <alignment horizontal="center" vertical="center" wrapText="1"/>
    </xf>
    <xf numFmtId="0" fontId="40" fillId="0" borderId="1" xfId="0" applyFont="1" applyBorder="1" applyAlignment="1" applyProtection="1">
      <alignment vertical="top" wrapText="1"/>
    </xf>
    <xf numFmtId="0" fontId="40" fillId="0" borderId="0" xfId="0" applyFont="1" applyAlignment="1" applyProtection="1">
      <alignment horizontal="center" vertical="center" wrapText="1"/>
    </xf>
    <xf numFmtId="0" fontId="39" fillId="4" borderId="0" xfId="0" applyFont="1" applyFill="1" applyAlignment="1" applyProtection="1">
      <alignment horizontal="center"/>
    </xf>
    <xf numFmtId="0" fontId="12" fillId="15" borderId="1" xfId="0" applyFont="1" applyFill="1" applyBorder="1" applyAlignment="1" applyProtection="1">
      <alignment horizontal="center" vertical="center" wrapText="1"/>
    </xf>
    <xf numFmtId="0" fontId="0" fillId="15" borderId="1" xfId="0" applyFont="1" applyFill="1" applyBorder="1" applyAlignment="1" applyProtection="1">
      <alignment horizontal="center" vertical="center" wrapText="1"/>
    </xf>
    <xf numFmtId="0" fontId="10" fillId="16" borderId="1" xfId="0" applyFont="1" applyFill="1" applyBorder="1" applyAlignment="1" applyProtection="1">
      <alignment horizontal="center" vertical="center" wrapText="1"/>
    </xf>
    <xf numFmtId="0" fontId="12" fillId="16" borderId="1" xfId="0" applyFont="1" applyFill="1" applyBorder="1" applyAlignment="1" applyProtection="1">
      <alignment horizontal="center" vertical="center" wrapText="1"/>
    </xf>
    <xf numFmtId="0" fontId="47" fillId="0" borderId="0" xfId="0" applyFont="1" applyBorder="1" applyAlignment="1" applyProtection="1">
      <alignment horizontal="center" vertical="center" wrapText="1"/>
    </xf>
    <xf numFmtId="0" fontId="47" fillId="0" borderId="0" xfId="0" applyFont="1" applyBorder="1" applyAlignment="1" applyProtection="1">
      <alignment horizontal="center" vertical="center"/>
    </xf>
    <xf numFmtId="0" fontId="47" fillId="0" borderId="0" xfId="0" applyFont="1" applyBorder="1" applyAlignment="1" applyProtection="1">
      <alignment horizontal="center" vertical="top"/>
    </xf>
    <xf numFmtId="0" fontId="47" fillId="0" borderId="0" xfId="0" applyFont="1" applyBorder="1" applyAlignment="1" applyProtection="1">
      <alignment horizontal="center" vertical="top" wrapText="1"/>
    </xf>
    <xf numFmtId="0" fontId="48" fillId="6" borderId="1" xfId="0" applyFont="1" applyFill="1" applyBorder="1" applyAlignment="1" applyProtection="1">
      <alignment horizontal="left" vertical="center" wrapText="1"/>
    </xf>
    <xf numFmtId="0" fontId="0" fillId="0" borderId="0" xfId="0" applyFont="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50" fillId="0" borderId="0" xfId="0" applyFont="1" applyBorder="1" applyAlignment="1" applyProtection="1">
      <alignment horizontal="center" vertical="center" wrapText="1"/>
    </xf>
    <xf numFmtId="0" fontId="50" fillId="0" borderId="0" xfId="0" applyFont="1" applyBorder="1" applyAlignment="1" applyProtection="1">
      <alignment horizontal="center" vertical="top" wrapText="1"/>
    </xf>
    <xf numFmtId="0" fontId="49" fillId="0" borderId="7" xfId="0" applyFont="1" applyBorder="1" applyAlignment="1" applyProtection="1">
      <alignment horizontal="center" vertical="top" wrapText="1"/>
    </xf>
    <xf numFmtId="0" fontId="0" fillId="0" borderId="1" xfId="0" applyBorder="1" applyAlignment="1" applyProtection="1"/>
    <xf numFmtId="0" fontId="0" fillId="0" borderId="1" xfId="0" applyFont="1" applyBorder="1" applyAlignment="1" applyProtection="1">
      <alignment wrapText="1"/>
    </xf>
    <xf numFmtId="0" fontId="0" fillId="0" borderId="1" xfId="0" applyFont="1" applyBorder="1" applyAlignment="1" applyProtection="1">
      <alignment vertical="top" wrapText="1"/>
    </xf>
    <xf numFmtId="168" fontId="0" fillId="0" borderId="1" xfId="0" applyNumberFormat="1" applyBorder="1" applyAlignment="1" applyProtection="1">
      <alignment vertical="top" wrapText="1"/>
    </xf>
    <xf numFmtId="169" fontId="0" fillId="0" borderId="1" xfId="0" applyNumberFormat="1" applyBorder="1" applyAlignment="1" applyProtection="1">
      <alignment vertical="top" wrapText="1"/>
    </xf>
    <xf numFmtId="0" fontId="2" fillId="0" borderId="1" xfId="0" applyFont="1" applyBorder="1" applyAlignment="1" applyProtection="1">
      <alignment vertical="top" wrapText="1"/>
    </xf>
    <xf numFmtId="164" fontId="0" fillId="0" borderId="1" xfId="0" applyNumberFormat="1" applyBorder="1" applyAlignment="1" applyProtection="1">
      <alignment vertical="top" wrapText="1"/>
    </xf>
    <xf numFmtId="166" fontId="0" fillId="0" borderId="1" xfId="0" applyNumberFormat="1" applyBorder="1" applyAlignment="1" applyProtection="1">
      <alignment vertical="top" wrapText="1"/>
    </xf>
    <xf numFmtId="0" fontId="0" fillId="0" borderId="0" xfId="0" applyAlignment="1" applyProtection="1">
      <alignment vertical="top" wrapText="1"/>
    </xf>
    <xf numFmtId="0" fontId="12" fillId="4" borderId="1" xfId="0" applyFont="1" applyFill="1" applyBorder="1" applyAlignment="1" applyProtection="1">
      <alignment horizontal="center" vertical="top" wrapText="1"/>
    </xf>
    <xf numFmtId="0" fontId="0" fillId="4" borderId="1" xfId="0" applyFill="1" applyBorder="1" applyAlignment="1" applyProtection="1">
      <alignment vertical="top" wrapText="1"/>
    </xf>
    <xf numFmtId="10" fontId="0" fillId="0" borderId="0" xfId="0" applyNumberFormat="1" applyAlignment="1" applyProtection="1"/>
    <xf numFmtId="0" fontId="0" fillId="4" borderId="1" xfId="0" applyFont="1" applyFill="1" applyBorder="1" applyAlignment="1" applyProtection="1">
      <alignment vertical="top" wrapText="1"/>
    </xf>
    <xf numFmtId="168" fontId="0" fillId="0" borderId="1" xfId="0" applyNumberFormat="1" applyBorder="1" applyAlignment="1" applyProtection="1">
      <alignment horizontal="center" vertical="top" wrapText="1"/>
    </xf>
    <xf numFmtId="0" fontId="0" fillId="4" borderId="1" xfId="0" applyFont="1" applyFill="1" applyBorder="1" applyAlignment="1" applyProtection="1">
      <alignment vertical="top" wrapText="1"/>
    </xf>
    <xf numFmtId="164" fontId="0" fillId="0" borderId="1" xfId="0" applyNumberFormat="1" applyBorder="1" applyAlignment="1" applyProtection="1">
      <alignment horizontal="center" vertical="top" wrapText="1"/>
    </xf>
    <xf numFmtId="0" fontId="0" fillId="0" borderId="1" xfId="0" applyFont="1" applyBorder="1" applyAlignment="1" applyProtection="1">
      <alignment horizontal="center" vertical="top" wrapText="1"/>
    </xf>
    <xf numFmtId="0" fontId="0" fillId="4" borderId="1" xfId="0" applyFill="1" applyBorder="1" applyAlignment="1" applyProtection="1"/>
    <xf numFmtId="0" fontId="0" fillId="4" borderId="1" xfId="0" applyFont="1" applyFill="1" applyBorder="1" applyAlignment="1" applyProtection="1">
      <alignment wrapText="1"/>
    </xf>
    <xf numFmtId="0" fontId="0" fillId="4" borderId="1" xfId="0" applyFont="1" applyFill="1" applyBorder="1" applyAlignment="1" applyProtection="1">
      <alignment vertical="top"/>
    </xf>
    <xf numFmtId="0" fontId="0" fillId="4" borderId="1" xfId="0" applyFont="1" applyFill="1" applyBorder="1" applyAlignment="1" applyProtection="1">
      <alignment horizontal="center" vertical="top" wrapText="1"/>
    </xf>
    <xf numFmtId="0" fontId="10" fillId="4" borderId="1" xfId="0" applyFont="1" applyFill="1" applyBorder="1" applyAlignment="1" applyProtection="1">
      <alignment horizontal="center" vertical="center" wrapText="1"/>
    </xf>
    <xf numFmtId="170" fontId="0" fillId="0" borderId="1" xfId="0" applyNumberFormat="1" applyBorder="1" applyAlignment="1" applyProtection="1">
      <alignment vertical="top" wrapText="1"/>
    </xf>
    <xf numFmtId="0" fontId="0" fillId="0" borderId="1" xfId="0" applyBorder="1" applyAlignment="1" applyProtection="1"/>
    <xf numFmtId="0" fontId="10" fillId="4" borderId="0" xfId="0"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0" fillId="0" borderId="1" xfId="0" applyBorder="1" applyAlignment="1" applyProtection="1">
      <alignment vertical="top" wrapText="1"/>
    </xf>
    <xf numFmtId="0" fontId="10" fillId="10" borderId="8" xfId="0" applyFont="1" applyFill="1" applyBorder="1" applyAlignment="1" applyProtection="1">
      <alignment horizontal="center" vertical="center" wrapText="1"/>
    </xf>
    <xf numFmtId="0" fontId="10" fillId="10" borderId="9" xfId="0" applyFont="1" applyFill="1" applyBorder="1" applyAlignment="1" applyProtection="1">
      <alignment horizontal="center" vertical="center" wrapText="1"/>
    </xf>
    <xf numFmtId="0" fontId="0" fillId="0" borderId="0" xfId="0" applyBorder="1" applyAlignment="1" applyProtection="1">
      <alignment wrapText="1"/>
    </xf>
    <xf numFmtId="0" fontId="20" fillId="12" borderId="10" xfId="0" applyFont="1" applyFill="1" applyBorder="1" applyAlignment="1" applyProtection="1">
      <alignment wrapText="1"/>
    </xf>
    <xf numFmtId="0" fontId="10" fillId="10" borderId="0" xfId="0" applyFont="1" applyFill="1" applyBorder="1" applyAlignment="1" applyProtection="1">
      <alignment horizontal="center" vertical="center" wrapText="1"/>
    </xf>
    <xf numFmtId="0" fontId="0" fillId="6" borderId="0" xfId="0" applyFont="1" applyFill="1" applyBorder="1" applyAlignment="1" applyProtection="1">
      <alignment horizontal="center" vertical="center" wrapText="1"/>
    </xf>
    <xf numFmtId="0" fontId="0" fillId="12" borderId="0" xfId="0" applyFont="1" applyFill="1" applyBorder="1" applyAlignment="1" applyProtection="1">
      <alignment wrapText="1"/>
    </xf>
    <xf numFmtId="0" fontId="0" fillId="0" borderId="0" xfId="0" applyFont="1" applyAlignment="1" applyProtection="1">
      <alignment vertical="top"/>
    </xf>
    <xf numFmtId="167" fontId="0" fillId="0" borderId="1" xfId="0" applyNumberFormat="1" applyBorder="1" applyAlignment="1" applyProtection="1">
      <alignment vertical="top" wrapText="1"/>
    </xf>
    <xf numFmtId="0" fontId="51" fillId="4" borderId="1" xfId="0" applyFont="1" applyFill="1" applyBorder="1" applyAlignment="1" applyProtection="1">
      <alignment horizontal="justify" vertical="top" wrapText="1"/>
    </xf>
    <xf numFmtId="0" fontId="0" fillId="0" borderId="1" xfId="0" applyFont="1" applyBorder="1" applyAlignment="1" applyProtection="1">
      <alignment vertical="top"/>
    </xf>
    <xf numFmtId="0" fontId="12" fillId="6" borderId="1" xfId="0" applyFont="1" applyFill="1" applyBorder="1" applyAlignment="1" applyProtection="1">
      <alignment horizontal="center" vertical="top" wrapText="1"/>
    </xf>
    <xf numFmtId="0" fontId="37" fillId="0" borderId="1" xfId="0" applyFont="1" applyBorder="1" applyAlignment="1" applyProtection="1">
      <alignment horizontal="justify" wrapText="1"/>
    </xf>
    <xf numFmtId="167" fontId="12" fillId="6" borderId="1" xfId="0" applyNumberFormat="1" applyFont="1" applyFill="1" applyBorder="1" applyAlignment="1" applyProtection="1">
      <alignment horizontal="center" vertical="top" wrapText="1"/>
    </xf>
    <xf numFmtId="0" fontId="47" fillId="0" borderId="1" xfId="0" applyFont="1" applyBorder="1" applyAlignment="1" applyProtection="1">
      <alignment wrapText="1"/>
    </xf>
    <xf numFmtId="0" fontId="52" fillId="0" borderId="1" xfId="0" applyFont="1" applyBorder="1" applyAlignment="1" applyProtection="1">
      <alignment horizontal="justify" wrapText="1"/>
    </xf>
    <xf numFmtId="0" fontId="51" fillId="4" borderId="1" xfId="0" applyFont="1" applyFill="1" applyBorder="1" applyAlignment="1" applyProtection="1">
      <alignment horizontal="justify" wrapText="1"/>
    </xf>
    <xf numFmtId="0" fontId="37" fillId="4" borderId="1" xfId="0" applyFont="1" applyFill="1" applyBorder="1" applyAlignment="1" applyProtection="1">
      <alignment horizontal="justify" vertical="top" wrapText="1"/>
    </xf>
    <xf numFmtId="0" fontId="37" fillId="4" borderId="1" xfId="0" applyFont="1" applyFill="1" applyBorder="1" applyAlignment="1" applyProtection="1">
      <alignment horizontal="justify" wrapText="1"/>
    </xf>
    <xf numFmtId="0" fontId="0" fillId="0" borderId="1" xfId="0" applyFont="1" applyBorder="1" applyAlignment="1" applyProtection="1">
      <alignment vertical="top" wrapText="1"/>
    </xf>
    <xf numFmtId="0" fontId="55" fillId="4" borderId="1" xfId="0" applyFont="1" applyFill="1" applyBorder="1" applyAlignment="1" applyProtection="1">
      <alignment horizontal="justify" vertical="top" wrapText="1"/>
    </xf>
    <xf numFmtId="0" fontId="55" fillId="4" borderId="1" xfId="0" applyFont="1" applyFill="1" applyBorder="1" applyAlignment="1" applyProtection="1">
      <alignment horizontal="justify" wrapText="1"/>
    </xf>
    <xf numFmtId="0" fontId="51" fillId="0" borderId="1" xfId="0" applyFont="1" applyBorder="1" applyAlignment="1" applyProtection="1">
      <alignment horizontal="justify" vertical="top" wrapText="1"/>
    </xf>
    <xf numFmtId="0" fontId="51" fillId="0" borderId="1" xfId="0" applyFont="1" applyBorder="1" applyAlignment="1" applyProtection="1">
      <alignment horizontal="justify" wrapText="1"/>
    </xf>
    <xf numFmtId="0" fontId="56" fillId="4" borderId="1" xfId="0" applyFont="1" applyFill="1" applyBorder="1" applyAlignment="1" applyProtection="1">
      <alignment vertical="top" wrapText="1"/>
    </xf>
    <xf numFmtId="0" fontId="56" fillId="4" borderId="1" xfId="0" applyFont="1" applyFill="1" applyBorder="1" applyAlignment="1" applyProtection="1">
      <alignment wrapText="1"/>
    </xf>
    <xf numFmtId="167" fontId="0" fillId="0" borderId="1" xfId="0" applyNumberFormat="1" applyFont="1" applyBorder="1" applyAlignment="1" applyProtection="1">
      <alignment vertical="top" wrapText="1"/>
    </xf>
    <xf numFmtId="0" fontId="2" fillId="4" borderId="1" xfId="0" applyFont="1" applyFill="1" applyBorder="1" applyAlignment="1" applyProtection="1">
      <alignment horizontal="justify" wrapText="1"/>
    </xf>
    <xf numFmtId="0" fontId="56" fillId="4" borderId="1" xfId="0" applyFont="1" applyFill="1" applyBorder="1" applyAlignment="1" applyProtection="1">
      <alignment horizontal="justify" vertical="top" wrapText="1"/>
    </xf>
    <xf numFmtId="0" fontId="0" fillId="0" borderId="0" xfId="0" applyAlignment="1" applyProtection="1">
      <alignment horizontal="justify"/>
    </xf>
    <xf numFmtId="0" fontId="0" fillId="0" borderId="1" xfId="0" applyBorder="1" applyAlignment="1" applyProtection="1">
      <alignment horizontal="right" vertical="top" wrapText="1"/>
    </xf>
    <xf numFmtId="0" fontId="0" fillId="0" borderId="0" xfId="0" applyAlignment="1" applyProtection="1">
      <alignment horizontal="left"/>
    </xf>
    <xf numFmtId="0" fontId="0" fillId="0" borderId="0" xfId="0" applyFont="1" applyAlignment="1" applyProtection="1">
      <alignment vertical="top" wrapText="1"/>
    </xf>
    <xf numFmtId="0" fontId="0" fillId="0" borderId="0" xfId="0" applyAlignment="1" applyProtection="1">
      <alignment vertical="top" wrapText="1"/>
    </xf>
    <xf numFmtId="0" fontId="0" fillId="0" borderId="1" xfId="0" applyFont="1" applyBorder="1" applyAlignment="1" applyProtection="1">
      <alignment wrapText="1"/>
    </xf>
    <xf numFmtId="168" fontId="0" fillId="0" borderId="1" xfId="0" applyNumberFormat="1" applyBorder="1" applyAlignment="1" applyProtection="1">
      <alignment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right"/>
    </xf>
    <xf numFmtId="0" fontId="0" fillId="0" borderId="0" xfId="0" applyAlignment="1" applyProtection="1">
      <alignment horizontal="left"/>
    </xf>
    <xf numFmtId="0" fontId="10" fillId="10" borderId="0" xfId="0" applyFont="1" applyFill="1" applyBorder="1" applyAlignment="1" applyProtection="1">
      <alignment horizontal="left" vertical="center"/>
    </xf>
    <xf numFmtId="0" fontId="10" fillId="10" borderId="0" xfId="0" applyFont="1" applyFill="1" applyBorder="1" applyAlignment="1" applyProtection="1">
      <alignment horizontal="left" vertical="center" wrapText="1"/>
    </xf>
    <xf numFmtId="0" fontId="0" fillId="6" borderId="0" xfId="0" applyFont="1" applyFill="1" applyBorder="1" applyAlignment="1" applyProtection="1">
      <alignment horizontal="left" vertical="center"/>
    </xf>
    <xf numFmtId="0" fontId="0" fillId="6" borderId="0" xfId="0" applyFont="1" applyFill="1" applyBorder="1" applyAlignment="1" applyProtection="1">
      <alignment horizontal="left" vertical="center" wrapText="1"/>
    </xf>
    <xf numFmtId="0" fontId="0" fillId="0" borderId="0" xfId="0" applyAlignment="1" applyProtection="1">
      <alignment horizontal="center"/>
    </xf>
    <xf numFmtId="0" fontId="0" fillId="0" borderId="0" xfId="0" applyBorder="1" applyAlignment="1" applyProtection="1">
      <alignment vertical="top" wrapText="1"/>
    </xf>
    <xf numFmtId="166" fontId="0" fillId="0" borderId="0" xfId="0" applyNumberFormat="1" applyBorder="1" applyAlignment="1" applyProtection="1">
      <alignment vertical="top" wrapText="1"/>
    </xf>
    <xf numFmtId="164" fontId="0" fillId="0" borderId="0" xfId="0" applyNumberFormat="1" applyBorder="1" applyAlignment="1" applyProtection="1">
      <alignment vertical="top" wrapText="1"/>
    </xf>
    <xf numFmtId="170" fontId="0" fillId="0" borderId="0" xfId="0" applyNumberFormat="1" applyBorder="1" applyAlignment="1" applyProtection="1">
      <alignment vertical="top" wrapText="1"/>
    </xf>
    <xf numFmtId="0" fontId="0" fillId="0" borderId="1" xfId="0" applyFont="1" applyBorder="1" applyAlignment="1" applyProtection="1">
      <alignment vertical="top"/>
    </xf>
    <xf numFmtId="0" fontId="12" fillId="0" borderId="1" xfId="0" applyFont="1" applyBorder="1" applyAlignment="1" applyProtection="1">
      <alignment horizontal="center" vertical="top" wrapText="1"/>
    </xf>
    <xf numFmtId="0" fontId="10" fillId="0" borderId="1" xfId="0" applyFont="1" applyBorder="1" applyAlignment="1" applyProtection="1">
      <alignment horizontal="center" vertical="top" wrapText="1"/>
    </xf>
    <xf numFmtId="0" fontId="0" fillId="6" borderId="1" xfId="0" applyFont="1" applyFill="1" applyBorder="1" applyAlignment="1" applyProtection="1">
      <alignment horizontal="left" vertical="top" wrapText="1"/>
    </xf>
    <xf numFmtId="167" fontId="39" fillId="14" borderId="2" xfId="0" applyNumberFormat="1" applyFont="1" applyFill="1" applyBorder="1" applyAlignment="1" applyProtection="1">
      <alignment horizontal="center"/>
    </xf>
    <xf numFmtId="0" fontId="39" fillId="14" borderId="0" xfId="0" applyFont="1" applyFill="1" applyAlignment="1" applyProtection="1"/>
    <xf numFmtId="0" fontId="39" fillId="14" borderId="5" xfId="0" applyFont="1" applyFill="1" applyBorder="1" applyAlignment="1" applyProtection="1">
      <alignment horizontal="center" vertical="top"/>
    </xf>
    <xf numFmtId="167" fontId="39" fillId="14" borderId="6" xfId="0" applyNumberFormat="1" applyFont="1" applyFill="1" applyBorder="1" applyAlignment="1" applyProtection="1">
      <alignment horizontal="center" vertical="top"/>
    </xf>
    <xf numFmtId="0" fontId="39" fillId="14" borderId="2" xfId="0" applyFont="1" applyFill="1" applyBorder="1" applyAlignment="1" applyProtection="1">
      <alignment vertical="top"/>
    </xf>
    <xf numFmtId="0" fontId="39" fillId="14" borderId="6" xfId="0" applyFont="1" applyFill="1" applyBorder="1" applyAlignment="1" applyProtection="1">
      <alignment horizontal="center" vertical="top"/>
    </xf>
    <xf numFmtId="0" fontId="39" fillId="14" borderId="2" xfId="0" applyFont="1" applyFill="1" applyBorder="1" applyAlignment="1" applyProtection="1">
      <alignment horizontal="center" vertical="top" wrapText="1"/>
    </xf>
    <xf numFmtId="0" fontId="40" fillId="14" borderId="0" xfId="0" applyFont="1" applyFill="1" applyAlignment="1" applyProtection="1">
      <alignment horizontal="center"/>
    </xf>
    <xf numFmtId="0" fontId="40" fillId="14" borderId="1" xfId="0" applyFont="1" applyFill="1" applyBorder="1" applyAlignment="1" applyProtection="1">
      <alignment wrapText="1"/>
    </xf>
    <xf numFmtId="0" fontId="40" fillId="14" borderId="1" xfId="0" applyFont="1" applyFill="1" applyBorder="1" applyAlignment="1" applyProtection="1">
      <alignment horizontal="center" vertical="top"/>
    </xf>
    <xf numFmtId="167" fontId="40" fillId="14" borderId="1" xfId="0" applyNumberFormat="1" applyFont="1" applyFill="1" applyBorder="1" applyAlignment="1" applyProtection="1">
      <alignment horizontal="center" vertical="top"/>
    </xf>
    <xf numFmtId="0" fontId="40" fillId="14" borderId="2" xfId="0" applyFont="1" applyFill="1" applyBorder="1" applyAlignment="1" applyProtection="1">
      <alignment horizontal="center" vertical="top"/>
    </xf>
    <xf numFmtId="0" fontId="12"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wrapText="1"/>
    </xf>
    <xf numFmtId="0" fontId="57" fillId="15" borderId="1" xfId="0" applyFont="1" applyFill="1" applyBorder="1" applyAlignment="1" applyProtection="1">
      <alignment horizontal="center"/>
    </xf>
    <xf numFmtId="0" fontId="57" fillId="0" borderId="1" xfId="0" applyFont="1" applyBorder="1" applyAlignment="1" applyProtection="1">
      <alignment horizontal="center" vertical="top"/>
    </xf>
    <xf numFmtId="4" fontId="12" fillId="6" borderId="1" xfId="0" applyNumberFormat="1" applyFont="1" applyFill="1" applyBorder="1" applyAlignment="1" applyProtection="1">
      <alignment horizontal="center" vertical="center" wrapText="1"/>
    </xf>
    <xf numFmtId="0" fontId="0" fillId="6" borderId="1" xfId="0" applyFont="1" applyFill="1" applyBorder="1" applyAlignment="1" applyProtection="1">
      <alignment horizontal="center" vertical="center" wrapText="1"/>
    </xf>
    <xf numFmtId="0" fontId="0" fillId="17" borderId="1" xfId="0" applyFont="1" applyFill="1" applyBorder="1" applyAlignment="1" applyProtection="1"/>
    <xf numFmtId="164" fontId="0" fillId="17" borderId="11" xfId="0" applyNumberFormat="1" applyFont="1" applyFill="1" applyBorder="1" applyAlignment="1" applyProtection="1"/>
    <xf numFmtId="171" fontId="21" fillId="6" borderId="1" xfId="0" applyNumberFormat="1" applyFont="1" applyFill="1" applyBorder="1" applyAlignment="1" applyProtection="1">
      <alignment horizontal="center" vertical="center" wrapText="1"/>
    </xf>
    <xf numFmtId="0" fontId="59" fillId="18" borderId="0" xfId="0" applyFont="1" applyFill="1" applyAlignment="1" applyProtection="1">
      <alignment horizontal="center" vertical="top"/>
    </xf>
    <xf numFmtId="0" fontId="59" fillId="18" borderId="1" xfId="0" applyFont="1" applyFill="1" applyBorder="1" applyAlignment="1" applyProtection="1">
      <alignment horizontal="left" vertical="top" wrapText="1"/>
    </xf>
    <xf numFmtId="0" fontId="59" fillId="18" borderId="0" xfId="0" applyFont="1" applyFill="1" applyAlignment="1" applyProtection="1">
      <alignment horizontal="left" vertical="top" wrapText="1"/>
    </xf>
    <xf numFmtId="167" fontId="12" fillId="6" borderId="1" xfId="0" applyNumberFormat="1"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2" fillId="6" borderId="1" xfId="0" applyFont="1" applyFill="1" applyBorder="1" applyAlignment="1" applyProtection="1">
      <alignment wrapText="1"/>
    </xf>
    <xf numFmtId="167" fontId="0" fillId="6" borderId="1" xfId="0" applyNumberFormat="1" applyFont="1" applyFill="1" applyBorder="1" applyAlignment="1" applyProtection="1">
      <alignment horizontal="center" wrapText="1"/>
    </xf>
    <xf numFmtId="0" fontId="0" fillId="6" borderId="1" xfId="0" applyFont="1" applyFill="1" applyBorder="1" applyAlignment="1" applyProtection="1">
      <alignment horizontal="center" wrapText="1"/>
    </xf>
    <xf numFmtId="0" fontId="51" fillId="6" borderId="1" xfId="0" applyFont="1" applyFill="1" applyBorder="1" applyAlignment="1" applyProtection="1">
      <alignment horizontal="center" wrapText="1"/>
    </xf>
    <xf numFmtId="0" fontId="51" fillId="6" borderId="1" xfId="0" applyFont="1" applyFill="1" applyBorder="1" applyAlignment="1" applyProtection="1">
      <alignment wrapText="1"/>
    </xf>
    <xf numFmtId="0" fontId="0" fillId="6" borderId="1" xfId="0" applyFont="1" applyFill="1" applyBorder="1" applyAlignment="1" applyProtection="1">
      <alignment wrapText="1"/>
    </xf>
    <xf numFmtId="0" fontId="51" fillId="6" borderId="1" xfId="0" applyFont="1" applyFill="1" applyBorder="1" applyAlignment="1" applyProtection="1">
      <alignment wrapText="1"/>
    </xf>
    <xf numFmtId="0" fontId="0" fillId="0" borderId="1" xfId="0" applyFont="1" applyBorder="1" applyAlignment="1" applyProtection="1"/>
    <xf numFmtId="164" fontId="0" fillId="0" borderId="1" xfId="0" applyNumberFormat="1" applyBorder="1" applyAlignment="1" applyProtection="1"/>
    <xf numFmtId="0" fontId="59" fillId="18" borderId="0" xfId="0" applyFont="1" applyFill="1" applyAlignment="1" applyProtection="1">
      <alignment horizontal="center" vertical="top" wrapText="1"/>
    </xf>
    <xf numFmtId="164" fontId="61" fillId="6" borderId="1" xfId="0" applyNumberFormat="1" applyFont="1" applyFill="1" applyBorder="1" applyAlignment="1" applyProtection="1">
      <alignment horizontal="center" wrapText="1"/>
    </xf>
    <xf numFmtId="0" fontId="62" fillId="6" borderId="1" xfId="0" applyFont="1" applyFill="1" applyBorder="1" applyAlignment="1" applyProtection="1">
      <alignment wrapText="1"/>
    </xf>
    <xf numFmtId="164" fontId="61" fillId="6" borderId="1" xfId="0" applyNumberFormat="1" applyFont="1" applyFill="1" applyBorder="1" applyAlignment="1" applyProtection="1">
      <alignment horizontal="center"/>
    </xf>
    <xf numFmtId="0" fontId="49" fillId="6" borderId="1" xfId="0" applyFont="1" applyFill="1" applyBorder="1" applyAlignment="1" applyProtection="1">
      <alignment wrapText="1"/>
    </xf>
    <xf numFmtId="0" fontId="27" fillId="6" borderId="1" xfId="0" applyFont="1" applyFill="1" applyBorder="1" applyAlignment="1" applyProtection="1">
      <alignment wrapText="1"/>
    </xf>
    <xf numFmtId="164" fontId="61" fillId="6" borderId="1" xfId="0" applyNumberFormat="1" applyFont="1" applyFill="1" applyBorder="1" applyAlignment="1" applyProtection="1">
      <alignment horizontal="left" wrapText="1"/>
    </xf>
    <xf numFmtId="0" fontId="27" fillId="19" borderId="1" xfId="0" applyFont="1" applyFill="1" applyBorder="1" applyAlignment="1" applyProtection="1">
      <alignment wrapText="1"/>
    </xf>
    <xf numFmtId="164" fontId="61" fillId="19" borderId="1" xfId="0" applyNumberFormat="1" applyFont="1" applyFill="1" applyBorder="1" applyAlignment="1" applyProtection="1">
      <alignment horizontal="left" wrapText="1"/>
    </xf>
    <xf numFmtId="0" fontId="49" fillId="19" borderId="1" xfId="0" applyFont="1" applyFill="1" applyBorder="1" applyAlignment="1" applyProtection="1">
      <alignment wrapText="1"/>
    </xf>
    <xf numFmtId="0" fontId="0" fillId="0" borderId="1" xfId="0" applyBorder="1" applyAlignment="1" applyProtection="1"/>
    <xf numFmtId="0" fontId="0" fillId="0" borderId="0" xfId="0" applyAlignment="1" applyProtection="1"/>
    <xf numFmtId="0" fontId="27" fillId="20" borderId="0" xfId="0" applyFont="1" applyFill="1" applyBorder="1" applyAlignment="1" applyProtection="1"/>
    <xf numFmtId="164" fontId="61" fillId="20" borderId="1" xfId="0" applyNumberFormat="1" applyFont="1" applyFill="1" applyBorder="1" applyAlignment="1" applyProtection="1">
      <alignment horizontal="left" wrapText="1"/>
    </xf>
    <xf numFmtId="0" fontId="49" fillId="20" borderId="1" xfId="0" applyFont="1" applyFill="1" applyBorder="1" applyAlignment="1" applyProtection="1">
      <alignment wrapText="1"/>
    </xf>
    <xf numFmtId="0" fontId="27" fillId="20" borderId="1" xfId="0" applyFont="1" applyFill="1" applyBorder="1" applyAlignment="1" applyProtection="1">
      <alignment wrapText="1"/>
    </xf>
    <xf numFmtId="0" fontId="49" fillId="20" borderId="0" xfId="0" applyFont="1" applyFill="1" applyBorder="1" applyAlignment="1" applyProtection="1"/>
    <xf numFmtId="0" fontId="49" fillId="20" borderId="1" xfId="0" applyFont="1" applyFill="1" applyBorder="1" applyAlignment="1" applyProtection="1">
      <alignment wrapText="1"/>
    </xf>
    <xf numFmtId="0" fontId="10" fillId="10" borderId="5" xfId="0" applyFont="1" applyFill="1" applyBorder="1" applyAlignment="1" applyProtection="1">
      <alignment horizontal="center" vertical="center" wrapText="1"/>
    </xf>
    <xf numFmtId="0" fontId="0" fillId="6" borderId="1" xfId="0" applyFont="1" applyFill="1" applyBorder="1" applyAlignment="1" applyProtection="1">
      <alignment horizontal="left" wrapText="1"/>
    </xf>
    <xf numFmtId="167" fontId="0" fillId="6" borderId="1" xfId="0" applyNumberFormat="1" applyFill="1" applyBorder="1" applyAlignment="1" applyProtection="1"/>
    <xf numFmtId="0" fontId="0" fillId="6" borderId="3" xfId="0" applyFont="1" applyFill="1" applyBorder="1" applyAlignment="1" applyProtection="1"/>
    <xf numFmtId="167" fontId="0" fillId="6" borderId="12" xfId="0" applyNumberFormat="1" applyFill="1" applyBorder="1" applyAlignment="1" applyProtection="1"/>
    <xf numFmtId="0" fontId="0" fillId="6" borderId="12" xfId="0" applyFont="1" applyFill="1" applyBorder="1" applyAlignment="1" applyProtection="1">
      <alignment wrapText="1"/>
    </xf>
    <xf numFmtId="0" fontId="0" fillId="6" borderId="12" xfId="0" applyFill="1" applyBorder="1" applyAlignment="1" applyProtection="1"/>
    <xf numFmtId="164" fontId="12" fillId="6" borderId="1" xfId="0" applyNumberFormat="1" applyFont="1" applyFill="1" applyBorder="1" applyAlignment="1" applyProtection="1">
      <alignment horizontal="left" vertical="center" wrapText="1"/>
    </xf>
    <xf numFmtId="0" fontId="63" fillId="13" borderId="1" xfId="0" applyFont="1" applyFill="1" applyBorder="1" applyAlignment="1" applyProtection="1">
      <alignment horizontal="center" vertical="center" wrapText="1"/>
    </xf>
    <xf numFmtId="0" fontId="0" fillId="0" borderId="4" xfId="0" applyBorder="1" applyAlignment="1" applyProtection="1"/>
    <xf numFmtId="0" fontId="12" fillId="0" borderId="4" xfId="0"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0" fillId="0" borderId="1" xfId="0" applyBorder="1" applyAlignment="1" applyProtection="1">
      <alignment horizontal="right" vertical="center" wrapText="1"/>
    </xf>
    <xf numFmtId="0" fontId="0" fillId="0" borderId="1" xfId="0" applyFont="1" applyBorder="1" applyAlignment="1" applyProtection="1">
      <alignment horizontal="left" vertical="top" wrapText="1"/>
    </xf>
    <xf numFmtId="0" fontId="2" fillId="0" borderId="1" xfId="0" applyFont="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0" borderId="0" xfId="0" applyFont="1" applyBorder="1" applyAlignment="1" applyProtection="1">
      <alignment horizontal="left" wrapText="1"/>
    </xf>
    <xf numFmtId="0" fontId="10" fillId="0" borderId="4" xfId="0" applyFont="1" applyBorder="1" applyAlignment="1" applyProtection="1"/>
    <xf numFmtId="0" fontId="0" fillId="0" borderId="1" xfId="0" applyFont="1" applyBorder="1" applyAlignment="1" applyProtection="1">
      <alignment horizontal="left" vertical="top" wrapText="1"/>
    </xf>
    <xf numFmtId="0" fontId="12" fillId="11" borderId="1" xfId="0" applyFont="1" applyFill="1" applyBorder="1" applyAlignment="1" applyProtection="1">
      <alignment horizontal="center" vertical="top" wrapText="1"/>
    </xf>
    <xf numFmtId="2" fontId="0" fillId="0" borderId="0" xfId="0" applyNumberFormat="1" applyAlignment="1" applyProtection="1">
      <alignment vertical="top" wrapText="1"/>
    </xf>
    <xf numFmtId="9" fontId="0" fillId="0" borderId="0" xfId="0" applyNumberFormat="1" applyAlignment="1" applyProtection="1">
      <alignment vertical="top" wrapText="1"/>
    </xf>
    <xf numFmtId="0" fontId="2" fillId="0" borderId="1" xfId="0" applyFont="1" applyBorder="1" applyAlignment="1" applyProtection="1">
      <alignment vertical="top" wrapText="1"/>
    </xf>
    <xf numFmtId="0" fontId="64" fillId="0" borderId="1" xfId="0" applyFont="1" applyBorder="1" applyAlignment="1" applyProtection="1">
      <alignment vertical="top" wrapText="1"/>
    </xf>
    <xf numFmtId="0" fontId="0" fillId="0" borderId="0" xfId="0" applyFont="1" applyBorder="1" applyAlignment="1" applyProtection="1">
      <alignment horizontal="left" vertical="top" wrapText="1"/>
    </xf>
    <xf numFmtId="0" fontId="0" fillId="0" borderId="1" xfId="0" applyFont="1" applyBorder="1" applyAlignment="1" applyProtection="1">
      <alignment horizontal="left" wrapText="1"/>
    </xf>
    <xf numFmtId="0" fontId="2" fillId="0" borderId="1" xfId="0" applyFont="1" applyBorder="1" applyAlignment="1" applyProtection="1">
      <alignment wrapText="1"/>
    </xf>
    <xf numFmtId="0" fontId="12" fillId="11" borderId="1" xfId="0" applyFont="1" applyFill="1" applyBorder="1" applyAlignment="1" applyProtection="1">
      <alignment horizontal="left" vertical="top" wrapText="1"/>
    </xf>
    <xf numFmtId="0" fontId="0" fillId="0" borderId="4" xfId="0" applyBorder="1" applyAlignment="1" applyProtection="1">
      <alignment horizontal="left" vertical="top"/>
    </xf>
    <xf numFmtId="0" fontId="0" fillId="0" borderId="0" xfId="0" applyAlignment="1" applyProtection="1">
      <alignment vertical="center" wrapText="1"/>
    </xf>
    <xf numFmtId="0" fontId="65" fillId="0" borderId="1" xfId="0" applyFont="1" applyBorder="1" applyAlignment="1" applyProtection="1">
      <alignment horizontal="left" vertical="top" wrapText="1"/>
    </xf>
    <xf numFmtId="167" fontId="0" fillId="0" borderId="1" xfId="0" applyNumberFormat="1" applyBorder="1" applyAlignment="1" applyProtection="1">
      <alignment horizontal="left" vertical="top" wrapText="1"/>
    </xf>
    <xf numFmtId="0" fontId="0" fillId="0" borderId="0" xfId="0" applyAlignment="1" applyProtection="1">
      <alignment vertical="center" wrapText="1"/>
    </xf>
    <xf numFmtId="164" fontId="0" fillId="0" borderId="1" xfId="0" applyNumberFormat="1" applyFont="1" applyBorder="1" applyAlignment="1" applyProtection="1">
      <alignment horizontal="left" vertical="top" wrapText="1"/>
    </xf>
    <xf numFmtId="172" fontId="0" fillId="0" borderId="1" xfId="0" applyNumberFormat="1" applyFont="1" applyBorder="1" applyAlignment="1" applyProtection="1">
      <alignment vertical="top" wrapText="1"/>
    </xf>
    <xf numFmtId="0" fontId="0" fillId="0" borderId="1" xfId="0" applyFont="1" applyBorder="1" applyAlignment="1" applyProtection="1">
      <alignment horizontal="left"/>
    </xf>
    <xf numFmtId="0" fontId="0" fillId="0" borderId="0" xfId="0" applyFont="1" applyBorder="1" applyAlignment="1" applyProtection="1"/>
    <xf numFmtId="0" fontId="0" fillId="0" borderId="4" xfId="0" applyBorder="1" applyAlignment="1" applyProtection="1">
      <alignment wrapText="1"/>
    </xf>
    <xf numFmtId="0" fontId="12" fillId="6" borderId="1" xfId="0" applyFont="1" applyFill="1" applyBorder="1" applyAlignment="1" applyProtection="1">
      <alignment horizontal="left" vertical="top" wrapText="1"/>
    </xf>
    <xf numFmtId="0" fontId="22" fillId="4" borderId="1" xfId="0" applyFont="1" applyFill="1" applyBorder="1" applyAlignment="1" applyProtection="1">
      <alignment horizontal="left" wrapText="1"/>
    </xf>
    <xf numFmtId="0" fontId="27" fillId="6" borderId="1" xfId="0" applyFont="1" applyFill="1" applyBorder="1" applyAlignment="1" applyProtection="1">
      <alignment wrapText="1"/>
    </xf>
    <xf numFmtId="0" fontId="27" fillId="0" borderId="1" xfId="0" applyFont="1" applyBorder="1" applyAlignment="1" applyProtection="1">
      <alignment wrapText="1"/>
    </xf>
    <xf numFmtId="167" fontId="0" fillId="0" borderId="1" xfId="0" applyNumberFormat="1" applyFont="1" applyBorder="1" applyAlignment="1" applyProtection="1">
      <alignment wrapText="1"/>
    </xf>
    <xf numFmtId="0" fontId="12" fillId="0" borderId="0" xfId="0" applyFont="1" applyAlignment="1" applyProtection="1">
      <alignment horizontal="left" vertical="center" wrapText="1"/>
    </xf>
    <xf numFmtId="0" fontId="0" fillId="0" borderId="4" xfId="0" applyBorder="1" applyAlignment="1" applyProtection="1">
      <alignment horizontal="left"/>
    </xf>
    <xf numFmtId="0" fontId="0" fillId="0" borderId="0" xfId="0" applyAlignment="1" applyProtection="1">
      <alignment horizontal="left" vertical="top"/>
    </xf>
    <xf numFmtId="0" fontId="66" fillId="0" borderId="1" xfId="0" applyFont="1" applyBorder="1" applyAlignment="1" applyProtection="1">
      <alignment horizontal="left" vertical="top" wrapText="1"/>
    </xf>
    <xf numFmtId="0" fontId="51" fillId="0" borderId="1" xfId="0" applyFont="1" applyBorder="1" applyAlignment="1" applyProtection="1">
      <alignment horizontal="left" vertical="top" wrapText="1"/>
    </xf>
    <xf numFmtId="0" fontId="67" fillId="0" borderId="1" xfId="0" applyFont="1" applyBorder="1" applyAlignment="1" applyProtection="1">
      <alignment horizontal="left" vertical="top" wrapText="1"/>
    </xf>
    <xf numFmtId="0" fontId="68" fillId="0" borderId="1" xfId="0" applyFont="1" applyBorder="1" applyAlignment="1" applyProtection="1">
      <alignment vertical="top" wrapText="1"/>
    </xf>
    <xf numFmtId="0" fontId="69" fillId="0" borderId="1" xfId="0" applyFont="1" applyBorder="1" applyAlignment="1" applyProtection="1">
      <alignment vertical="top" wrapText="1"/>
    </xf>
    <xf numFmtId="164" fontId="12" fillId="15" borderId="1" xfId="0" applyNumberFormat="1" applyFont="1" applyFill="1" applyBorder="1" applyAlignment="1" applyProtection="1">
      <alignment horizontal="center" vertical="center" wrapText="1"/>
    </xf>
    <xf numFmtId="0" fontId="12" fillId="0" borderId="0" xfId="0" applyFont="1" applyAlignment="1" applyProtection="1">
      <alignment horizontal="left" vertical="top" wrapText="1"/>
    </xf>
    <xf numFmtId="0" fontId="0" fillId="0" borderId="0" xfId="0" applyAlignment="1" applyProtection="1">
      <alignment horizontal="left" vertical="top"/>
    </xf>
    <xf numFmtId="0" fontId="2" fillId="6" borderId="1" xfId="0" applyFont="1" applyFill="1" applyBorder="1" applyAlignment="1" applyProtection="1">
      <alignment horizontal="center" vertical="center" wrapText="1"/>
    </xf>
    <xf numFmtId="0" fontId="2" fillId="6" borderId="1" xfId="0" applyFont="1" applyFill="1" applyBorder="1" applyAlignment="1" applyProtection="1">
      <alignment horizontal="left" vertical="center" wrapText="1"/>
    </xf>
    <xf numFmtId="0" fontId="23" fillId="6" borderId="0" xfId="0" applyFont="1" applyFill="1" applyBorder="1" applyAlignment="1" applyProtection="1">
      <alignment horizontal="left" vertical="center" wrapText="1"/>
    </xf>
    <xf numFmtId="0" fontId="70" fillId="6" borderId="1" xfId="0" applyFont="1" applyFill="1" applyBorder="1" applyAlignment="1" applyProtection="1">
      <alignment horizontal="left" vertical="center" wrapText="1"/>
    </xf>
    <xf numFmtId="0" fontId="0" fillId="11" borderId="1" xfId="0" applyFont="1" applyFill="1" applyBorder="1" applyAlignment="1" applyProtection="1">
      <alignment horizontal="left" vertical="center" wrapText="1"/>
    </xf>
    <xf numFmtId="164" fontId="0" fillId="6" borderId="1" xfId="0" applyNumberFormat="1"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12" fillId="21" borderId="1" xfId="0" applyFont="1" applyFill="1" applyBorder="1" applyAlignment="1" applyProtection="1">
      <alignment horizontal="center" vertical="center" wrapText="1"/>
    </xf>
    <xf numFmtId="164" fontId="2" fillId="6" borderId="1" xfId="0" applyNumberFormat="1" applyFont="1" applyFill="1" applyBorder="1" applyAlignment="1" applyProtection="1">
      <alignment horizontal="center" vertical="center" wrapText="1"/>
    </xf>
    <xf numFmtId="0" fontId="0" fillId="21" borderId="0" xfId="0" applyFill="1" applyBorder="1" applyAlignment="1" applyProtection="1"/>
    <xf numFmtId="0" fontId="49" fillId="6" borderId="1" xfId="0" applyFont="1" applyFill="1" applyBorder="1" applyAlignment="1" applyProtection="1">
      <alignment horizontal="center" vertical="center" wrapText="1"/>
    </xf>
    <xf numFmtId="3" fontId="0" fillId="0" borderId="0" xfId="0" applyNumberFormat="1" applyAlignment="1" applyProtection="1"/>
    <xf numFmtId="0" fontId="0" fillId="0" borderId="1" xfId="0" applyBorder="1" applyAlignment="1" applyProtection="1">
      <alignment horizontal="left" vertical="center"/>
    </xf>
    <xf numFmtId="0" fontId="0" fillId="14" borderId="1" xfId="0" applyFont="1" applyFill="1" applyBorder="1" applyAlignment="1" applyProtection="1">
      <alignment horizontal="center" vertical="center" wrapText="1"/>
    </xf>
    <xf numFmtId="164" fontId="0" fillId="14" borderId="1" xfId="0" applyNumberFormat="1" applyFont="1" applyFill="1" applyBorder="1" applyAlignment="1" applyProtection="1">
      <alignment horizontal="center" vertical="center" wrapText="1"/>
    </xf>
    <xf numFmtId="0" fontId="0" fillId="0" borderId="0" xfId="0" applyBorder="1" applyAlignment="1" applyProtection="1">
      <alignment wrapText="1"/>
    </xf>
    <xf numFmtId="0" fontId="40" fillId="21" borderId="0" xfId="0" applyFont="1" applyFill="1" applyAlignment="1" applyProtection="1">
      <alignment horizontal="center"/>
    </xf>
    <xf numFmtId="0" fontId="40" fillId="21" borderId="1" xfId="0" applyFont="1" applyFill="1" applyBorder="1" applyAlignment="1" applyProtection="1">
      <alignment horizontal="center"/>
    </xf>
    <xf numFmtId="0" fontId="40" fillId="21" borderId="2" xfId="0" applyFont="1" applyFill="1" applyBorder="1" applyAlignment="1" applyProtection="1"/>
    <xf numFmtId="0" fontId="40" fillId="21" borderId="2" xfId="0" applyFont="1" applyFill="1" applyBorder="1" applyAlignment="1" applyProtection="1">
      <alignment horizontal="center"/>
    </xf>
    <xf numFmtId="0" fontId="0" fillId="15" borderId="1" xfId="0" applyFont="1" applyFill="1" applyBorder="1" applyAlignment="1" applyProtection="1">
      <alignment horizontal="left" vertical="center" wrapText="1"/>
    </xf>
    <xf numFmtId="0" fontId="2" fillId="15" borderId="1" xfId="0" applyFont="1" applyFill="1" applyBorder="1" applyAlignment="1" applyProtection="1">
      <alignment horizontal="left" vertical="center" wrapText="1"/>
    </xf>
    <xf numFmtId="0" fontId="27" fillId="15" borderId="1" xfId="0" applyFont="1" applyFill="1" applyBorder="1" applyAlignment="1" applyProtection="1">
      <alignment horizontal="center" vertical="center" wrapText="1"/>
    </xf>
    <xf numFmtId="0" fontId="71" fillId="4" borderId="1" xfId="0" applyFont="1" applyFill="1" applyBorder="1" applyAlignment="1" applyProtection="1">
      <alignment horizontal="left" wrapText="1"/>
    </xf>
    <xf numFmtId="0" fontId="72" fillId="4" borderId="1" xfId="0" applyFont="1" applyFill="1" applyBorder="1" applyAlignment="1" applyProtection="1">
      <alignment horizontal="left" wrapText="1"/>
    </xf>
    <xf numFmtId="0" fontId="22" fillId="4" borderId="1" xfId="0" applyFont="1" applyFill="1" applyBorder="1" applyAlignment="1" applyProtection="1">
      <alignment horizontal="left"/>
    </xf>
    <xf numFmtId="0" fontId="73" fillId="4" borderId="0" xfId="0" applyFont="1" applyFill="1" applyAlignment="1" applyProtection="1">
      <alignment horizontal="left"/>
    </xf>
    <xf numFmtId="0" fontId="22" fillId="4" borderId="1" xfId="0" applyFont="1" applyFill="1" applyBorder="1" applyAlignment="1" applyProtection="1">
      <alignment horizontal="center"/>
    </xf>
    <xf numFmtId="0" fontId="73" fillId="4" borderId="0" xfId="0" applyFont="1" applyFill="1" applyAlignment="1" applyProtection="1">
      <alignment horizontal="center" wrapText="1"/>
    </xf>
    <xf numFmtId="0" fontId="72" fillId="4" borderId="0" xfId="0" applyFont="1" applyFill="1" applyAlignment="1" applyProtection="1">
      <alignment horizontal="left"/>
    </xf>
    <xf numFmtId="0" fontId="2" fillId="4" borderId="0" xfId="0" applyFont="1" applyFill="1" applyAlignment="1" applyProtection="1">
      <alignment horizontal="left"/>
    </xf>
    <xf numFmtId="0" fontId="74" fillId="4" borderId="1" xfId="0" applyFont="1" applyFill="1" applyBorder="1" applyAlignment="1" applyProtection="1">
      <alignment horizontal="left" wrapText="1"/>
    </xf>
    <xf numFmtId="0" fontId="75" fillId="4" borderId="1" xfId="0" applyFont="1" applyFill="1" applyBorder="1" applyAlignment="1" applyProtection="1">
      <alignment horizontal="left"/>
    </xf>
    <xf numFmtId="173" fontId="12" fillId="6" borderId="1" xfId="0" applyNumberFormat="1" applyFont="1" applyFill="1" applyBorder="1" applyAlignment="1" applyProtection="1">
      <alignment horizontal="center" vertical="center" wrapText="1"/>
    </xf>
    <xf numFmtId="0" fontId="22" fillId="4" borderId="5" xfId="0" applyFont="1" applyFill="1" applyBorder="1" applyAlignment="1" applyProtection="1">
      <alignment horizontal="left"/>
    </xf>
    <xf numFmtId="166" fontId="12" fillId="6" borderId="1" xfId="0" applyNumberFormat="1" applyFont="1" applyFill="1" applyBorder="1" applyAlignment="1" applyProtection="1">
      <alignment horizontal="center" vertical="center" wrapText="1"/>
    </xf>
    <xf numFmtId="0" fontId="22" fillId="4" borderId="1" xfId="0" applyFont="1" applyFill="1" applyBorder="1" applyAlignment="1" applyProtection="1">
      <alignment horizontal="left" vertical="center" wrapText="1"/>
    </xf>
    <xf numFmtId="0" fontId="74" fillId="4" borderId="1" xfId="0" applyFont="1" applyFill="1" applyBorder="1" applyAlignment="1" applyProtection="1">
      <alignment horizontal="center" vertical="top" wrapText="1"/>
    </xf>
    <xf numFmtId="0" fontId="76" fillId="6" borderId="1" xfId="0" applyFont="1" applyFill="1" applyBorder="1" applyAlignment="1" applyProtection="1">
      <alignment horizontal="center" vertical="center"/>
    </xf>
    <xf numFmtId="0" fontId="27" fillId="6" borderId="1" xfId="0" applyFont="1" applyFill="1" applyBorder="1" applyAlignment="1" applyProtection="1">
      <alignment horizontal="center" vertical="center"/>
    </xf>
    <xf numFmtId="0" fontId="27" fillId="6" borderId="0" xfId="0" applyFont="1" applyFill="1" applyBorder="1" applyAlignment="1" applyProtection="1">
      <alignment horizontal="center" vertical="center"/>
    </xf>
    <xf numFmtId="0" fontId="22" fillId="0" borderId="1" xfId="0" applyFont="1" applyBorder="1" applyAlignment="1" applyProtection="1">
      <alignment wrapText="1"/>
    </xf>
    <xf numFmtId="166" fontId="22" fillId="4" borderId="1" xfId="0" applyNumberFormat="1" applyFont="1" applyFill="1" applyBorder="1" applyAlignment="1" applyProtection="1">
      <alignment horizontal="center" wrapText="1"/>
    </xf>
    <xf numFmtId="0" fontId="74" fillId="4" borderId="1" xfId="0" applyFont="1" applyFill="1" applyBorder="1" applyAlignment="1" applyProtection="1">
      <alignment horizontal="center"/>
    </xf>
    <xf numFmtId="0" fontId="22" fillId="0" borderId="1" xfId="0" applyFont="1" applyBorder="1" applyAlignment="1" applyProtection="1"/>
    <xf numFmtId="0" fontId="10" fillId="6" borderId="1" xfId="0" applyFont="1" applyFill="1" applyBorder="1" applyAlignment="1" applyProtection="1">
      <alignment horizontal="center" wrapText="1"/>
    </xf>
    <xf numFmtId="0" fontId="0" fillId="0" borderId="0" xfId="0" applyFont="1" applyBorder="1" applyAlignment="1" applyProtection="1"/>
    <xf numFmtId="0" fontId="0" fillId="4" borderId="1" xfId="0" applyFont="1" applyFill="1" applyBorder="1" applyAlignment="1" applyProtection="1">
      <alignment horizontal="left" wrapText="1"/>
    </xf>
    <xf numFmtId="0" fontId="27" fillId="6" borderId="1" xfId="0" applyFont="1" applyFill="1" applyBorder="1" applyAlignment="1" applyProtection="1"/>
    <xf numFmtId="0" fontId="77" fillId="4" borderId="1" xfId="0" applyFont="1" applyFill="1" applyBorder="1" applyAlignment="1" applyProtection="1">
      <alignment horizontal="left"/>
    </xf>
    <xf numFmtId="0" fontId="12" fillId="0" borderId="14"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39" fillId="14" borderId="2" xfId="0" applyFont="1" applyFill="1" applyBorder="1" applyAlignment="1" applyProtection="1">
      <alignment horizontal="center"/>
    </xf>
    <xf numFmtId="0" fontId="39" fillId="14" borderId="5" xfId="0" applyFont="1" applyFill="1" applyBorder="1" applyAlignment="1" applyProtection="1">
      <alignment horizontal="center"/>
    </xf>
    <xf numFmtId="0" fontId="39" fillId="14" borderId="6" xfId="0" applyFont="1" applyFill="1" applyBorder="1" applyAlignment="1" applyProtection="1">
      <alignment horizontal="center"/>
    </xf>
    <xf numFmtId="0" fontId="39" fillId="14" borderId="2" xfId="0" applyFont="1" applyFill="1" applyBorder="1" applyAlignment="1" applyProtection="1"/>
    <xf numFmtId="0" fontId="40" fillId="14" borderId="2" xfId="0" applyFont="1" applyFill="1" applyBorder="1" applyAlignment="1" applyProtection="1"/>
    <xf numFmtId="0" fontId="0" fillId="0" borderId="4" xfId="0" applyFont="1" applyBorder="1" applyAlignment="1" applyProtection="1">
      <alignment horizontal="center" vertical="center"/>
    </xf>
    <xf numFmtId="0" fontId="49" fillId="0" borderId="0" xfId="0" applyFont="1" applyBorder="1" applyAlignment="1" applyProtection="1">
      <alignment horizontal="center" vertical="center"/>
    </xf>
    <xf numFmtId="0" fontId="49" fillId="0" borderId="4" xfId="0" applyFont="1" applyBorder="1" applyAlignment="1" applyProtection="1">
      <alignment horizontal="center" vertical="center"/>
    </xf>
    <xf numFmtId="0" fontId="51" fillId="15" borderId="1" xfId="0" applyFont="1" applyFill="1" applyBorder="1" applyAlignment="1" applyProtection="1">
      <alignment horizontal="center"/>
    </xf>
    <xf numFmtId="0" fontId="49" fillId="0" borderId="0" xfId="0" applyFont="1" applyBorder="1" applyAlignment="1" applyProtection="1">
      <alignment horizontal="left" vertical="center" wrapText="1"/>
    </xf>
    <xf numFmtId="0" fontId="37" fillId="4" borderId="0" xfId="0" applyFont="1" applyFill="1" applyBorder="1" applyAlignment="1" applyProtection="1">
      <alignment horizontal="justify" vertical="top"/>
    </xf>
    <xf numFmtId="167" fontId="40" fillId="15" borderId="1" xfId="0" applyNumberFormat="1" applyFont="1" applyFill="1" applyBorder="1" applyAlignment="1" applyProtection="1">
      <alignment horizontal="center" vertical="center" wrapText="1"/>
    </xf>
    <xf numFmtId="0" fontId="42" fillId="15" borderId="1" xfId="0" applyFont="1" applyFill="1" applyBorder="1" applyAlignment="1" applyProtection="1">
      <alignment horizontal="center" vertical="center" wrapText="1"/>
    </xf>
    <xf numFmtId="0" fontId="37" fillId="0" borderId="0" xfId="0" applyFont="1" applyAlignment="1" applyProtection="1">
      <alignment wrapText="1"/>
    </xf>
    <xf numFmtId="0" fontId="37" fillId="0" borderId="0" xfId="0" applyFont="1" applyAlignment="1" applyProtection="1">
      <alignment horizontal="center" wrapText="1"/>
    </xf>
    <xf numFmtId="0" fontId="27" fillId="6"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0" applyFont="1" applyAlignment="1" applyProtection="1"/>
    <xf numFmtId="0" fontId="78" fillId="0" borderId="0" xfId="0" applyFont="1" applyBorder="1" applyAlignment="1" applyProtection="1">
      <alignment horizontal="center" vertical="top" wrapText="1"/>
    </xf>
    <xf numFmtId="0" fontId="79" fillId="0" borderId="0" xfId="0" applyFont="1" applyBorder="1" applyAlignment="1" applyProtection="1">
      <alignment horizontal="center" vertical="top" wrapText="1"/>
    </xf>
    <xf numFmtId="0" fontId="78" fillId="0" borderId="0" xfId="0" applyFont="1" applyBorder="1" applyAlignment="1" applyProtection="1">
      <alignment horizontal="center" vertical="center" wrapText="1"/>
    </xf>
    <xf numFmtId="0" fontId="79" fillId="0" borderId="0" xfId="0" applyFont="1" applyBorder="1" applyAlignment="1" applyProtection="1">
      <alignment horizontal="center" vertical="center" wrapText="1"/>
    </xf>
    <xf numFmtId="0" fontId="80" fillId="4" borderId="0" xfId="0" applyFont="1" applyFill="1" applyBorder="1" applyAlignment="1" applyProtection="1">
      <alignment horizontal="center" vertical="center" wrapText="1"/>
    </xf>
    <xf numFmtId="164" fontId="6" fillId="0" borderId="0" xfId="0" applyNumberFormat="1" applyFont="1" applyBorder="1" applyAlignment="1" applyProtection="1">
      <alignment horizontal="center" vertical="center" wrapText="1"/>
    </xf>
    <xf numFmtId="0" fontId="24" fillId="4" borderId="0" xfId="0" applyFont="1" applyFill="1" applyBorder="1" applyAlignment="1" applyProtection="1">
      <alignment horizontal="center" vertical="center" wrapText="1"/>
    </xf>
    <xf numFmtId="0" fontId="6" fillId="0" borderId="0" xfId="0" applyFont="1" applyBorder="1" applyAlignment="1" applyProtection="1">
      <alignment horizontal="center" vertical="center" wrapText="1"/>
    </xf>
    <xf numFmtId="0" fontId="0" fillId="0" borderId="0" xfId="0" applyAlignment="1" applyProtection="1">
      <alignment horizontal="center" vertical="center" wrapText="1"/>
    </xf>
    <xf numFmtId="0" fontId="6" fillId="21" borderId="0" xfId="0" applyFont="1" applyFill="1" applyBorder="1" applyAlignment="1" applyProtection="1">
      <alignment horizontal="center" vertical="center" wrapText="1"/>
    </xf>
    <xf numFmtId="0" fontId="24" fillId="4" borderId="0" xfId="0" applyFont="1" applyFill="1" applyAlignment="1" applyProtection="1">
      <alignment horizontal="center" vertical="center" wrapText="1"/>
    </xf>
    <xf numFmtId="174" fontId="6" fillId="0" borderId="0" xfId="0" applyNumberFormat="1" applyFont="1" applyBorder="1" applyAlignment="1" applyProtection="1">
      <alignment horizontal="center" vertical="center" wrapText="1"/>
    </xf>
    <xf numFmtId="0" fontId="0" fillId="4" borderId="0" xfId="0" applyFont="1" applyFill="1" applyBorder="1" applyAlignment="1" applyProtection="1">
      <alignment horizontal="center" vertical="center" wrapText="1"/>
    </xf>
    <xf numFmtId="166" fontId="0" fillId="4" borderId="0" xfId="0" applyNumberFormat="1" applyFill="1" applyBorder="1" applyAlignment="1" applyProtection="1">
      <alignment horizontal="center" vertical="center" wrapText="1"/>
    </xf>
    <xf numFmtId="0" fontId="81" fillId="4" borderId="0"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164" fontId="0" fillId="0" borderId="13" xfId="0" applyNumberFormat="1" applyBorder="1" applyAlignment="1" applyProtection="1">
      <alignment horizontal="center" vertical="center" wrapText="1"/>
    </xf>
    <xf numFmtId="0" fontId="24" fillId="4" borderId="4" xfId="0" applyFont="1" applyFill="1" applyBorder="1" applyAlignment="1" applyProtection="1">
      <alignment horizontal="center" vertical="center" wrapText="1"/>
    </xf>
    <xf numFmtId="0" fontId="6" fillId="0" borderId="7" xfId="0" applyFont="1" applyBorder="1" applyAlignment="1" applyProtection="1">
      <alignment horizontal="center" vertical="center" wrapText="1"/>
    </xf>
    <xf numFmtId="175" fontId="78" fillId="0" borderId="15" xfId="0" applyNumberFormat="1"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3" fontId="6" fillId="0" borderId="0" xfId="0" applyNumberFormat="1" applyFont="1" applyBorder="1" applyAlignment="1" applyProtection="1">
      <alignment horizontal="center" vertical="center" wrapText="1"/>
    </xf>
    <xf numFmtId="176" fontId="6" fillId="0" borderId="0" xfId="0" applyNumberFormat="1" applyFont="1" applyBorder="1" applyAlignment="1" applyProtection="1">
      <alignment horizontal="center" vertical="center" wrapText="1"/>
    </xf>
    <xf numFmtId="169" fontId="6" fillId="0" borderId="0" xfId="0" applyNumberFormat="1" applyFont="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82" fillId="4" borderId="0" xfId="0" applyFont="1" applyFill="1" applyBorder="1" applyAlignment="1" applyProtection="1">
      <alignment horizontal="center" vertical="center" wrapText="1"/>
    </xf>
    <xf numFmtId="166" fontId="6" fillId="0" borderId="0" xfId="0" applyNumberFormat="1" applyFont="1" applyBorder="1" applyAlignment="1" applyProtection="1">
      <alignment horizontal="center" vertical="center" wrapText="1"/>
    </xf>
    <xf numFmtId="0" fontId="0" fillId="0" borderId="0" xfId="0" applyFont="1" applyBorder="1" applyAlignment="1" applyProtection="1">
      <alignment horizontal="center" vertical="top"/>
    </xf>
    <xf numFmtId="0" fontId="6" fillId="0" borderId="11" xfId="0" applyFont="1" applyBorder="1" applyAlignment="1" applyProtection="1">
      <alignment horizontal="center" vertical="center" wrapText="1"/>
    </xf>
    <xf numFmtId="0" fontId="78" fillId="0" borderId="1" xfId="0" applyFont="1" applyBorder="1" applyAlignment="1" applyProtection="1">
      <alignment horizontal="center" vertical="center" wrapText="1"/>
    </xf>
    <xf numFmtId="164" fontId="0" fillId="0" borderId="0" xfId="0" applyNumberFormat="1" applyAlignment="1" applyProtection="1">
      <alignment horizontal="center" vertical="center" wrapText="1"/>
    </xf>
    <xf numFmtId="0" fontId="78" fillId="0" borderId="0" xfId="0" applyFont="1" applyAlignment="1" applyProtection="1">
      <alignment horizontal="center" vertical="center" wrapText="1"/>
    </xf>
    <xf numFmtId="164" fontId="0" fillId="0" borderId="1" xfId="0" applyNumberFormat="1" applyBorder="1" applyAlignment="1" applyProtection="1">
      <alignment horizontal="center" vertical="center" wrapText="1"/>
    </xf>
    <xf numFmtId="0" fontId="81" fillId="4" borderId="4" xfId="0" applyFont="1" applyFill="1" applyBorder="1" applyAlignment="1" applyProtection="1">
      <alignment horizontal="center" vertical="center" wrapText="1"/>
    </xf>
    <xf numFmtId="0" fontId="83" fillId="0" borderId="0" xfId="0" applyFont="1" applyBorder="1" applyAlignment="1" applyProtection="1">
      <alignment horizontal="center" vertical="center" wrapText="1"/>
    </xf>
    <xf numFmtId="0" fontId="85" fillId="0" borderId="0" xfId="0" applyFont="1" applyBorder="1" applyAlignment="1" applyProtection="1">
      <alignment horizontal="center" vertical="center" wrapText="1"/>
    </xf>
    <xf numFmtId="168" fontId="6" fillId="0" borderId="0" xfId="0" applyNumberFormat="1"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88" fillId="4" borderId="0" xfId="0" applyFont="1" applyFill="1" applyBorder="1" applyAlignment="1" applyProtection="1">
      <alignment horizontal="center" vertical="center" wrapText="1"/>
    </xf>
    <xf numFmtId="164" fontId="0" fillId="0" borderId="0" xfId="0" applyNumberFormat="1" applyBorder="1" applyAlignment="1" applyProtection="1">
      <alignment horizontal="center" vertical="center" wrapText="1"/>
    </xf>
    <xf numFmtId="164" fontId="0" fillId="4" borderId="0" xfId="0" applyNumberFormat="1" applyFill="1" applyBorder="1" applyAlignment="1" applyProtection="1">
      <alignment horizontal="center" vertical="center" wrapText="1"/>
    </xf>
    <xf numFmtId="0" fontId="90" fillId="0" borderId="0" xfId="0" applyFont="1" applyBorder="1" applyAlignment="1" applyProtection="1">
      <alignment horizontal="center" vertical="center" wrapText="1"/>
    </xf>
    <xf numFmtId="0" fontId="91"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48" fillId="0" borderId="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2" fillId="22" borderId="0" xfId="0" applyFont="1" applyFill="1" applyBorder="1" applyAlignment="1" applyProtection="1">
      <alignment vertical="top"/>
    </xf>
    <xf numFmtId="0" fontId="2" fillId="22" borderId="0" xfId="0" applyFont="1" applyFill="1" applyBorder="1" applyAlignment="1" applyProtection="1">
      <alignment horizontal="left" vertical="center" wrapText="1"/>
    </xf>
    <xf numFmtId="0" fontId="0" fillId="6" borderId="0" xfId="0" applyFont="1" applyFill="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0" xfId="0" applyFont="1" applyFill="1" applyBorder="1" applyAlignment="1" applyProtection="1">
      <alignment vertical="top"/>
    </xf>
    <xf numFmtId="0" fontId="2" fillId="4" borderId="1" xfId="0" applyFont="1" applyFill="1" applyBorder="1" applyAlignment="1" applyProtection="1">
      <alignment vertical="top" wrapText="1"/>
    </xf>
    <xf numFmtId="0" fontId="0" fillId="4" borderId="1" xfId="0" applyFont="1" applyFill="1" applyBorder="1" applyAlignment="1" applyProtection="1">
      <alignment horizontal="left" vertical="center" wrapText="1"/>
    </xf>
    <xf numFmtId="0" fontId="37" fillId="6" borderId="1" xfId="0" applyFont="1" applyFill="1" applyBorder="1" applyAlignment="1" applyProtection="1">
      <alignment horizontal="left" vertical="center" wrapText="1"/>
    </xf>
    <xf numFmtId="0" fontId="2" fillId="6" borderId="0" xfId="0" applyFont="1" applyFill="1" applyBorder="1" applyAlignment="1" applyProtection="1">
      <alignment vertical="top" wrapText="1"/>
    </xf>
    <xf numFmtId="0" fontId="2" fillId="4" borderId="0" xfId="0" applyFont="1" applyFill="1" applyBorder="1" applyAlignment="1" applyProtection="1">
      <alignment vertical="top" wrapText="1"/>
    </xf>
    <xf numFmtId="0" fontId="2" fillId="4" borderId="0" xfId="0" applyFont="1" applyFill="1" applyBorder="1" applyAlignment="1" applyProtection="1">
      <alignment vertical="top" wrapText="1"/>
    </xf>
    <xf numFmtId="0" fontId="0" fillId="0" borderId="12" xfId="0" applyBorder="1" applyAlignment="1" applyProtection="1">
      <alignment vertical="top" wrapText="1"/>
    </xf>
    <xf numFmtId="0" fontId="0" fillId="0" borderId="12" xfId="0" applyBorder="1" applyAlignment="1" applyProtection="1">
      <alignment vertical="top" wrapText="1"/>
    </xf>
    <xf numFmtId="0" fontId="0" fillId="0" borderId="0" xfId="0" applyAlignment="1" applyProtection="1">
      <alignment horizontal="left" wrapText="1"/>
    </xf>
    <xf numFmtId="0" fontId="0" fillId="0" borderId="0" xfId="0" applyAlignment="1" applyProtection="1">
      <alignment vertical="top"/>
    </xf>
    <xf numFmtId="0" fontId="0" fillId="11" borderId="1" xfId="0" applyFont="1" applyFill="1" applyBorder="1" applyAlignment="1" applyProtection="1">
      <alignment horizontal="left" vertical="top"/>
    </xf>
    <xf numFmtId="0" fontId="0" fillId="0" borderId="1" xfId="0" applyFont="1" applyBorder="1" applyAlignment="1" applyProtection="1">
      <alignment horizontal="left" vertical="top"/>
    </xf>
    <xf numFmtId="0" fontId="0" fillId="0" borderId="1" xfId="0" applyFont="1" applyBorder="1" applyAlignment="1" applyProtection="1">
      <alignment horizontal="left" vertical="top"/>
    </xf>
    <xf numFmtId="0" fontId="0" fillId="0" borderId="0" xfId="0" applyAlignment="1" applyProtection="1">
      <alignment horizontal="left" wrapText="1"/>
    </xf>
    <xf numFmtId="0" fontId="12" fillId="6" borderId="1" xfId="0" applyFont="1" applyFill="1" applyBorder="1" applyAlignment="1" applyProtection="1">
      <alignment horizontal="left" vertical="top"/>
    </xf>
    <xf numFmtId="0" fontId="2" fillId="4" borderId="0" xfId="0" applyFont="1" applyFill="1" applyBorder="1" applyAlignment="1" applyProtection="1">
      <alignment vertical="top"/>
    </xf>
    <xf numFmtId="164" fontId="37" fillId="4" borderId="0" xfId="0" applyNumberFormat="1" applyFont="1" applyFill="1" applyBorder="1" applyAlignment="1" applyProtection="1">
      <alignment vertical="top"/>
    </xf>
    <xf numFmtId="3" fontId="37" fillId="4" borderId="0" xfId="0" applyNumberFormat="1" applyFont="1" applyFill="1" applyBorder="1" applyAlignment="1" applyProtection="1">
      <alignment vertical="top" wrapText="1"/>
    </xf>
    <xf numFmtId="164" fontId="37" fillId="4" borderId="0" xfId="0" applyNumberFormat="1" applyFont="1" applyFill="1" applyBorder="1" applyAlignment="1" applyProtection="1">
      <alignment horizontal="left" vertical="top"/>
    </xf>
    <xf numFmtId="0" fontId="37" fillId="4" borderId="0" xfId="0" applyFont="1" applyFill="1" applyBorder="1" applyAlignment="1" applyProtection="1">
      <alignment vertical="top" wrapText="1"/>
    </xf>
    <xf numFmtId="0" fontId="2" fillId="4" borderId="0" xfId="0" applyFont="1" applyFill="1" applyBorder="1" applyAlignment="1" applyProtection="1">
      <alignment horizontal="left" vertical="top" wrapText="1"/>
    </xf>
    <xf numFmtId="0" fontId="2" fillId="4" borderId="0" xfId="0" applyFont="1" applyFill="1" applyBorder="1" applyAlignment="1" applyProtection="1">
      <alignment horizontal="left" vertical="top"/>
    </xf>
    <xf numFmtId="164" fontId="49" fillId="4" borderId="0" xfId="0" applyNumberFormat="1" applyFont="1" applyFill="1" applyBorder="1" applyAlignment="1" applyProtection="1">
      <alignment horizontal="left" vertical="top"/>
    </xf>
    <xf numFmtId="0" fontId="49" fillId="4" borderId="0" xfId="0" applyFont="1" applyFill="1" applyBorder="1" applyAlignment="1" applyProtection="1">
      <alignment horizontal="left" vertical="top" wrapText="1"/>
    </xf>
    <xf numFmtId="0" fontId="2" fillId="4" borderId="1" xfId="0" applyFont="1" applyFill="1" applyBorder="1" applyAlignment="1" applyProtection="1">
      <alignment horizontal="left" vertical="top" wrapText="1"/>
    </xf>
    <xf numFmtId="164" fontId="49" fillId="4" borderId="1" xfId="0" applyNumberFormat="1" applyFont="1" applyFill="1" applyBorder="1" applyAlignment="1" applyProtection="1">
      <alignment horizontal="left" vertical="top"/>
    </xf>
    <xf numFmtId="0" fontId="0" fillId="0" borderId="0" xfId="0" applyBorder="1" applyAlignment="1" applyProtection="1"/>
    <xf numFmtId="0" fontId="0" fillId="0" borderId="2" xfId="0" applyBorder="1" applyAlignment="1" applyProtection="1"/>
    <xf numFmtId="0" fontId="92" fillId="4" borderId="0" xfId="0" applyFont="1" applyFill="1" applyBorder="1" applyAlignment="1" applyProtection="1">
      <alignment horizontal="left" vertical="top" wrapText="1"/>
    </xf>
    <xf numFmtId="164" fontId="0" fillId="4" borderId="0" xfId="0" applyNumberFormat="1" applyFill="1" applyBorder="1" applyAlignment="1" applyProtection="1">
      <alignment horizontal="left" vertical="top"/>
    </xf>
    <xf numFmtId="0" fontId="2" fillId="4" borderId="7" xfId="0" applyFont="1" applyFill="1" applyBorder="1" applyAlignment="1" applyProtection="1">
      <alignment horizontal="left" vertical="top" wrapText="1"/>
    </xf>
    <xf numFmtId="0" fontId="49" fillId="4" borderId="0" xfId="0" applyFont="1" applyFill="1" applyBorder="1" applyAlignment="1" applyProtection="1">
      <alignment horizontal="left" vertical="top"/>
    </xf>
    <xf numFmtId="0" fontId="49" fillId="4" borderId="0" xfId="0" applyFont="1" applyFill="1" applyBorder="1" applyAlignment="1" applyProtection="1">
      <alignment horizontal="left" vertical="top" wrapText="1"/>
    </xf>
    <xf numFmtId="3" fontId="49" fillId="4" borderId="0" xfId="0" applyNumberFormat="1" applyFont="1" applyFill="1" applyBorder="1" applyAlignment="1" applyProtection="1">
      <alignment horizontal="left" vertical="top" wrapText="1"/>
    </xf>
    <xf numFmtId="0" fontId="2" fillId="4" borderId="0" xfId="0" applyFont="1" applyFill="1" applyBorder="1" applyAlignment="1" applyProtection="1">
      <alignment horizontal="left"/>
    </xf>
    <xf numFmtId="164" fontId="37" fillId="4" borderId="0" xfId="0" applyNumberFormat="1" applyFont="1" applyFill="1" applyBorder="1" applyAlignment="1" applyProtection="1">
      <alignment horizontal="left"/>
    </xf>
    <xf numFmtId="0" fontId="2" fillId="4" borderId="0" xfId="0" applyFont="1" applyFill="1" applyBorder="1" applyAlignment="1" applyProtection="1">
      <alignment horizontal="left" wrapText="1"/>
    </xf>
    <xf numFmtId="167" fontId="37" fillId="4" borderId="0" xfId="0" applyNumberFormat="1" applyFont="1" applyFill="1" applyBorder="1" applyAlignment="1" applyProtection="1">
      <alignment horizontal="left" vertical="top"/>
    </xf>
    <xf numFmtId="0" fontId="37" fillId="4" borderId="0" xfId="0" applyFont="1" applyFill="1" applyBorder="1" applyAlignment="1" applyProtection="1">
      <alignment horizontal="left" vertical="top" wrapText="1"/>
    </xf>
    <xf numFmtId="0" fontId="47" fillId="4" borderId="0" xfId="0" applyFont="1" applyFill="1" applyBorder="1" applyAlignment="1" applyProtection="1">
      <alignment horizontal="left" vertical="top" wrapText="1"/>
    </xf>
    <xf numFmtId="0" fontId="37" fillId="4" borderId="0" xfId="0" applyFont="1" applyFill="1" applyBorder="1" applyAlignment="1" applyProtection="1">
      <alignment horizontal="left" vertical="top"/>
    </xf>
    <xf numFmtId="166" fontId="0" fillId="4" borderId="0" xfId="0" applyNumberFormat="1" applyFill="1" applyBorder="1" applyAlignment="1" applyProtection="1">
      <alignment horizontal="left" vertical="top"/>
    </xf>
    <xf numFmtId="0" fontId="94" fillId="4" borderId="0" xfId="0" applyFont="1" applyFill="1" applyBorder="1" applyAlignment="1" applyProtection="1">
      <alignment horizontal="left" vertical="top" wrapText="1"/>
    </xf>
    <xf numFmtId="0" fontId="94" fillId="4" borderId="0" xfId="0" applyFont="1" applyFill="1" applyBorder="1" applyAlignment="1" applyProtection="1">
      <alignment horizontal="left" vertical="top"/>
    </xf>
    <xf numFmtId="0" fontId="51" fillId="4" borderId="0" xfId="0" applyFont="1" applyFill="1" applyBorder="1" applyAlignment="1" applyProtection="1">
      <alignment horizontal="left" vertical="top"/>
    </xf>
    <xf numFmtId="167" fontId="0" fillId="4" borderId="0" xfId="0" applyNumberFormat="1" applyFill="1" applyBorder="1" applyAlignment="1" applyProtection="1">
      <alignment horizontal="left" vertical="top"/>
    </xf>
    <xf numFmtId="0" fontId="0" fillId="4" borderId="11" xfId="0" applyFill="1" applyBorder="1" applyAlignment="1" applyProtection="1">
      <alignment horizontal="left" vertical="top" wrapText="1"/>
    </xf>
    <xf numFmtId="0" fontId="0" fillId="4" borderId="1" xfId="0" applyFill="1" applyBorder="1" applyAlignment="1" applyProtection="1">
      <alignment horizontal="left" vertical="top" wrapText="1"/>
    </xf>
    <xf numFmtId="177" fontId="0" fillId="4" borderId="7" xfId="0" applyNumberFormat="1" applyFill="1" applyBorder="1" applyAlignment="1" applyProtection="1">
      <alignment horizontal="left" vertical="top"/>
    </xf>
    <xf numFmtId="0" fontId="0" fillId="4" borderId="1" xfId="0" applyFont="1" applyFill="1" applyBorder="1" applyAlignment="1" applyProtection="1">
      <alignment horizontal="left" vertical="top"/>
    </xf>
    <xf numFmtId="177" fontId="0" fillId="4" borderId="1" xfId="0" applyNumberFormat="1" applyFill="1" applyBorder="1" applyAlignment="1" applyProtection="1">
      <alignment horizontal="left" vertical="top"/>
    </xf>
    <xf numFmtId="0" fontId="92" fillId="0" borderId="0" xfId="0" applyFont="1" applyAlignment="1" applyProtection="1"/>
    <xf numFmtId="0" fontId="0" fillId="4" borderId="0" xfId="0" applyFont="1" applyFill="1" applyBorder="1" applyAlignment="1" applyProtection="1">
      <alignment horizontal="left" vertical="top" wrapText="1"/>
    </xf>
    <xf numFmtId="177" fontId="0" fillId="4" borderId="0" xfId="0" applyNumberFormat="1" applyFill="1" applyBorder="1" applyAlignment="1" applyProtection="1">
      <alignment horizontal="left" vertical="top"/>
    </xf>
    <xf numFmtId="0" fontId="56" fillId="4" borderId="0" xfId="0" applyFont="1" applyFill="1" applyBorder="1" applyAlignment="1" applyProtection="1">
      <alignment horizontal="left" vertical="top" wrapText="1"/>
    </xf>
    <xf numFmtId="0" fontId="56" fillId="4" borderId="0" xfId="0" applyFont="1" applyFill="1" applyBorder="1" applyAlignment="1" applyProtection="1">
      <alignment horizontal="left" vertical="top"/>
    </xf>
    <xf numFmtId="168" fontId="0" fillId="4" borderId="0" xfId="0" applyNumberFormat="1" applyFill="1" applyBorder="1" applyAlignment="1" applyProtection="1">
      <alignment horizontal="left" vertical="top"/>
    </xf>
    <xf numFmtId="3" fontId="37" fillId="4" borderId="0" xfId="0" applyNumberFormat="1" applyFont="1" applyFill="1" applyBorder="1" applyAlignment="1" applyProtection="1">
      <alignment horizontal="left" vertical="top" wrapText="1"/>
    </xf>
    <xf numFmtId="177" fontId="37" fillId="4" borderId="0" xfId="0" applyNumberFormat="1" applyFont="1" applyFill="1" applyBorder="1" applyAlignment="1" applyProtection="1">
      <alignment horizontal="left" vertical="top"/>
    </xf>
    <xf numFmtId="164" fontId="37" fillId="4" borderId="0" xfId="0" applyNumberFormat="1" applyFont="1" applyFill="1" applyBorder="1" applyAlignment="1" applyProtection="1">
      <alignment horizontal="left" vertical="top" wrapText="1"/>
    </xf>
    <xf numFmtId="2" fontId="0" fillId="0" borderId="0" xfId="0" applyNumberFormat="1" applyAlignment="1" applyProtection="1">
      <alignment horizontal="left" vertical="top"/>
    </xf>
    <xf numFmtId="9" fontId="0" fillId="0" borderId="0" xfId="0" applyNumberFormat="1" applyAlignment="1" applyProtection="1">
      <alignment horizontal="left" vertical="top"/>
    </xf>
    <xf numFmtId="0" fontId="37" fillId="4" borderId="11" xfId="0" applyFont="1" applyFill="1" applyBorder="1" applyAlignment="1" applyProtection="1">
      <alignment horizontal="left" vertical="top" wrapText="1"/>
    </xf>
    <xf numFmtId="0" fontId="37" fillId="4" borderId="1" xfId="0" applyFont="1" applyFill="1" applyBorder="1" applyAlignment="1" applyProtection="1">
      <alignment horizontal="left" vertical="top" wrapText="1"/>
    </xf>
    <xf numFmtId="168" fontId="37" fillId="4" borderId="0" xfId="0" applyNumberFormat="1" applyFont="1" applyFill="1" applyBorder="1" applyAlignment="1" applyProtection="1">
      <alignment horizontal="left" vertical="top" wrapText="1"/>
    </xf>
    <xf numFmtId="164" fontId="0" fillId="4" borderId="0" xfId="0" applyNumberFormat="1" applyFill="1" applyBorder="1" applyAlignment="1" applyProtection="1">
      <alignment horizontal="left" vertical="top" wrapText="1"/>
    </xf>
    <xf numFmtId="166" fontId="0" fillId="4" borderId="0" xfId="0" applyNumberFormat="1" applyFill="1" applyBorder="1" applyAlignment="1" applyProtection="1">
      <alignment horizontal="left" vertical="top" wrapText="1"/>
    </xf>
    <xf numFmtId="0" fontId="0" fillId="0" borderId="2" xfId="0" applyBorder="1" applyAlignment="1" applyProtection="1"/>
    <xf numFmtId="166" fontId="92" fillId="4" borderId="0" xfId="0" applyNumberFormat="1" applyFont="1" applyFill="1" applyBorder="1" applyAlignment="1" applyProtection="1">
      <alignment horizontal="left" vertical="top" wrapText="1"/>
    </xf>
    <xf numFmtId="0" fontId="0" fillId="0" borderId="0" xfId="0" applyFont="1" applyAlignment="1" applyProtection="1"/>
    <xf numFmtId="167" fontId="92" fillId="4" borderId="0" xfId="0" applyNumberFormat="1" applyFont="1" applyFill="1" applyBorder="1" applyAlignment="1" applyProtection="1">
      <alignment horizontal="left" vertical="top" wrapText="1"/>
    </xf>
    <xf numFmtId="166" fontId="49" fillId="4" borderId="0" xfId="0" applyNumberFormat="1"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166" fontId="92" fillId="0" borderId="0" xfId="0" applyNumberFormat="1" applyFont="1" applyBorder="1" applyAlignment="1" applyProtection="1">
      <alignment horizontal="left" vertical="top" wrapText="1"/>
    </xf>
    <xf numFmtId="168" fontId="0" fillId="4" borderId="0" xfId="0" applyNumberFormat="1" applyFill="1" applyBorder="1" applyAlignment="1" applyProtection="1">
      <alignment horizontal="left" vertical="top" wrapText="1"/>
    </xf>
    <xf numFmtId="0" fontId="2" fillId="4" borderId="11" xfId="0" applyFont="1" applyFill="1" applyBorder="1" applyAlignment="1" applyProtection="1">
      <alignment horizontal="left" vertical="top" wrapText="1"/>
    </xf>
    <xf numFmtId="168" fontId="0" fillId="4" borderId="11" xfId="0" applyNumberFormat="1" applyFill="1" applyBorder="1" applyAlignment="1" applyProtection="1">
      <alignment horizontal="left" vertical="top" wrapText="1"/>
    </xf>
    <xf numFmtId="167" fontId="37" fillId="4" borderId="0" xfId="0" applyNumberFormat="1" applyFont="1" applyFill="1" applyBorder="1" applyAlignment="1" applyProtection="1">
      <alignment horizontal="left" vertical="top" wrapText="1"/>
    </xf>
    <xf numFmtId="177" fontId="0" fillId="4" borderId="0" xfId="0" applyNumberFormat="1" applyFill="1" applyBorder="1" applyAlignment="1" applyProtection="1">
      <alignment vertical="top" wrapText="1"/>
    </xf>
    <xf numFmtId="0" fontId="93" fillId="4" borderId="0" xfId="0" applyFont="1" applyFill="1" applyBorder="1" applyAlignment="1" applyProtection="1">
      <alignment vertical="top" wrapText="1"/>
    </xf>
    <xf numFmtId="3" fontId="0" fillId="4" borderId="0" xfId="0" applyNumberFormat="1" applyFill="1" applyBorder="1" applyAlignment="1" applyProtection="1">
      <alignment vertical="top" wrapText="1"/>
    </xf>
    <xf numFmtId="0" fontId="10" fillId="10" borderId="1" xfId="0" applyFont="1" applyFill="1" applyBorder="1" applyAlignment="1" applyProtection="1">
      <alignment horizontal="left" vertical="center" wrapText="1"/>
    </xf>
    <xf numFmtId="0" fontId="0" fillId="0" borderId="0" xfId="0" applyBorder="1" applyAlignment="1" applyProtection="1">
      <alignment horizontal="left" vertical="top"/>
    </xf>
    <xf numFmtId="0" fontId="96" fillId="4" borderId="0" xfId="0" applyFont="1" applyFill="1" applyBorder="1" applyAlignment="1" applyProtection="1">
      <alignment horizontal="left" vertical="top" wrapText="1"/>
    </xf>
    <xf numFmtId="167" fontId="0" fillId="4" borderId="0" xfId="0" applyNumberFormat="1" applyFill="1" applyBorder="1" applyAlignment="1" applyProtection="1">
      <alignment horizontal="left" vertical="top" wrapText="1"/>
    </xf>
    <xf numFmtId="3" fontId="0" fillId="4" borderId="0" xfId="0" applyNumberFormat="1" applyFill="1" applyBorder="1" applyAlignment="1" applyProtection="1">
      <alignment horizontal="left" vertical="top" wrapText="1"/>
    </xf>
    <xf numFmtId="0" fontId="10" fillId="10" borderId="1" xfId="0" applyFont="1" applyFill="1" applyBorder="1" applyAlignment="1" applyProtection="1">
      <alignment horizontal="center" vertical="top" wrapText="1"/>
    </xf>
    <xf numFmtId="0" fontId="0" fillId="6" borderId="1" xfId="0" applyFont="1" applyFill="1" applyBorder="1" applyAlignment="1" applyProtection="1">
      <alignment horizontal="center" vertical="top" wrapText="1"/>
    </xf>
    <xf numFmtId="0" fontId="0" fillId="12" borderId="1" xfId="0" applyFont="1" applyFill="1" applyBorder="1" applyAlignment="1" applyProtection="1">
      <alignment vertical="top" wrapText="1"/>
    </xf>
    <xf numFmtId="0" fontId="2" fillId="4" borderId="6" xfId="0" applyFont="1" applyFill="1" applyBorder="1" applyAlignment="1" applyProtection="1">
      <alignment horizontal="left" vertical="top" wrapText="1"/>
    </xf>
    <xf numFmtId="3" fontId="37" fillId="4" borderId="7" xfId="0" applyNumberFormat="1" applyFont="1" applyFill="1" applyBorder="1" applyAlignment="1" applyProtection="1">
      <alignment horizontal="left" vertical="top" wrapText="1"/>
    </xf>
    <xf numFmtId="0" fontId="51" fillId="4" borderId="0" xfId="0" applyFont="1" applyFill="1" applyBorder="1" applyAlignment="1" applyProtection="1">
      <alignment horizontal="left" vertical="top" wrapText="1"/>
    </xf>
    <xf numFmtId="0" fontId="0" fillId="4" borderId="6" xfId="0" applyFill="1" applyBorder="1" applyAlignment="1" applyProtection="1">
      <alignment horizontal="left" vertical="top" wrapText="1"/>
    </xf>
    <xf numFmtId="0" fontId="0" fillId="0" borderId="1" xfId="0" applyFont="1" applyBorder="1" applyAlignment="1" applyProtection="1">
      <alignment horizontal="left" wrapText="1"/>
    </xf>
    <xf numFmtId="0" fontId="0" fillId="0" borderId="2" xfId="0" applyBorder="1" applyAlignment="1" applyProtection="1">
      <alignment horizontal="left" vertical="top"/>
    </xf>
    <xf numFmtId="0" fontId="2" fillId="0" borderId="1" xfId="0" applyFont="1" applyBorder="1" applyAlignment="1" applyProtection="1">
      <alignment wrapText="1"/>
    </xf>
    <xf numFmtId="0" fontId="92" fillId="4" borderId="7" xfId="0" applyFont="1" applyFill="1" applyBorder="1" applyAlignment="1" applyProtection="1">
      <alignment vertical="top" wrapText="1"/>
    </xf>
    <xf numFmtId="0" fontId="37" fillId="4" borderId="7" xfId="0" applyFont="1" applyFill="1" applyBorder="1" applyAlignment="1" applyProtection="1">
      <alignment horizontal="left" vertical="top" wrapText="1"/>
    </xf>
    <xf numFmtId="0" fontId="92" fillId="4" borderId="1" xfId="0" applyFont="1" applyFill="1" applyBorder="1" applyAlignment="1" applyProtection="1">
      <alignment vertical="top" wrapText="1"/>
    </xf>
    <xf numFmtId="3" fontId="0" fillId="4" borderId="7" xfId="0" applyNumberFormat="1" applyFill="1" applyBorder="1" applyAlignment="1" applyProtection="1">
      <alignment horizontal="left" vertical="top" wrapText="1"/>
    </xf>
    <xf numFmtId="0" fontId="2" fillId="4" borderId="1" xfId="0" applyFont="1" applyFill="1" applyBorder="1" applyAlignment="1" applyProtection="1">
      <alignment horizontal="left" wrapText="1"/>
    </xf>
    <xf numFmtId="0" fontId="97" fillId="4" borderId="0" xfId="0" applyFont="1" applyFill="1" applyBorder="1" applyAlignment="1" applyProtection="1">
      <alignment horizontal="left" vertical="top" wrapText="1"/>
    </xf>
    <xf numFmtId="0" fontId="37" fillId="0" borderId="0" xfId="0" applyFont="1" applyAlignment="1" applyProtection="1">
      <alignment horizontal="left" vertical="top"/>
    </xf>
    <xf numFmtId="0" fontId="49" fillId="0" borderId="0" xfId="0" applyFont="1" applyAlignment="1" applyProtection="1">
      <alignment horizontal="left" vertical="top"/>
    </xf>
    <xf numFmtId="0" fontId="0" fillId="4" borderId="7" xfId="0" applyFont="1" applyFill="1" applyBorder="1" applyAlignment="1" applyProtection="1">
      <alignment horizontal="left" vertical="top" wrapText="1"/>
    </xf>
    <xf numFmtId="168" fontId="0" fillId="4" borderId="1" xfId="0" applyNumberFormat="1" applyFill="1" applyBorder="1" applyAlignment="1" applyProtection="1">
      <alignment horizontal="left" vertical="top" wrapText="1"/>
    </xf>
    <xf numFmtId="164" fontId="0" fillId="4" borderId="0" xfId="0" applyNumberFormat="1" applyFill="1" applyBorder="1" applyAlignment="1" applyProtection="1">
      <alignment horizontal="left" wrapText="1"/>
    </xf>
    <xf numFmtId="0" fontId="2" fillId="4" borderId="7" xfId="0" applyFont="1" applyFill="1" applyBorder="1" applyAlignment="1" applyProtection="1">
      <alignment horizontal="left" wrapText="1"/>
    </xf>
    <xf numFmtId="167" fontId="37" fillId="4" borderId="0" xfId="0" applyNumberFormat="1" applyFont="1" applyFill="1" applyBorder="1" applyAlignment="1" applyProtection="1">
      <alignment horizontal="left" wrapText="1"/>
    </xf>
    <xf numFmtId="0" fontId="56" fillId="4" borderId="0" xfId="0" applyFont="1" applyFill="1" applyBorder="1" applyAlignment="1" applyProtection="1">
      <alignment horizontal="left" wrapText="1"/>
    </xf>
    <xf numFmtId="168" fontId="49" fillId="4" borderId="0" xfId="0" applyNumberFormat="1" applyFont="1" applyFill="1" applyBorder="1" applyAlignment="1" applyProtection="1">
      <alignment horizontal="left" vertical="top" wrapText="1"/>
    </xf>
    <xf numFmtId="177" fontId="49" fillId="4" borderId="0" xfId="0" applyNumberFormat="1" applyFont="1" applyFill="1" applyBorder="1" applyAlignment="1" applyProtection="1">
      <alignment horizontal="left" vertical="top" wrapText="1"/>
    </xf>
    <xf numFmtId="0" fontId="0" fillId="0" borderId="1" xfId="0" applyBorder="1" applyAlignment="1" applyProtection="1">
      <alignment horizontal="left"/>
    </xf>
    <xf numFmtId="0" fontId="0" fillId="4" borderId="7" xfId="0" applyFill="1" applyBorder="1" applyAlignment="1" applyProtection="1">
      <alignment horizontal="left" vertical="top"/>
    </xf>
    <xf numFmtId="0" fontId="2" fillId="4" borderId="1" xfId="0" applyFont="1" applyFill="1" applyBorder="1" applyAlignment="1" applyProtection="1">
      <alignment horizontal="left" vertical="top"/>
    </xf>
    <xf numFmtId="0" fontId="0" fillId="4" borderId="0" xfId="0" applyFont="1" applyFill="1" applyBorder="1" applyAlignment="1" applyProtection="1">
      <alignment horizontal="left" vertical="top"/>
    </xf>
    <xf numFmtId="0" fontId="2" fillId="4" borderId="1" xfId="0" applyFont="1" applyFill="1" applyBorder="1" applyAlignment="1" applyProtection="1">
      <alignment horizontal="left"/>
    </xf>
    <xf numFmtId="0" fontId="2" fillId="4" borderId="7" xfId="0" applyFont="1" applyFill="1" applyBorder="1" applyAlignment="1" applyProtection="1">
      <alignment horizontal="left" vertical="top"/>
    </xf>
    <xf numFmtId="0" fontId="2" fillId="4" borderId="11" xfId="0" applyFont="1" applyFill="1" applyBorder="1" applyAlignment="1" applyProtection="1">
      <alignment horizontal="left" vertical="top"/>
    </xf>
    <xf numFmtId="0" fontId="0" fillId="0" borderId="0" xfId="0" applyBorder="1" applyAlignment="1" applyProtection="1">
      <alignment horizontal="left"/>
    </xf>
    <xf numFmtId="0" fontId="0" fillId="0" borderId="2" xfId="0" applyBorder="1" applyAlignment="1" applyProtection="1">
      <alignment horizontal="left"/>
    </xf>
    <xf numFmtId="0" fontId="0" fillId="0" borderId="0" xfId="0" applyFont="1" applyAlignment="1" applyProtection="1">
      <alignment horizontal="left" vertical="top"/>
    </xf>
    <xf numFmtId="0" fontId="0" fillId="0" borderId="0" xfId="0" applyFont="1" applyBorder="1" applyAlignment="1" applyProtection="1">
      <alignment horizontal="left" vertical="top"/>
    </xf>
    <xf numFmtId="0" fontId="93" fillId="4" borderId="0" xfId="0" applyFont="1" applyFill="1" applyBorder="1" applyAlignment="1" applyProtection="1">
      <alignment horizontal="left" vertical="top"/>
    </xf>
    <xf numFmtId="3" fontId="0" fillId="4" borderId="0" xfId="0" applyNumberFormat="1" applyFill="1" applyBorder="1" applyAlignment="1" applyProtection="1">
      <alignment horizontal="left" vertical="top"/>
    </xf>
    <xf numFmtId="168" fontId="0" fillId="0" borderId="1" xfId="0" applyNumberFormat="1" applyBorder="1" applyAlignment="1" applyProtection="1">
      <alignment horizontal="left" vertical="top"/>
    </xf>
    <xf numFmtId="164" fontId="0" fillId="4" borderId="1" xfId="0" applyNumberFormat="1" applyFont="1" applyFill="1" applyBorder="1" applyAlignment="1" applyProtection="1">
      <alignment horizontal="left" vertical="top"/>
    </xf>
    <xf numFmtId="0" fontId="0" fillId="4" borderId="1" xfId="0" applyFont="1" applyFill="1" applyBorder="1" applyAlignment="1" applyProtection="1">
      <alignment horizontal="left" vertical="top" wrapText="1"/>
    </xf>
    <xf numFmtId="0" fontId="0" fillId="0" borderId="0" xfId="0" applyFont="1" applyBorder="1" applyAlignment="1" applyProtection="1">
      <alignment horizontal="left" vertical="top"/>
    </xf>
    <xf numFmtId="0" fontId="0" fillId="0" borderId="2" xfId="0" applyFont="1" applyBorder="1" applyAlignment="1" applyProtection="1">
      <alignment horizontal="left" vertical="top"/>
    </xf>
    <xf numFmtId="0" fontId="0" fillId="6" borderId="1" xfId="0" applyFont="1" applyFill="1" applyBorder="1" applyAlignment="1" applyProtection="1">
      <alignment vertical="top"/>
    </xf>
    <xf numFmtId="168" fontId="12" fillId="6" borderId="1" xfId="0" applyNumberFormat="1" applyFont="1" applyFill="1" applyBorder="1" applyAlignment="1" applyProtection="1">
      <alignment horizontal="left" vertical="top"/>
    </xf>
    <xf numFmtId="168" fontId="0" fillId="0" borderId="1" xfId="0" applyNumberFormat="1" applyFont="1" applyBorder="1" applyAlignment="1" applyProtection="1">
      <alignment horizontal="left" vertical="top"/>
    </xf>
    <xf numFmtId="168" fontId="0" fillId="0" borderId="1" xfId="0" applyNumberFormat="1" applyBorder="1" applyAlignment="1" applyProtection="1"/>
    <xf numFmtId="164" fontId="0" fillId="0" borderId="1" xfId="0" applyNumberFormat="1" applyBorder="1" applyAlignment="1" applyProtection="1">
      <alignment horizontal="left" vertical="top"/>
    </xf>
    <xf numFmtId="164" fontId="0" fillId="0" borderId="1" xfId="0" applyNumberFormat="1" applyBorder="1" applyAlignment="1" applyProtection="1">
      <alignment vertical="top"/>
    </xf>
    <xf numFmtId="0" fontId="95" fillId="0" borderId="1" xfId="0" applyFont="1" applyBorder="1" applyAlignment="1" applyProtection="1"/>
    <xf numFmtId="164" fontId="0" fillId="0" borderId="0" xfId="0" applyNumberFormat="1" applyBorder="1" applyAlignment="1" applyProtection="1">
      <alignment horizontal="left" vertical="top"/>
    </xf>
    <xf numFmtId="166" fontId="0" fillId="0" borderId="0" xfId="0" applyNumberFormat="1" applyBorder="1" applyAlignment="1" applyProtection="1">
      <alignment horizontal="left" vertical="top"/>
    </xf>
    <xf numFmtId="168" fontId="0" fillId="0" borderId="0" xfId="0" applyNumberFormat="1" applyBorder="1" applyAlignment="1" applyProtection="1">
      <alignment horizontal="left" vertical="top"/>
    </xf>
    <xf numFmtId="164" fontId="12" fillId="6" borderId="1" xfId="0" applyNumberFormat="1" applyFont="1" applyFill="1" applyBorder="1" applyAlignment="1" applyProtection="1">
      <alignment horizontal="left" vertical="top"/>
    </xf>
    <xf numFmtId="0" fontId="49" fillId="4" borderId="1" xfId="0" applyFont="1" applyFill="1" applyBorder="1" applyAlignment="1" applyProtection="1">
      <alignment horizontal="left" vertical="top"/>
    </xf>
    <xf numFmtId="0" fontId="49" fillId="4" borderId="1" xfId="0" applyFont="1" applyFill="1" applyBorder="1" applyAlignment="1" applyProtection="1">
      <alignment horizontal="left" vertical="top" wrapText="1"/>
    </xf>
    <xf numFmtId="3" fontId="49" fillId="4" borderId="1" xfId="0" applyNumberFormat="1" applyFont="1" applyFill="1" applyBorder="1" applyAlignment="1" applyProtection="1">
      <alignment horizontal="left" vertical="top"/>
    </xf>
    <xf numFmtId="0" fontId="12" fillId="4" borderId="1" xfId="0" applyFont="1" applyFill="1" applyBorder="1" applyAlignment="1" applyProtection="1">
      <alignment horizontal="left" vertical="top"/>
    </xf>
    <xf numFmtId="0" fontId="12" fillId="4" borderId="1" xfId="0" applyFont="1" applyFill="1" applyBorder="1" applyAlignment="1" applyProtection="1">
      <alignment horizontal="left" vertical="top" wrapText="1"/>
    </xf>
    <xf numFmtId="0" fontId="0" fillId="4" borderId="1" xfId="0" applyFont="1" applyFill="1" applyBorder="1" applyAlignment="1" applyProtection="1">
      <alignment horizontal="left" vertical="top"/>
    </xf>
    <xf numFmtId="0" fontId="37" fillId="0" borderId="1" xfId="0" applyFont="1" applyBorder="1" applyAlignment="1" applyProtection="1">
      <alignment horizontal="left" vertical="top"/>
    </xf>
    <xf numFmtId="0" fontId="23" fillId="4" borderId="1" xfId="0" applyFont="1" applyFill="1" applyBorder="1" applyAlignment="1" applyProtection="1">
      <alignment horizontal="left" vertical="top"/>
    </xf>
    <xf numFmtId="0" fontId="23" fillId="4" borderId="0" xfId="0" applyFont="1" applyFill="1" applyBorder="1" applyAlignment="1" applyProtection="1">
      <alignment horizontal="left" vertical="top"/>
    </xf>
    <xf numFmtId="0" fontId="99" fillId="0" borderId="0" xfId="0" applyFont="1" applyAlignment="1" applyProtection="1">
      <alignment horizontal="left" vertical="top"/>
    </xf>
    <xf numFmtId="0" fontId="100" fillId="4" borderId="1" xfId="0" applyFont="1" applyFill="1" applyBorder="1" applyAlignment="1" applyProtection="1">
      <alignment horizontal="left" vertical="top"/>
    </xf>
    <xf numFmtId="164" fontId="37" fillId="0" borderId="0" xfId="0" applyNumberFormat="1" applyFont="1" applyBorder="1" applyAlignment="1" applyProtection="1">
      <alignment horizontal="left" vertical="top"/>
    </xf>
    <xf numFmtId="0" fontId="56" fillId="0" borderId="0" xfId="0" applyFont="1" applyBorder="1" applyAlignment="1" applyProtection="1">
      <alignment horizontal="left" vertical="top" wrapText="1"/>
    </xf>
    <xf numFmtId="0" fontId="37" fillId="0" borderId="0" xfId="0" applyFont="1" applyBorder="1" applyAlignment="1" applyProtection="1">
      <alignment horizontal="left"/>
    </xf>
    <xf numFmtId="0" fontId="2" fillId="0" borderId="11" xfId="0" applyFont="1" applyBorder="1" applyAlignment="1" applyProtection="1">
      <alignment horizontal="left" vertical="top" wrapText="1"/>
    </xf>
    <xf numFmtId="164" fontId="37" fillId="0" borderId="11" xfId="0" applyNumberFormat="1" applyFont="1" applyBorder="1" applyAlignment="1" applyProtection="1">
      <alignment horizontal="left" vertical="top"/>
    </xf>
    <xf numFmtId="0" fontId="56" fillId="0" borderId="11" xfId="0" applyFont="1" applyBorder="1" applyAlignment="1" applyProtection="1">
      <alignment horizontal="left" vertical="top" wrapText="1"/>
    </xf>
    <xf numFmtId="0" fontId="0" fillId="23" borderId="0" xfId="0" applyFill="1" applyAlignment="1" applyProtection="1"/>
    <xf numFmtId="0" fontId="2" fillId="0" borderId="0" xfId="0" applyFont="1" applyBorder="1" applyAlignment="1" applyProtection="1">
      <alignment horizontal="left" vertical="top"/>
    </xf>
    <xf numFmtId="164" fontId="37" fillId="0" borderId="0" xfId="0" applyNumberFormat="1" applyFont="1" applyBorder="1" applyAlignment="1" applyProtection="1">
      <alignment horizontal="left" vertical="top" wrapText="1"/>
    </xf>
    <xf numFmtId="0" fontId="37" fillId="0" borderId="0" xfId="0" applyFont="1" applyBorder="1" applyAlignment="1" applyProtection="1">
      <alignment horizontal="left" vertical="top" wrapText="1"/>
    </xf>
    <xf numFmtId="0" fontId="51" fillId="0" borderId="0" xfId="0" applyFont="1" applyBorder="1" applyAlignment="1" applyProtection="1">
      <alignment horizontal="left" vertical="top" wrapText="1"/>
    </xf>
    <xf numFmtId="164" fontId="49" fillId="0" borderId="0" xfId="0" applyNumberFormat="1" applyFont="1" applyBorder="1" applyAlignment="1" applyProtection="1">
      <alignment horizontal="left" vertical="top"/>
    </xf>
    <xf numFmtId="0" fontId="101" fillId="0" borderId="0" xfId="0" applyFont="1" applyBorder="1" applyAlignment="1" applyProtection="1">
      <alignment horizontal="left" vertical="top" wrapText="1"/>
    </xf>
    <xf numFmtId="0" fontId="0" fillId="0" borderId="0" xfId="0" applyBorder="1" applyAlignment="1" applyProtection="1"/>
    <xf numFmtId="0" fontId="37" fillId="0" borderId="1" xfId="0" applyFont="1" applyBorder="1" applyAlignment="1" applyProtection="1">
      <alignment horizontal="left" vertical="top" wrapText="1"/>
    </xf>
    <xf numFmtId="0" fontId="12" fillId="4" borderId="2" xfId="0" applyFont="1" applyFill="1" applyBorder="1" applyAlignment="1" applyProtection="1">
      <alignment horizontal="center" vertical="center" wrapText="1"/>
    </xf>
    <xf numFmtId="0" fontId="0" fillId="4" borderId="0" xfId="0" applyFill="1" applyAlignment="1" applyProtection="1"/>
    <xf numFmtId="0" fontId="0" fillId="4" borderId="0" xfId="0" applyFill="1" applyAlignment="1" applyProtection="1"/>
    <xf numFmtId="0" fontId="102" fillId="0" borderId="1" xfId="0" applyFont="1" applyBorder="1" applyAlignment="1" applyProtection="1">
      <alignment horizontal="left" vertical="top" wrapText="1"/>
    </xf>
    <xf numFmtId="3" fontId="95" fillId="4" borderId="1" xfId="0" applyNumberFormat="1" applyFont="1" applyFill="1" applyBorder="1" applyAlignment="1" applyProtection="1">
      <alignment horizontal="left" vertical="top" wrapText="1"/>
    </xf>
    <xf numFmtId="0" fontId="0" fillId="4" borderId="0" xfId="0" applyFill="1" applyBorder="1" applyAlignment="1" applyProtection="1"/>
    <xf numFmtId="164" fontId="0" fillId="0" borderId="0" xfId="0" applyNumberFormat="1" applyBorder="1" applyAlignment="1" applyProtection="1">
      <alignment horizontal="left" vertical="top" wrapText="1"/>
    </xf>
    <xf numFmtId="0" fontId="0" fillId="4" borderId="1" xfId="0" applyFont="1" applyFill="1" applyBorder="1" applyAlignment="1" applyProtection="1">
      <alignment wrapText="1"/>
    </xf>
    <xf numFmtId="166" fontId="0" fillId="0" borderId="0" xfId="0" applyNumberFormat="1" applyBorder="1" applyAlignment="1" applyProtection="1">
      <alignment horizontal="left" vertical="top" wrapText="1"/>
    </xf>
    <xf numFmtId="166" fontId="49" fillId="0" borderId="0" xfId="0" applyNumberFormat="1" applyFont="1" applyBorder="1" applyAlignment="1" applyProtection="1">
      <alignment horizontal="left" vertical="top" wrapText="1"/>
    </xf>
    <xf numFmtId="0" fontId="49" fillId="0" borderId="0" xfId="0" applyFont="1" applyBorder="1" applyAlignment="1" applyProtection="1">
      <alignment horizontal="left" vertical="top" wrapText="1"/>
    </xf>
    <xf numFmtId="0" fontId="103" fillId="0" borderId="0" xfId="0" applyFont="1" applyAlignment="1" applyProtection="1"/>
    <xf numFmtId="164" fontId="49" fillId="0" borderId="0" xfId="0" applyNumberFormat="1" applyFont="1" applyBorder="1" applyAlignment="1" applyProtection="1">
      <alignment horizontal="left" vertical="top" wrapText="1"/>
    </xf>
    <xf numFmtId="3" fontId="49" fillId="0" borderId="0" xfId="0" applyNumberFormat="1" applyFont="1" applyBorder="1" applyAlignment="1" applyProtection="1">
      <alignment horizontal="left" vertical="top" wrapText="1"/>
    </xf>
    <xf numFmtId="3" fontId="0" fillId="0" borderId="0" xfId="0" applyNumberFormat="1" applyBorder="1" applyAlignment="1" applyProtection="1">
      <alignment vertical="top" wrapText="1"/>
    </xf>
    <xf numFmtId="0" fontId="0" fillId="4" borderId="1" xfId="0" applyFont="1" applyFill="1" applyBorder="1" applyAlignment="1" applyProtection="1">
      <alignment horizontal="left" wrapText="1"/>
    </xf>
    <xf numFmtId="0" fontId="0" fillId="4" borderId="1" xfId="0" applyFont="1" applyFill="1" applyBorder="1" applyAlignment="1" applyProtection="1">
      <alignment horizontal="left" vertical="top" wrapText="1"/>
    </xf>
    <xf numFmtId="0" fontId="10" fillId="13" borderId="3" xfId="0" applyFont="1" applyFill="1" applyBorder="1" applyAlignment="1" applyProtection="1">
      <alignment horizontal="center" vertical="center" wrapText="1"/>
    </xf>
    <xf numFmtId="0" fontId="12" fillId="6" borderId="5" xfId="0" applyFont="1" applyFill="1" applyBorder="1" applyAlignment="1" applyProtection="1">
      <alignment horizontal="center" vertical="center" wrapText="1"/>
    </xf>
    <xf numFmtId="0" fontId="13" fillId="0" borderId="0" xfId="0" applyFont="1" applyAlignment="1" applyProtection="1">
      <alignment horizontal="center" vertical="center" wrapText="1"/>
    </xf>
    <xf numFmtId="0" fontId="10" fillId="13" borderId="1" xfId="0" applyFont="1" applyFill="1" applyBorder="1" applyAlignment="1" applyProtection="1">
      <alignment horizontal="left" vertical="top"/>
    </xf>
    <xf numFmtId="0" fontId="12" fillId="0" borderId="4" xfId="0" applyFont="1" applyBorder="1" applyAlignment="1" applyProtection="1">
      <alignment horizontal="left" vertical="top"/>
    </xf>
    <xf numFmtId="0" fontId="10" fillId="0" borderId="4" xfId="0" applyFont="1" applyBorder="1" applyAlignment="1" applyProtection="1">
      <alignment horizontal="left" vertical="top"/>
    </xf>
    <xf numFmtId="0" fontId="2" fillId="0" borderId="1"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0" borderId="0" xfId="0" applyFont="1" applyAlignment="1" applyProtection="1">
      <alignment horizontal="left" vertical="center" wrapText="1"/>
    </xf>
    <xf numFmtId="0" fontId="10" fillId="0" borderId="4"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0" fillId="4" borderId="1" xfId="0" applyFill="1" applyBorder="1" applyAlignment="1" applyProtection="1"/>
    <xf numFmtId="0" fontId="0" fillId="4" borderId="1" xfId="0" applyFill="1" applyBorder="1" applyAlignment="1" applyProtection="1">
      <alignment vertical="top"/>
    </xf>
    <xf numFmtId="177" fontId="37" fillId="4" borderId="1" xfId="0" applyNumberFormat="1" applyFont="1" applyFill="1" applyBorder="1" applyAlignment="1" applyProtection="1">
      <alignment horizontal="left" vertical="top" wrapText="1"/>
    </xf>
    <xf numFmtId="3" fontId="37" fillId="4" borderId="1" xfId="0" applyNumberFormat="1" applyFont="1" applyFill="1" applyBorder="1" applyAlignment="1" applyProtection="1">
      <alignment horizontal="left" vertical="top" wrapText="1"/>
    </xf>
    <xf numFmtId="167" fontId="37" fillId="4" borderId="1" xfId="0" applyNumberFormat="1" applyFont="1" applyFill="1" applyBorder="1" applyAlignment="1" applyProtection="1">
      <alignment horizontal="left" vertical="top" wrapText="1"/>
    </xf>
    <xf numFmtId="0" fontId="0" fillId="0" borderId="0" xfId="0" applyBorder="1" applyAlignment="1" applyProtection="1">
      <alignment vertical="top"/>
    </xf>
    <xf numFmtId="0" fontId="0" fillId="0" borderId="2" xfId="0" applyBorder="1" applyAlignment="1" applyProtection="1">
      <alignment vertical="top"/>
    </xf>
    <xf numFmtId="164" fontId="0" fillId="4" borderId="1" xfId="0" applyNumberFormat="1" applyFont="1" applyFill="1" applyBorder="1" applyAlignment="1" applyProtection="1">
      <alignment horizontal="left" vertical="top" wrapText="1"/>
    </xf>
    <xf numFmtId="0" fontId="37" fillId="0" borderId="2" xfId="0" applyFont="1" applyBorder="1" applyAlignment="1" applyProtection="1">
      <alignment horizontal="left" vertical="top"/>
    </xf>
    <xf numFmtId="0" fontId="12" fillId="4" borderId="2" xfId="0" applyFont="1" applyFill="1" applyBorder="1" applyAlignment="1" applyProtection="1">
      <alignment horizontal="left" vertical="top" wrapText="1"/>
    </xf>
    <xf numFmtId="164" fontId="12" fillId="4" borderId="1" xfId="0" applyNumberFormat="1" applyFont="1" applyFill="1" applyBorder="1" applyAlignment="1" applyProtection="1">
      <alignment horizontal="left" vertical="top" wrapText="1"/>
    </xf>
    <xf numFmtId="0" fontId="40" fillId="6" borderId="1" xfId="0" applyFont="1" applyFill="1" applyBorder="1" applyAlignment="1" applyProtection="1">
      <alignment horizontal="center"/>
    </xf>
    <xf numFmtId="0" fontId="40" fillId="6" borderId="2" xfId="0" applyFont="1" applyFill="1" applyBorder="1" applyAlignment="1" applyProtection="1"/>
    <xf numFmtId="0" fontId="40" fillId="6" borderId="2" xfId="0" applyFont="1" applyFill="1" applyBorder="1" applyAlignment="1" applyProtection="1">
      <alignment horizontal="center"/>
    </xf>
    <xf numFmtId="0" fontId="49" fillId="0" borderId="1" xfId="0" applyFont="1" applyBorder="1" applyAlignment="1" applyProtection="1">
      <alignment horizontal="left" vertical="top"/>
    </xf>
    <xf numFmtId="0" fontId="2" fillId="0" borderId="1" xfId="0" applyFont="1" applyBorder="1" applyAlignment="1" applyProtection="1">
      <alignment horizontal="left" vertical="top"/>
    </xf>
    <xf numFmtId="0" fontId="39" fillId="6" borderId="1" xfId="0" applyFont="1" applyFill="1" applyBorder="1" applyAlignment="1" applyProtection="1">
      <alignment horizontal="center"/>
    </xf>
    <xf numFmtId="0" fontId="49" fillId="0" borderId="0" xfId="0" applyFont="1" applyAlignment="1" applyProtection="1"/>
    <xf numFmtId="0" fontId="0" fillId="0" borderId="12" xfId="0"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horizontal="left"/>
    </xf>
    <xf numFmtId="0" fontId="0" fillId="0" borderId="2" xfId="0" applyBorder="1" applyAlignment="1" applyProtection="1">
      <alignment horizontal="left"/>
    </xf>
    <xf numFmtId="0" fontId="95" fillId="6" borderId="1" xfId="0" applyFont="1" applyFill="1" applyBorder="1" applyAlignment="1" applyProtection="1">
      <alignment horizontal="left" vertical="top"/>
    </xf>
    <xf numFmtId="0" fontId="0" fillId="6" borderId="1" xfId="0" applyFont="1" applyFill="1" applyBorder="1" applyAlignment="1" applyProtection="1">
      <alignment horizontal="left" vertical="top"/>
    </xf>
    <xf numFmtId="0" fontId="12" fillId="0" borderId="0" xfId="0" applyFont="1" applyBorder="1" applyAlignment="1" applyProtection="1">
      <alignment horizontal="left" vertical="top"/>
    </xf>
    <xf numFmtId="0" fontId="0" fillId="0" borderId="2" xfId="0" applyFont="1" applyBorder="1" applyAlignment="1" applyProtection="1">
      <alignment horizontal="left" vertical="top"/>
    </xf>
    <xf numFmtId="0" fontId="95" fillId="0" borderId="1" xfId="0" applyFont="1" applyBorder="1" applyAlignment="1" applyProtection="1">
      <alignment horizontal="left" vertical="top"/>
    </xf>
    <xf numFmtId="0" fontId="12" fillId="0" borderId="1" xfId="0" applyFont="1" applyBorder="1" applyAlignment="1" applyProtection="1">
      <alignment horizontal="left" vertical="top"/>
    </xf>
    <xf numFmtId="0" fontId="51" fillId="0" borderId="0" xfId="0" applyFont="1" applyBorder="1" applyAlignment="1" applyProtection="1">
      <alignment horizontal="left" vertical="top"/>
    </xf>
    <xf numFmtId="0" fontId="105" fillId="0" borderId="0" xfId="0" applyFont="1" applyBorder="1" applyAlignment="1" applyProtection="1">
      <alignment horizontal="left" vertical="top"/>
    </xf>
    <xf numFmtId="0" fontId="106" fillId="0" borderId="0" xfId="0" applyFont="1" applyBorder="1" applyAlignment="1" applyProtection="1">
      <alignment horizontal="left" vertical="top"/>
    </xf>
    <xf numFmtId="0" fontId="37" fillId="0" borderId="0" xfId="0" applyFont="1" applyBorder="1" applyAlignment="1" applyProtection="1">
      <alignment horizontal="left" vertical="top"/>
    </xf>
    <xf numFmtId="168" fontId="12" fillId="0" borderId="1" xfId="0" applyNumberFormat="1" applyFont="1" applyBorder="1" applyAlignment="1" applyProtection="1">
      <alignment horizontal="left" vertical="top"/>
    </xf>
    <xf numFmtId="0" fontId="0" fillId="0" borderId="12" xfId="0" applyBorder="1" applyAlignment="1" applyProtection="1"/>
    <xf numFmtId="0" fontId="0" fillId="0" borderId="7" xfId="0" applyFont="1" applyBorder="1" applyAlignment="1" applyProtection="1">
      <alignment horizontal="left" vertical="top"/>
    </xf>
    <xf numFmtId="0" fontId="12" fillId="0" borderId="0" xfId="0" applyFont="1" applyAlignment="1" applyProtection="1">
      <alignment horizontal="left" vertical="top"/>
    </xf>
    <xf numFmtId="0" fontId="37" fillId="4" borderId="0" xfId="0" applyFont="1" applyFill="1" applyBorder="1" applyAlignment="1" applyProtection="1">
      <alignment vertical="top"/>
    </xf>
    <xf numFmtId="0" fontId="49" fillId="4" borderId="0" xfId="0" applyFont="1" applyFill="1" applyBorder="1" applyAlignment="1" applyProtection="1">
      <alignment horizontal="left" vertical="top"/>
    </xf>
    <xf numFmtId="164" fontId="49" fillId="4" borderId="11" xfId="0" applyNumberFormat="1" applyFont="1" applyFill="1" applyBorder="1" applyAlignment="1" applyProtection="1">
      <alignment horizontal="left" vertical="top"/>
    </xf>
    <xf numFmtId="0" fontId="92" fillId="4" borderId="0" xfId="0" applyFont="1" applyFill="1" applyBorder="1" applyAlignment="1" applyProtection="1">
      <alignment horizontal="left" vertical="top"/>
    </xf>
    <xf numFmtId="0" fontId="47" fillId="4" borderId="0" xfId="0" applyFont="1" applyFill="1" applyBorder="1" applyAlignment="1" applyProtection="1">
      <alignment horizontal="left" vertical="top"/>
    </xf>
    <xf numFmtId="0" fontId="0" fillId="4" borderId="6" xfId="0" applyFont="1" applyFill="1" applyBorder="1" applyAlignment="1" applyProtection="1">
      <alignment horizontal="left" vertical="top"/>
    </xf>
    <xf numFmtId="0" fontId="0" fillId="4" borderId="11" xfId="0" applyFont="1" applyFill="1" applyBorder="1" applyAlignment="1" applyProtection="1">
      <alignment horizontal="left" vertical="top"/>
    </xf>
    <xf numFmtId="0" fontId="37" fillId="4" borderId="1" xfId="0" applyFont="1" applyFill="1" applyBorder="1" applyAlignment="1" applyProtection="1">
      <alignment horizontal="left" vertical="top"/>
    </xf>
    <xf numFmtId="175" fontId="0" fillId="0" borderId="1" xfId="0" applyNumberFormat="1" applyFont="1" applyBorder="1" applyAlignment="1" applyProtection="1">
      <alignment horizontal="left" vertical="top"/>
    </xf>
    <xf numFmtId="0" fontId="12" fillId="11" borderId="1" xfId="0" applyFont="1" applyFill="1" applyBorder="1" applyAlignment="1" applyProtection="1">
      <alignment horizontal="left" vertical="top"/>
    </xf>
    <xf numFmtId="168" fontId="37" fillId="4" borderId="0" xfId="0" applyNumberFormat="1" applyFont="1" applyFill="1" applyBorder="1" applyAlignment="1" applyProtection="1">
      <alignment horizontal="left" vertical="top"/>
    </xf>
    <xf numFmtId="0" fontId="37" fillId="4" borderId="11" xfId="0" applyFont="1" applyFill="1" applyBorder="1" applyAlignment="1" applyProtection="1">
      <alignment horizontal="left" vertical="top"/>
    </xf>
    <xf numFmtId="166" fontId="92" fillId="4" borderId="0" xfId="0" applyNumberFormat="1" applyFont="1" applyFill="1" applyBorder="1" applyAlignment="1" applyProtection="1">
      <alignment horizontal="left" vertical="top"/>
    </xf>
    <xf numFmtId="167" fontId="92" fillId="4" borderId="0" xfId="0" applyNumberFormat="1" applyFont="1" applyFill="1" applyBorder="1" applyAlignment="1" applyProtection="1">
      <alignment horizontal="left" vertical="top"/>
    </xf>
    <xf numFmtId="166" fontId="49" fillId="4" borderId="0" xfId="0" applyNumberFormat="1" applyFont="1" applyFill="1" applyBorder="1" applyAlignment="1" applyProtection="1">
      <alignment horizontal="left" vertical="top"/>
    </xf>
    <xf numFmtId="166" fontId="92" fillId="0" borderId="0" xfId="0" applyNumberFormat="1" applyFont="1" applyBorder="1" applyAlignment="1" applyProtection="1">
      <alignment horizontal="left" vertical="top"/>
    </xf>
    <xf numFmtId="168" fontId="0" fillId="4" borderId="11" xfId="0" applyNumberFormat="1" applyFill="1" applyBorder="1" applyAlignment="1" applyProtection="1">
      <alignment horizontal="left" vertical="top"/>
    </xf>
    <xf numFmtId="0" fontId="2" fillId="4" borderId="8" xfId="0" applyFont="1" applyFill="1" applyBorder="1" applyAlignment="1" applyProtection="1">
      <alignment horizontal="left" vertical="top"/>
    </xf>
    <xf numFmtId="164" fontId="0" fillId="4" borderId="8" xfId="0" applyNumberFormat="1" applyFill="1" applyBorder="1" applyAlignment="1" applyProtection="1">
      <alignment horizontal="left" vertical="top"/>
    </xf>
    <xf numFmtId="0" fontId="37" fillId="4" borderId="8" xfId="0" applyFont="1" applyFill="1" applyBorder="1" applyAlignment="1" applyProtection="1">
      <alignment horizontal="left" vertical="top"/>
    </xf>
    <xf numFmtId="177" fontId="0" fillId="4" borderId="0" xfId="0" applyNumberFormat="1" applyFill="1" applyBorder="1" applyAlignment="1" applyProtection="1">
      <alignment vertical="top"/>
    </xf>
    <xf numFmtId="0" fontId="93" fillId="4" borderId="0" xfId="0" applyFont="1" applyFill="1" applyBorder="1" applyAlignment="1" applyProtection="1">
      <alignment vertical="top"/>
    </xf>
    <xf numFmtId="0" fontId="96" fillId="4" borderId="0" xfId="0" applyFont="1" applyFill="1" applyBorder="1" applyAlignment="1" applyProtection="1">
      <alignment horizontal="left" vertical="top"/>
    </xf>
    <xf numFmtId="0" fontId="2" fillId="4" borderId="6" xfId="0" applyFont="1" applyFill="1" applyBorder="1" applyAlignment="1" applyProtection="1">
      <alignment horizontal="left" vertical="top"/>
    </xf>
    <xf numFmtId="0" fontId="2" fillId="4" borderId="1" xfId="0" applyFont="1" applyFill="1" applyBorder="1" applyAlignment="1" applyProtection="1">
      <alignment vertical="top"/>
    </xf>
    <xf numFmtId="164" fontId="0" fillId="0" borderId="1" xfId="0" applyNumberFormat="1" applyFont="1" applyBorder="1" applyAlignment="1" applyProtection="1">
      <alignment horizontal="left" vertical="top"/>
    </xf>
    <xf numFmtId="0" fontId="2" fillId="0" borderId="1" xfId="0" applyFont="1" applyBorder="1" applyAlignment="1" applyProtection="1"/>
    <xf numFmtId="0" fontId="92" fillId="4" borderId="7" xfId="0" applyFont="1" applyFill="1" applyBorder="1" applyAlignment="1" applyProtection="1">
      <alignment vertical="top"/>
    </xf>
    <xf numFmtId="0" fontId="92" fillId="4" borderId="6" xfId="0" applyFont="1" applyFill="1" applyBorder="1" applyAlignment="1" applyProtection="1">
      <alignment vertical="top"/>
    </xf>
    <xf numFmtId="0" fontId="37" fillId="4" borderId="7" xfId="0" applyFont="1" applyFill="1" applyBorder="1" applyAlignment="1" applyProtection="1">
      <alignment horizontal="left" vertical="top"/>
    </xf>
    <xf numFmtId="0" fontId="92" fillId="4" borderId="1" xfId="0" applyFont="1" applyFill="1" applyBorder="1" applyAlignment="1" applyProtection="1">
      <alignment vertical="top"/>
    </xf>
    <xf numFmtId="3" fontId="0" fillId="4" borderId="7" xfId="0" applyNumberFormat="1" applyFill="1" applyBorder="1" applyAlignment="1" applyProtection="1">
      <alignment horizontal="left" vertical="top"/>
    </xf>
    <xf numFmtId="0" fontId="97" fillId="4" borderId="0" xfId="0" applyFont="1" applyFill="1" applyBorder="1" applyAlignment="1" applyProtection="1">
      <alignment horizontal="left" vertical="top"/>
    </xf>
    <xf numFmtId="168" fontId="0" fillId="4" borderId="1" xfId="0" applyNumberFormat="1" applyFill="1" applyBorder="1" applyAlignment="1" applyProtection="1">
      <alignment horizontal="left" vertical="top"/>
    </xf>
    <xf numFmtId="0" fontId="0" fillId="4" borderId="0" xfId="0" applyFont="1" applyFill="1" applyBorder="1" applyAlignment="1" applyProtection="1">
      <alignment horizontal="left"/>
    </xf>
    <xf numFmtId="164" fontId="0" fillId="4" borderId="0" xfId="0" applyNumberFormat="1" applyFill="1" applyBorder="1" applyAlignment="1" applyProtection="1">
      <alignment horizontal="left"/>
    </xf>
    <xf numFmtId="0" fontId="2" fillId="4" borderId="7" xfId="0" applyFont="1" applyFill="1" applyBorder="1" applyAlignment="1" applyProtection="1">
      <alignment horizontal="left"/>
    </xf>
    <xf numFmtId="167" fontId="37" fillId="4" borderId="0" xfId="0" applyNumberFormat="1" applyFont="1" applyFill="1" applyBorder="1" applyAlignment="1" applyProtection="1">
      <alignment horizontal="left"/>
    </xf>
    <xf numFmtId="0" fontId="56" fillId="4" borderId="0" xfId="0" applyFont="1" applyFill="1" applyBorder="1" applyAlignment="1" applyProtection="1">
      <alignment horizontal="left"/>
    </xf>
    <xf numFmtId="168" fontId="49" fillId="4" borderId="0" xfId="0" applyNumberFormat="1" applyFont="1" applyFill="1" applyBorder="1" applyAlignment="1" applyProtection="1">
      <alignment horizontal="left" vertical="top"/>
    </xf>
    <xf numFmtId="177" fontId="49" fillId="4" borderId="0" xfId="0" applyNumberFormat="1" applyFont="1" applyFill="1" applyBorder="1" applyAlignment="1" applyProtection="1">
      <alignment horizontal="left" vertical="top"/>
    </xf>
    <xf numFmtId="167" fontId="49" fillId="4" borderId="0" xfId="0" applyNumberFormat="1" applyFont="1" applyFill="1" applyBorder="1" applyAlignment="1" applyProtection="1">
      <alignment horizontal="left" vertical="top"/>
    </xf>
    <xf numFmtId="0" fontId="101" fillId="4" borderId="0" xfId="0" applyFont="1" applyFill="1" applyBorder="1" applyAlignment="1" applyProtection="1">
      <alignment horizontal="left" vertical="top"/>
    </xf>
    <xf numFmtId="0" fontId="56" fillId="0" borderId="0" xfId="0" applyFont="1" applyBorder="1" applyAlignment="1" applyProtection="1">
      <alignment horizontal="left" vertical="top"/>
    </xf>
    <xf numFmtId="0" fontId="2" fillId="0" borderId="11" xfId="0" applyFont="1" applyBorder="1" applyAlignment="1" applyProtection="1">
      <alignment horizontal="left" vertical="top"/>
    </xf>
    <xf numFmtId="0" fontId="56" fillId="0" borderId="11" xfId="0" applyFont="1" applyBorder="1" applyAlignment="1" applyProtection="1">
      <alignment horizontal="left" vertical="top"/>
    </xf>
    <xf numFmtId="0" fontId="94" fillId="0" borderId="0" xfId="0" applyFont="1" applyBorder="1" applyAlignment="1" applyProtection="1">
      <alignment horizontal="left" vertical="top"/>
    </xf>
    <xf numFmtId="0" fontId="101" fillId="0" borderId="0" xfId="0" applyFont="1" applyBorder="1" applyAlignment="1" applyProtection="1">
      <alignment horizontal="left" vertical="top"/>
    </xf>
    <xf numFmtId="0" fontId="95" fillId="0" borderId="1" xfId="0" applyFont="1" applyBorder="1" applyAlignment="1" applyProtection="1">
      <alignment horizontal="left" vertical="top" wrapText="1"/>
    </xf>
    <xf numFmtId="0" fontId="37" fillId="4" borderId="0" xfId="0" applyFont="1" applyFill="1" applyBorder="1" applyAlignment="1" applyProtection="1">
      <alignment horizontal="left"/>
    </xf>
    <xf numFmtId="0" fontId="95" fillId="4" borderId="1" xfId="0" applyFont="1" applyFill="1" applyBorder="1" applyAlignment="1" applyProtection="1">
      <alignment horizontal="left" vertical="top" wrapText="1"/>
    </xf>
    <xf numFmtId="166" fontId="49" fillId="0" borderId="0" xfId="0" applyNumberFormat="1" applyFont="1" applyBorder="1" applyAlignment="1" applyProtection="1">
      <alignment horizontal="left" vertical="top"/>
    </xf>
    <xf numFmtId="0" fontId="49" fillId="0" borderId="0" xfId="0" applyFont="1" applyBorder="1" applyAlignment="1" applyProtection="1">
      <alignment horizontal="left" vertical="top"/>
    </xf>
    <xf numFmtId="0" fontId="0" fillId="4" borderId="1" xfId="0" applyFont="1" applyFill="1" applyBorder="1" applyAlignment="1" applyProtection="1">
      <alignment horizontal="left"/>
    </xf>
    <xf numFmtId="177" fontId="37" fillId="4" borderId="1" xfId="0" applyNumberFormat="1" applyFont="1" applyFill="1" applyBorder="1" applyAlignment="1" applyProtection="1">
      <alignment horizontal="left" vertical="top"/>
    </xf>
    <xf numFmtId="167" fontId="37" fillId="4" borderId="1" xfId="0" applyNumberFormat="1" applyFont="1" applyFill="1" applyBorder="1" applyAlignment="1" applyProtection="1">
      <alignment horizontal="left" vertical="top"/>
    </xf>
    <xf numFmtId="164" fontId="12" fillId="4" borderId="1" xfId="0" applyNumberFormat="1" applyFont="1" applyFill="1" applyBorder="1" applyAlignment="1" applyProtection="1">
      <alignment horizontal="left" vertical="top"/>
    </xf>
    <xf numFmtId="0" fontId="95" fillId="6" borderId="1" xfId="0" applyFont="1" applyFill="1" applyBorder="1" applyAlignment="1" applyProtection="1">
      <alignment horizontal="left" vertical="top" wrapText="1"/>
    </xf>
    <xf numFmtId="0" fontId="95" fillId="0" borderId="1" xfId="0" applyFont="1" applyBorder="1" applyAlignment="1" applyProtection="1">
      <alignment horizontal="left" vertical="top" wrapText="1"/>
    </xf>
    <xf numFmtId="0" fontId="93" fillId="0" borderId="0" xfId="0" applyFont="1" applyBorder="1" applyAlignment="1" applyProtection="1">
      <alignment horizontal="center" vertical="top" wrapText="1"/>
    </xf>
    <xf numFmtId="0" fontId="93" fillId="0" borderId="0" xfId="0" applyFont="1" applyBorder="1" applyAlignment="1" applyProtection="1">
      <alignment vertical="top" wrapText="1"/>
    </xf>
    <xf numFmtId="0" fontId="47" fillId="0" borderId="0" xfId="0" applyFont="1" applyBorder="1" applyAlignment="1" applyProtection="1">
      <alignment wrapText="1"/>
    </xf>
    <xf numFmtId="164" fontId="78" fillId="0" borderId="0" xfId="0" applyNumberFormat="1" applyFont="1" applyBorder="1" applyAlignment="1" applyProtection="1">
      <alignment wrapText="1"/>
    </xf>
    <xf numFmtId="0" fontId="2" fillId="0" borderId="0" xfId="0" applyFont="1" applyBorder="1" applyAlignment="1" applyProtection="1">
      <alignment wrapText="1"/>
    </xf>
    <xf numFmtId="0" fontId="78" fillId="0" borderId="0" xfId="0" applyFont="1" applyBorder="1" applyAlignment="1" applyProtection="1">
      <alignment wrapText="1"/>
    </xf>
    <xf numFmtId="0" fontId="37" fillId="0" borderId="0" xfId="0" applyFont="1" applyBorder="1" applyAlignment="1" applyProtection="1">
      <alignment wrapText="1"/>
    </xf>
    <xf numFmtId="0" fontId="6" fillId="0" borderId="0" xfId="0" applyFont="1" applyBorder="1" applyAlignment="1" applyProtection="1">
      <alignment wrapText="1"/>
    </xf>
    <xf numFmtId="166" fontId="6" fillId="0" borderId="0" xfId="0" applyNumberFormat="1" applyFont="1" applyBorder="1" applyAlignment="1" applyProtection="1">
      <alignment wrapText="1"/>
    </xf>
    <xf numFmtId="0" fontId="93" fillId="0" borderId="0" xfId="0" applyFont="1" applyBorder="1" applyAlignment="1" applyProtection="1">
      <alignment wrapText="1"/>
    </xf>
    <xf numFmtId="166" fontId="6" fillId="0" borderId="0" xfId="0" applyNumberFormat="1" applyFont="1" applyBorder="1" applyAlignment="1" applyProtection="1">
      <alignment vertical="top" wrapText="1"/>
    </xf>
    <xf numFmtId="0" fontId="47" fillId="0" borderId="0" xfId="0" applyFont="1" applyBorder="1" applyAlignment="1" applyProtection="1">
      <alignment vertical="top" wrapText="1"/>
    </xf>
    <xf numFmtId="166" fontId="47" fillId="0" borderId="0" xfId="0" applyNumberFormat="1" applyFont="1" applyBorder="1" applyAlignment="1" applyProtection="1">
      <alignment wrapText="1"/>
    </xf>
    <xf numFmtId="0" fontId="107" fillId="6" borderId="1" xfId="0" applyFont="1" applyFill="1" applyBorder="1" applyAlignment="1" applyProtection="1">
      <alignment horizontal="center" vertical="center" wrapText="1"/>
    </xf>
    <xf numFmtId="178" fontId="107" fillId="6" borderId="1" xfId="0" applyNumberFormat="1" applyFont="1" applyFill="1" applyBorder="1" applyAlignment="1" applyProtection="1">
      <alignment horizontal="center" vertical="center" wrapText="1"/>
    </xf>
    <xf numFmtId="179" fontId="107" fillId="6" borderId="1" xfId="0" applyNumberFormat="1" applyFont="1" applyFill="1" applyBorder="1" applyAlignment="1" applyProtection="1">
      <alignment horizontal="center" vertical="center" wrapText="1"/>
    </xf>
    <xf numFmtId="0" fontId="78" fillId="0" borderId="0" xfId="0" applyFont="1" applyAlignment="1" applyProtection="1">
      <alignment vertical="center"/>
    </xf>
    <xf numFmtId="169" fontId="107" fillId="6" borderId="1" xfId="0" applyNumberFormat="1" applyFont="1" applyFill="1" applyBorder="1" applyAlignment="1" applyProtection="1">
      <alignment horizontal="center" vertical="center" wrapText="1"/>
    </xf>
    <xf numFmtId="0" fontId="40" fillId="6" borderId="1" xfId="0" applyFont="1" applyFill="1" applyBorder="1" applyAlignment="1" applyProtection="1">
      <alignment horizontal="center" vertical="center" wrapText="1"/>
    </xf>
    <xf numFmtId="0" fontId="108" fillId="0" borderId="0" xfId="0" applyFont="1" applyAlignment="1" applyProtection="1"/>
    <xf numFmtId="0" fontId="68" fillId="4" borderId="0" xfId="0" applyFont="1" applyFill="1" applyAlignment="1" applyProtection="1">
      <alignment wrapText="1"/>
    </xf>
    <xf numFmtId="3" fontId="0" fillId="0" borderId="0" xfId="0" applyNumberFormat="1" applyBorder="1" applyAlignment="1" applyProtection="1">
      <alignment horizontal="center" vertical="top" wrapText="1"/>
    </xf>
    <xf numFmtId="164" fontId="0" fillId="0" borderId="0" xfId="0" applyNumberFormat="1" applyBorder="1" applyAlignment="1" applyProtection="1">
      <alignment wrapText="1"/>
    </xf>
    <xf numFmtId="0" fontId="47" fillId="0" borderId="0" xfId="0" applyFont="1" applyAlignment="1" applyProtection="1">
      <alignment horizontal="left" wrapText="1"/>
    </xf>
    <xf numFmtId="3" fontId="6" fillId="0" borderId="0" xfId="0" applyNumberFormat="1" applyFont="1" applyBorder="1" applyAlignment="1" applyProtection="1">
      <alignment vertical="top" wrapText="1"/>
    </xf>
    <xf numFmtId="178" fontId="12" fillId="6" borderId="1" xfId="0" applyNumberFormat="1" applyFont="1" applyFill="1" applyBorder="1" applyAlignment="1" applyProtection="1">
      <alignment horizontal="center" vertical="center" wrapText="1"/>
    </xf>
    <xf numFmtId="179" fontId="12" fillId="6" borderId="1" xfId="0" applyNumberFormat="1"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xf numFmtId="0" fontId="0" fillId="6" borderId="0" xfId="0" applyFill="1" applyBorder="1" applyAlignment="1" applyProtection="1">
      <alignment wrapText="1"/>
    </xf>
    <xf numFmtId="0" fontId="0" fillId="6" borderId="0" xfId="0" applyFill="1" applyBorder="1" applyAlignment="1" applyProtection="1">
      <alignment wrapText="1"/>
    </xf>
    <xf numFmtId="0" fontId="10" fillId="0" borderId="0"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0" fillId="0" borderId="0" xfId="0" applyBorder="1" applyAlignment="1" applyProtection="1">
      <alignment wrapText="1"/>
    </xf>
    <xf numFmtId="0" fontId="0" fillId="0" borderId="0" xfId="0" applyAlignment="1" applyProtection="1">
      <alignment wrapText="1"/>
    </xf>
    <xf numFmtId="0" fontId="78" fillId="0" borderId="0" xfId="0" applyFont="1" applyBorder="1" applyAlignment="1" applyProtection="1">
      <alignment horizontal="left" wrapText="1"/>
    </xf>
    <xf numFmtId="167" fontId="6" fillId="0" borderId="0" xfId="0" applyNumberFormat="1" applyFont="1" applyBorder="1" applyAlignment="1" applyProtection="1">
      <alignment horizontal="center"/>
    </xf>
    <xf numFmtId="0" fontId="6" fillId="0" borderId="0" xfId="0" applyFont="1" applyBorder="1" applyAlignment="1" applyProtection="1">
      <alignment horizontal="left"/>
    </xf>
    <xf numFmtId="0" fontId="6" fillId="0" borderId="0" xfId="0" applyFont="1" applyBorder="1" applyAlignment="1" applyProtection="1">
      <alignment horizontal="center"/>
    </xf>
    <xf numFmtId="0" fontId="83" fillId="0" borderId="1" xfId="0" applyFont="1" applyBorder="1" applyAlignment="1" applyProtection="1">
      <alignment horizontal="left" vertical="center" wrapText="1"/>
    </xf>
    <xf numFmtId="0" fontId="2" fillId="0" borderId="0" xfId="0" applyFont="1" applyBorder="1" applyAlignment="1" applyProtection="1">
      <alignment horizontal="left" wrapText="1"/>
    </xf>
    <xf numFmtId="0" fontId="83" fillId="0" borderId="0" xfId="0" applyFont="1" applyBorder="1" applyAlignment="1" applyProtection="1">
      <alignment horizontal="left" vertical="center" wrapText="1"/>
    </xf>
    <xf numFmtId="0" fontId="47" fillId="0" borderId="0" xfId="0" applyFont="1" applyBorder="1" applyAlignment="1" applyProtection="1">
      <alignment horizontal="center"/>
    </xf>
    <xf numFmtId="0" fontId="81" fillId="0" borderId="0" xfId="0" applyFont="1" applyBorder="1" applyAlignment="1" applyProtection="1">
      <alignment horizontal="left" vertical="center" wrapText="1"/>
    </xf>
    <xf numFmtId="164" fontId="81" fillId="0" borderId="0" xfId="0" applyNumberFormat="1" applyFont="1" applyBorder="1" applyAlignment="1" applyProtection="1">
      <alignment horizontal="center" vertical="center" wrapText="1"/>
    </xf>
    <xf numFmtId="0" fontId="81" fillId="0" borderId="7" xfId="0" applyFont="1" applyBorder="1" applyAlignment="1" applyProtection="1">
      <alignment horizontal="center" vertical="center" wrapText="1"/>
    </xf>
    <xf numFmtId="0" fontId="81" fillId="0" borderId="1" xfId="0" applyFont="1" applyBorder="1" applyAlignment="1" applyProtection="1">
      <alignment horizontal="left" vertical="center" wrapText="1"/>
    </xf>
    <xf numFmtId="0" fontId="47" fillId="0" borderId="0" xfId="0" applyFont="1" applyBorder="1" applyAlignment="1" applyProtection="1">
      <alignment horizontal="left" wrapText="1"/>
    </xf>
    <xf numFmtId="0" fontId="81" fillId="0" borderId="0" xfId="0" applyFont="1" applyAlignment="1" applyProtection="1">
      <alignment horizontal="left" wrapText="1"/>
    </xf>
    <xf numFmtId="0" fontId="81" fillId="0" borderId="0" xfId="0" applyFont="1" applyAlignment="1" applyProtection="1">
      <alignment horizontal="left" wrapText="1"/>
    </xf>
    <xf numFmtId="0" fontId="92" fillId="0" borderId="0" xfId="0" applyFont="1" applyAlignment="1" applyProtection="1">
      <alignment wrapText="1"/>
    </xf>
    <xf numFmtId="164" fontId="10" fillId="0" borderId="0" xfId="0" applyNumberFormat="1" applyFont="1" applyBorder="1" applyAlignment="1" applyProtection="1">
      <alignment horizontal="center" vertical="center" wrapText="1"/>
    </xf>
    <xf numFmtId="0" fontId="0" fillId="0" borderId="0" xfId="0" applyFont="1" applyBorder="1" applyAlignment="1" applyProtection="1">
      <alignment horizontal="left" vertical="center" wrapText="1"/>
    </xf>
    <xf numFmtId="164" fontId="37" fillId="0" borderId="0" xfId="0" applyNumberFormat="1" applyFont="1" applyBorder="1" applyAlignment="1" applyProtection="1">
      <alignment wrapText="1"/>
    </xf>
    <xf numFmtId="0" fontId="49" fillId="0" borderId="0" xfId="0" applyFont="1" applyBorder="1" applyAlignment="1" applyProtection="1">
      <alignment wrapText="1"/>
    </xf>
    <xf numFmtId="0" fontId="49" fillId="0" borderId="0" xfId="0" applyFont="1" applyBorder="1" applyAlignment="1" applyProtection="1">
      <alignment vertical="top" wrapText="1"/>
    </xf>
    <xf numFmtId="166" fontId="93" fillId="0" borderId="0" xfId="0" applyNumberFormat="1" applyFont="1" applyBorder="1" applyAlignment="1" applyProtection="1">
      <alignment wrapText="1"/>
    </xf>
    <xf numFmtId="166" fontId="93" fillId="0" borderId="0" xfId="0" applyNumberFormat="1" applyFont="1" applyBorder="1" applyAlignment="1" applyProtection="1">
      <alignment vertical="top" wrapText="1"/>
    </xf>
    <xf numFmtId="166" fontId="0" fillId="0" borderId="0" xfId="0" applyNumberFormat="1" applyBorder="1" applyAlignment="1" applyProtection="1">
      <alignment wrapText="1"/>
    </xf>
    <xf numFmtId="168" fontId="12" fillId="6" borderId="1" xfId="0" applyNumberFormat="1" applyFont="1" applyFill="1" applyBorder="1" applyAlignment="1" applyProtection="1">
      <alignment horizontal="center" vertical="center" wrapText="1"/>
    </xf>
    <xf numFmtId="164" fontId="0" fillId="0" borderId="0" xfId="0" applyNumberFormat="1" applyAlignment="1" applyProtection="1">
      <alignment wrapText="1"/>
    </xf>
    <xf numFmtId="164" fontId="0" fillId="0" borderId="0" xfId="0" applyNumberFormat="1" applyBorder="1" applyAlignment="1" applyProtection="1">
      <alignment horizontal="left"/>
    </xf>
    <xf numFmtId="0" fontId="0" fillId="0" borderId="0" xfId="0" applyBorder="1" applyAlignment="1" applyProtection="1">
      <alignment horizontal="center"/>
    </xf>
    <xf numFmtId="164" fontId="2" fillId="0" borderId="0" xfId="0" applyNumberFormat="1" applyFont="1" applyBorder="1" applyAlignment="1" applyProtection="1">
      <alignment horizontal="left"/>
    </xf>
    <xf numFmtId="164" fontId="6" fillId="0" borderId="1" xfId="0" applyNumberFormat="1" applyFont="1" applyBorder="1" applyAlignment="1" applyProtection="1"/>
    <xf numFmtId="0" fontId="0" fillId="0" borderId="15" xfId="0" applyFont="1" applyBorder="1" applyAlignment="1" applyProtection="1"/>
    <xf numFmtId="0" fontId="0" fillId="0" borderId="1" xfId="0" applyFont="1" applyBorder="1" applyAlignment="1" applyProtection="1"/>
    <xf numFmtId="164" fontId="6" fillId="0" borderId="1" xfId="0" applyNumberFormat="1" applyFont="1" applyBorder="1" applyAlignment="1" applyProtection="1">
      <alignment horizontal="right"/>
    </xf>
    <xf numFmtId="0" fontId="99" fillId="0" borderId="0" xfId="0" applyFont="1" applyBorder="1" applyAlignment="1" applyProtection="1">
      <alignment horizontal="left" wrapText="1"/>
    </xf>
    <xf numFmtId="0" fontId="24" fillId="0" borderId="0" xfId="0" applyFont="1" applyBorder="1" applyAlignment="1" applyProtection="1">
      <alignment horizontal="left" vertical="center" wrapText="1"/>
    </xf>
    <xf numFmtId="0" fontId="109" fillId="0" borderId="0" xfId="0" applyFont="1" applyBorder="1" applyAlignment="1" applyProtection="1">
      <alignment horizontal="justify" vertical="center" wrapText="1"/>
    </xf>
    <xf numFmtId="0" fontId="109" fillId="0" borderId="0" xfId="0" applyFont="1" applyBorder="1" applyAlignment="1" applyProtection="1">
      <alignment horizontal="left" wrapText="1"/>
    </xf>
    <xf numFmtId="164" fontId="99" fillId="0" borderId="0" xfId="0" applyNumberFormat="1" applyFont="1" applyBorder="1" applyAlignment="1" applyProtection="1">
      <alignment horizontal="right" wrapText="1"/>
    </xf>
    <xf numFmtId="0" fontId="0" fillId="0" borderId="0" xfId="0" applyFont="1" applyAlignment="1" applyProtection="1">
      <alignment horizontal="left" wrapText="1"/>
    </xf>
    <xf numFmtId="0" fontId="0" fillId="4" borderId="0" xfId="0" applyFont="1" applyFill="1" applyBorder="1" applyAlignment="1" applyProtection="1">
      <alignment horizontal="center" wrapText="1"/>
    </xf>
    <xf numFmtId="0" fontId="49" fillId="4" borderId="0" xfId="0" applyFont="1" applyFill="1" applyBorder="1" applyAlignment="1" applyProtection="1">
      <alignment horizontal="center" vertical="center" wrapText="1"/>
    </xf>
    <xf numFmtId="0" fontId="110" fillId="0" borderId="0" xfId="0" applyFont="1" applyBorder="1" applyAlignment="1" applyProtection="1">
      <alignment horizontal="center" vertical="center" wrapText="1"/>
    </xf>
    <xf numFmtId="0" fontId="0" fillId="0" borderId="0" xfId="0" applyFont="1" applyBorder="1" applyAlignment="1" applyProtection="1">
      <alignment horizontal="center" wrapText="1"/>
    </xf>
    <xf numFmtId="0" fontId="24" fillId="0" borderId="0" xfId="0" applyFont="1" applyAlignment="1" applyProtection="1">
      <alignment vertical="top" wrapText="1"/>
    </xf>
    <xf numFmtId="0" fontId="0" fillId="0" borderId="0" xfId="0" applyFont="1" applyAlignment="1" applyProtection="1">
      <alignment horizontal="center" vertical="top" wrapText="1"/>
    </xf>
    <xf numFmtId="0" fontId="92" fillId="6" borderId="1" xfId="0" applyFont="1" applyFill="1" applyBorder="1" applyAlignment="1" applyProtection="1">
      <alignment horizontal="left" vertical="top" wrapText="1"/>
    </xf>
    <xf numFmtId="168" fontId="92" fillId="6" borderId="1" xfId="0" applyNumberFormat="1" applyFont="1" applyFill="1" applyBorder="1" applyAlignment="1" applyProtection="1">
      <alignment horizontal="left" vertical="top" wrapText="1"/>
    </xf>
    <xf numFmtId="176" fontId="92" fillId="6" borderId="1" xfId="0" applyNumberFormat="1" applyFont="1" applyFill="1" applyBorder="1" applyAlignment="1" applyProtection="1">
      <alignment horizontal="left" vertical="top" wrapText="1"/>
    </xf>
    <xf numFmtId="169" fontId="92" fillId="6" borderId="1" xfId="0" applyNumberFormat="1" applyFont="1" applyFill="1" applyBorder="1" applyAlignment="1" applyProtection="1">
      <alignment horizontal="left" vertical="top" wrapText="1"/>
    </xf>
    <xf numFmtId="0" fontId="2" fillId="24" borderId="1" xfId="0" applyFont="1" applyFill="1" applyBorder="1" applyAlignment="1" applyProtection="1">
      <alignment horizontal="left" vertical="top" wrapText="1"/>
    </xf>
    <xf numFmtId="0" fontId="6" fillId="0" borderId="1" xfId="0" applyFont="1" applyBorder="1" applyAlignment="1" applyProtection="1">
      <alignment horizontal="left" vertical="top" wrapText="1"/>
    </xf>
    <xf numFmtId="0" fontId="0" fillId="25" borderId="1" xfId="0" applyFont="1" applyFill="1" applyBorder="1" applyAlignment="1" applyProtection="1">
      <alignment horizontal="left" vertical="top" wrapText="1"/>
    </xf>
    <xf numFmtId="164" fontId="92" fillId="6" borderId="1" xfId="0" applyNumberFormat="1" applyFont="1" applyFill="1" applyBorder="1" applyAlignment="1" applyProtection="1">
      <alignment horizontal="left" vertical="top" wrapText="1"/>
    </xf>
    <xf numFmtId="0" fontId="111" fillId="19" borderId="1" xfId="0" applyFont="1" applyFill="1" applyBorder="1" applyAlignment="1" applyProtection="1">
      <alignment horizontal="left" vertical="top" wrapText="1"/>
    </xf>
    <xf numFmtId="0" fontId="2" fillId="6" borderId="1" xfId="0" applyFont="1" applyFill="1" applyBorder="1" applyAlignment="1" applyProtection="1">
      <alignment horizontal="left" vertical="top" wrapText="1"/>
    </xf>
    <xf numFmtId="2" fontId="21" fillId="6" borderId="1" xfId="0" applyNumberFormat="1" applyFont="1" applyFill="1" applyBorder="1" applyAlignment="1" applyProtection="1">
      <alignment horizontal="center" vertical="center" wrapText="1"/>
    </xf>
    <xf numFmtId="0" fontId="92" fillId="11" borderId="1" xfId="0" applyFont="1" applyFill="1" applyBorder="1" applyAlignment="1" applyProtection="1">
      <alignment vertical="top"/>
    </xf>
    <xf numFmtId="0" fontId="0" fillId="11" borderId="1" xfId="0" applyFont="1" applyFill="1" applyBorder="1" applyAlignment="1" applyProtection="1">
      <alignment vertical="top"/>
    </xf>
    <xf numFmtId="0" fontId="0" fillId="25" borderId="1" xfId="0" applyFont="1" applyFill="1" applyBorder="1" applyAlignment="1" applyProtection="1">
      <alignment horizontal="left" wrapText="1"/>
    </xf>
    <xf numFmtId="0" fontId="92" fillId="25" borderId="1" xfId="0" applyFont="1" applyFill="1" applyBorder="1" applyAlignment="1" applyProtection="1">
      <alignment horizontal="left" vertical="top" wrapText="1"/>
    </xf>
    <xf numFmtId="0" fontId="12" fillId="11" borderId="1" xfId="0" applyFont="1" applyFill="1" applyBorder="1" applyAlignment="1" applyProtection="1">
      <alignment horizontal="left" vertical="center" wrapText="1"/>
    </xf>
    <xf numFmtId="0" fontId="92" fillId="6" borderId="1" xfId="0" applyFont="1" applyFill="1" applyBorder="1" applyAlignment="1" applyProtection="1">
      <alignment vertical="top" wrapText="1"/>
    </xf>
    <xf numFmtId="164" fontId="92" fillId="6" borderId="1" xfId="0" applyNumberFormat="1" applyFont="1" applyFill="1" applyBorder="1" applyAlignment="1" applyProtection="1">
      <alignment vertical="top" wrapText="1"/>
    </xf>
    <xf numFmtId="0" fontId="112" fillId="6" borderId="1" xfId="0" applyFont="1" applyFill="1" applyBorder="1" applyAlignment="1" applyProtection="1">
      <alignment vertical="top" wrapText="1"/>
    </xf>
    <xf numFmtId="0" fontId="111" fillId="19" borderId="1" xfId="0" applyFont="1" applyFill="1" applyBorder="1" applyAlignment="1" applyProtection="1">
      <alignment vertical="top" wrapText="1"/>
    </xf>
    <xf numFmtId="0" fontId="0" fillId="25" borderId="1" xfId="0" applyFont="1" applyFill="1" applyBorder="1" applyAlignment="1" applyProtection="1">
      <alignment vertical="top" wrapText="1"/>
    </xf>
    <xf numFmtId="0" fontId="113" fillId="6" borderId="1" xfId="0" applyFont="1" applyFill="1" applyBorder="1" applyAlignment="1" applyProtection="1">
      <alignment vertical="top" wrapText="1"/>
    </xf>
    <xf numFmtId="0" fontId="0" fillId="6" borderId="1" xfId="0" applyFill="1" applyBorder="1" applyAlignment="1" applyProtection="1">
      <alignment vertical="top" wrapText="1"/>
    </xf>
    <xf numFmtId="0" fontId="0" fillId="11" borderId="1" xfId="0" applyFont="1" applyFill="1" applyBorder="1" applyAlignment="1" applyProtection="1">
      <alignment vertical="top" wrapText="1"/>
    </xf>
    <xf numFmtId="167" fontId="92" fillId="6" borderId="1" xfId="0" applyNumberFormat="1" applyFont="1" applyFill="1" applyBorder="1" applyAlignment="1" applyProtection="1">
      <alignment vertical="top" wrapText="1"/>
    </xf>
    <xf numFmtId="0" fontId="92" fillId="11" borderId="1" xfId="0" applyFont="1" applyFill="1" applyBorder="1" applyAlignment="1" applyProtection="1">
      <alignment vertical="top" wrapText="1"/>
    </xf>
    <xf numFmtId="0" fontId="0" fillId="19" borderId="1" xfId="0" applyFont="1" applyFill="1" applyBorder="1" applyAlignment="1" applyProtection="1">
      <alignment vertical="top" wrapText="1"/>
    </xf>
    <xf numFmtId="166" fontId="92" fillId="6" borderId="1" xfId="0" applyNumberFormat="1" applyFont="1" applyFill="1" applyBorder="1" applyAlignment="1" applyProtection="1">
      <alignment vertical="top" wrapText="1"/>
    </xf>
    <xf numFmtId="0" fontId="2" fillId="6" borderId="1" xfId="0" applyFont="1" applyFill="1" applyBorder="1" applyAlignment="1" applyProtection="1">
      <alignment vertical="top" wrapText="1"/>
    </xf>
    <xf numFmtId="0" fontId="0" fillId="0" borderId="0" xfId="0" applyAlignment="1" applyProtection="1">
      <alignment horizontal="left" vertical="top" wrapText="1"/>
    </xf>
    <xf numFmtId="0" fontId="10" fillId="10" borderId="1" xfId="0" applyFont="1" applyFill="1" applyBorder="1" applyAlignment="1" applyProtection="1">
      <alignment horizontal="left" vertical="top" wrapText="1"/>
    </xf>
    <xf numFmtId="0" fontId="78" fillId="24" borderId="0" xfId="0" applyFont="1" applyFill="1" applyAlignment="1" applyProtection="1">
      <alignment horizontal="left" vertical="top" wrapText="1"/>
    </xf>
    <xf numFmtId="164" fontId="12" fillId="6" borderId="1" xfId="0" applyNumberFormat="1" applyFont="1" applyFill="1" applyBorder="1" applyAlignment="1" applyProtection="1">
      <alignment horizontal="left" vertical="top" wrapText="1"/>
    </xf>
    <xf numFmtId="0" fontId="81" fillId="6" borderId="1" xfId="0" applyFont="1" applyFill="1" applyBorder="1" applyAlignment="1" applyProtection="1">
      <alignment horizontal="left" vertical="top" wrapText="1"/>
    </xf>
    <xf numFmtId="0" fontId="0" fillId="0" borderId="0" xfId="0" applyAlignment="1" applyProtection="1">
      <alignment horizontal="left" vertical="top" wrapText="1"/>
    </xf>
    <xf numFmtId="164" fontId="0" fillId="6" borderId="1" xfId="0" applyNumberFormat="1" applyFont="1" applyFill="1" applyBorder="1" applyAlignment="1" applyProtection="1">
      <alignment horizontal="left" vertical="top" wrapText="1"/>
    </xf>
    <xf numFmtId="0" fontId="114" fillId="6" borderId="1" xfId="0" applyFont="1" applyFill="1" applyBorder="1" applyAlignment="1" applyProtection="1">
      <alignment horizontal="left" vertical="top" wrapText="1"/>
    </xf>
    <xf numFmtId="0" fontId="0" fillId="6" borderId="1" xfId="0" applyFill="1" applyBorder="1" applyAlignment="1" applyProtection="1">
      <alignment horizontal="left" vertical="top" wrapText="1"/>
    </xf>
    <xf numFmtId="0" fontId="0" fillId="6" borderId="1" xfId="0" applyFill="1" applyBorder="1" applyAlignment="1" applyProtection="1">
      <alignment horizontal="left" vertical="top" wrapText="1"/>
    </xf>
    <xf numFmtId="0" fontId="0" fillId="0" borderId="2" xfId="0" applyBorder="1" applyAlignment="1" applyProtection="1">
      <alignment horizontal="left" wrapText="1"/>
    </xf>
    <xf numFmtId="0" fontId="92" fillId="6" borderId="1" xfId="0" applyFont="1" applyFill="1" applyBorder="1" applyAlignment="1" applyProtection="1">
      <alignment vertical="top"/>
    </xf>
    <xf numFmtId="0" fontId="0" fillId="6" borderId="1" xfId="0" applyFill="1" applyBorder="1" applyAlignment="1" applyProtection="1">
      <alignment vertical="top"/>
    </xf>
    <xf numFmtId="0" fontId="92" fillId="0" borderId="1" xfId="0" applyFont="1" applyBorder="1" applyAlignment="1" applyProtection="1">
      <alignment vertical="top" wrapText="1"/>
    </xf>
    <xf numFmtId="0" fontId="6" fillId="0" borderId="1" xfId="0" applyFont="1" applyBorder="1" applyAlignment="1" applyProtection="1">
      <alignment vertical="top" wrapText="1"/>
    </xf>
    <xf numFmtId="0" fontId="115" fillId="0" borderId="1" xfId="0" applyFont="1" applyBorder="1" applyAlignment="1" applyProtection="1">
      <alignment vertical="top" wrapText="1"/>
    </xf>
    <xf numFmtId="0" fontId="92" fillId="0" borderId="4" xfId="0" applyFont="1" applyBorder="1" applyAlignment="1" applyProtection="1">
      <alignment vertical="top"/>
    </xf>
    <xf numFmtId="0" fontId="10" fillId="13" borderId="1" xfId="0" applyFont="1" applyFill="1" applyBorder="1" applyAlignment="1" applyProtection="1">
      <alignment horizontal="center" vertical="top" wrapText="1"/>
    </xf>
    <xf numFmtId="0" fontId="92" fillId="0" borderId="0" xfId="0" applyFont="1" applyBorder="1" applyAlignment="1" applyProtection="1">
      <alignment horizontal="left" vertical="top" wrapText="1"/>
    </xf>
    <xf numFmtId="0" fontId="111" fillId="14" borderId="1" xfId="0" applyFont="1" applyFill="1" applyBorder="1" applyAlignment="1" applyProtection="1">
      <alignment vertical="top" wrapText="1"/>
    </xf>
    <xf numFmtId="164" fontId="111" fillId="14" borderId="1" xfId="0" applyNumberFormat="1" applyFont="1" applyFill="1" applyBorder="1" applyAlignment="1" applyProtection="1">
      <alignment vertical="top" wrapText="1"/>
    </xf>
    <xf numFmtId="0" fontId="0" fillId="0" borderId="0" xfId="0" applyBorder="1" applyAlignment="1" applyProtection="1">
      <alignment horizontal="left" vertical="top" wrapText="1"/>
    </xf>
    <xf numFmtId="0" fontId="0" fillId="0" borderId="2" xfId="0" applyBorder="1" applyAlignment="1" applyProtection="1">
      <alignment horizontal="left" vertical="top" wrapText="1"/>
    </xf>
    <xf numFmtId="0" fontId="111" fillId="14" borderId="1" xfId="0" applyFont="1" applyFill="1" applyBorder="1" applyAlignment="1" applyProtection="1">
      <alignment horizontal="left" vertical="top" wrapText="1"/>
    </xf>
    <xf numFmtId="3" fontId="111" fillId="14" borderId="1" xfId="0" applyNumberFormat="1" applyFont="1" applyFill="1" applyBorder="1" applyAlignment="1" applyProtection="1">
      <alignment horizontal="left" vertical="top" wrapText="1"/>
    </xf>
    <xf numFmtId="0" fontId="0" fillId="0" borderId="8" xfId="0" applyBorder="1" applyAlignment="1" applyProtection="1">
      <alignment horizontal="center" vertical="top" wrapText="1"/>
    </xf>
    <xf numFmtId="0" fontId="75" fillId="15" borderId="1" xfId="0" applyFont="1" applyFill="1" applyBorder="1" applyAlignment="1" applyProtection="1">
      <alignment vertical="top" wrapText="1"/>
    </xf>
    <xf numFmtId="0" fontId="0" fillId="15" borderId="1" xfId="0" applyFill="1" applyBorder="1" applyAlignment="1" applyProtection="1">
      <alignment vertical="top" wrapText="1"/>
    </xf>
    <xf numFmtId="0" fontId="111" fillId="15" borderId="1" xfId="0" applyFont="1" applyFill="1" applyBorder="1" applyAlignment="1" applyProtection="1">
      <alignment vertical="top" wrapText="1"/>
    </xf>
    <xf numFmtId="0" fontId="78" fillId="0" borderId="0" xfId="0" applyFont="1" applyAlignment="1" applyProtection="1"/>
    <xf numFmtId="0" fontId="2" fillId="0" borderId="0" xfId="0" applyFont="1" applyBorder="1" applyAlignment="1" applyProtection="1">
      <alignment vertical="center" wrapText="1"/>
    </xf>
    <xf numFmtId="0" fontId="81" fillId="6" borderId="1" xfId="0" applyFont="1" applyFill="1" applyBorder="1" applyAlignment="1" applyProtection="1">
      <alignment horizontal="left" vertical="center" wrapText="1"/>
    </xf>
    <xf numFmtId="0" fontId="47" fillId="0" borderId="0" xfId="0" applyFont="1" applyBorder="1" applyAlignment="1" applyProtection="1">
      <alignment vertical="center" wrapText="1"/>
    </xf>
    <xf numFmtId="0" fontId="116" fillId="0" borderId="0" xfId="0" applyFont="1" applyAlignment="1" applyProtection="1">
      <alignment wrapText="1"/>
    </xf>
    <xf numFmtId="0" fontId="2" fillId="6" borderId="1" xfId="0" applyFont="1" applyFill="1" applyBorder="1" applyAlignment="1" applyProtection="1">
      <alignment horizontal="left" vertical="center" wrapText="1"/>
    </xf>
    <xf numFmtId="0" fontId="2" fillId="0" borderId="11" xfId="0" applyFont="1" applyBorder="1" applyAlignment="1" applyProtection="1">
      <alignment vertical="top" wrapText="1"/>
    </xf>
    <xf numFmtId="0" fontId="78" fillId="0" borderId="1" xfId="0" applyFont="1" applyBorder="1" applyAlignment="1" applyProtection="1">
      <alignment horizontal="left" vertical="top" wrapText="1"/>
    </xf>
    <xf numFmtId="0" fontId="78" fillId="0" borderId="1" xfId="0" applyFont="1" applyBorder="1" applyAlignment="1" applyProtection="1">
      <alignment horizontal="center" wrapText="1"/>
    </xf>
    <xf numFmtId="0" fontId="78" fillId="0" borderId="1"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37" fillId="0" borderId="0" xfId="0" applyFont="1" applyAlignment="1" applyProtection="1"/>
    <xf numFmtId="0" fontId="48" fillId="0" borderId="0" xfId="0" applyFont="1" applyBorder="1" applyAlignment="1" applyProtection="1">
      <alignment horizontal="justify" vertical="top" wrapText="1"/>
    </xf>
    <xf numFmtId="0" fontId="47" fillId="0" borderId="0" xfId="0" applyFont="1" applyAlignment="1" applyProtection="1"/>
    <xf numFmtId="0" fontId="78" fillId="0" borderId="1" xfId="0" applyFont="1" applyBorder="1" applyAlignment="1" applyProtection="1">
      <alignment horizontal="left" wrapText="1"/>
    </xf>
    <xf numFmtId="0" fontId="2" fillId="0" borderId="1" xfId="0" applyFont="1" applyBorder="1" applyAlignment="1" applyProtection="1">
      <alignment horizontal="center" vertical="center" wrapText="1"/>
    </xf>
    <xf numFmtId="0" fontId="78" fillId="0" borderId="0" xfId="0" applyFont="1" applyBorder="1" applyAlignment="1" applyProtection="1">
      <alignment vertical="top" wrapText="1"/>
    </xf>
    <xf numFmtId="0" fontId="81" fillId="6" borderId="1" xfId="0" applyFont="1" applyFill="1" applyBorder="1" applyAlignment="1" applyProtection="1">
      <alignment horizontal="left" vertical="center" wrapText="1"/>
    </xf>
    <xf numFmtId="0" fontId="81" fillId="0" borderId="0" xfId="0" applyFont="1" applyAlignment="1" applyProtection="1"/>
    <xf numFmtId="0" fontId="107" fillId="0" borderId="0" xfId="0" applyFont="1" applyAlignment="1" applyProtection="1">
      <alignment horizontal="center" vertical="center" wrapText="1"/>
    </xf>
    <xf numFmtId="0" fontId="78" fillId="0" borderId="7" xfId="0" applyFont="1" applyBorder="1" applyAlignment="1" applyProtection="1">
      <alignment vertical="top" wrapText="1"/>
    </xf>
    <xf numFmtId="0" fontId="81" fillId="0" borderId="1" xfId="0" applyFont="1" applyBorder="1" applyAlignment="1" applyProtection="1"/>
    <xf numFmtId="0" fontId="2" fillId="0" borderId="7" xfId="0" applyFont="1" applyBorder="1" applyAlignment="1" applyProtection="1">
      <alignment vertical="top" wrapText="1"/>
    </xf>
    <xf numFmtId="0" fontId="95" fillId="0" borderId="0" xfId="0" applyFont="1" applyBorder="1" applyAlignment="1" applyProtection="1">
      <alignment horizontal="center" vertical="top" wrapText="1"/>
    </xf>
    <xf numFmtId="0" fontId="47" fillId="0" borderId="11" xfId="0" applyFont="1" applyBorder="1" applyAlignment="1" applyProtection="1">
      <alignment vertical="top" wrapText="1"/>
    </xf>
    <xf numFmtId="0" fontId="47" fillId="0" borderId="1" xfId="0" applyFont="1" applyBorder="1" applyAlignment="1" applyProtection="1">
      <alignment vertical="top" wrapText="1"/>
    </xf>
    <xf numFmtId="0" fontId="47" fillId="0" borderId="1" xfId="0" applyFont="1" applyBorder="1" applyAlignment="1" applyProtection="1">
      <alignment wrapText="1"/>
    </xf>
    <xf numFmtId="0" fontId="107" fillId="0" borderId="1" xfId="0" applyFont="1" applyBorder="1" applyAlignment="1" applyProtection="1">
      <alignment horizontal="center" vertical="center" wrapText="1"/>
    </xf>
    <xf numFmtId="0" fontId="37" fillId="0" borderId="0" xfId="0" applyFont="1" applyAlignment="1" applyProtection="1">
      <alignment horizontal="left" vertical="top" wrapText="1"/>
    </xf>
    <xf numFmtId="0" fontId="0" fillId="0" borderId="0" xfId="0" applyAlignment="1" applyProtection="1">
      <alignment horizontal="left" vertical="center" wrapText="1"/>
    </xf>
    <xf numFmtId="0" fontId="81" fillId="11" borderId="1" xfId="0" applyFont="1" applyFill="1" applyBorder="1" applyAlignment="1" applyProtection="1">
      <alignment horizontal="center" vertical="center" wrapText="1"/>
    </xf>
    <xf numFmtId="0" fontId="78" fillId="0" borderId="0" xfId="0" applyFont="1" applyBorder="1" applyAlignment="1" applyProtection="1">
      <alignment horizontal="left" vertical="top" wrapText="1"/>
    </xf>
    <xf numFmtId="0" fontId="0" fillId="0" borderId="0" xfId="0" applyFont="1" applyAlignment="1" applyProtection="1">
      <alignment horizontal="left" vertical="top" wrapText="1"/>
    </xf>
    <xf numFmtId="0" fontId="47"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2" fillId="24" borderId="1" xfId="0" applyFont="1" applyFill="1" applyBorder="1" applyAlignment="1" applyProtection="1">
      <alignment vertical="top" wrapText="1"/>
    </xf>
    <xf numFmtId="0" fontId="111" fillId="24" borderId="1" xfId="0" applyFont="1" applyFill="1" applyBorder="1" applyAlignment="1" applyProtection="1">
      <alignment horizontal="center" vertical="top" wrapText="1"/>
    </xf>
    <xf numFmtId="0" fontId="111" fillId="24" borderId="1" xfId="0" applyFont="1" applyFill="1" applyBorder="1" applyAlignment="1" applyProtection="1">
      <alignment vertical="top" wrapText="1"/>
    </xf>
    <xf numFmtId="0" fontId="117" fillId="24" borderId="1" xfId="0" applyFont="1" applyFill="1" applyBorder="1" applyAlignment="1" applyProtection="1">
      <alignment horizontal="center" vertical="top"/>
    </xf>
    <xf numFmtId="0" fontId="117" fillId="24" borderId="1" xfId="0" applyFont="1" applyFill="1" applyBorder="1" applyAlignment="1" applyProtection="1">
      <alignment vertical="top" wrapText="1"/>
    </xf>
    <xf numFmtId="0" fontId="11" fillId="24" borderId="1" xfId="0" applyFont="1" applyFill="1" applyBorder="1" applyAlignment="1" applyProtection="1">
      <alignment vertical="top"/>
    </xf>
    <xf numFmtId="168" fontId="111" fillId="24" borderId="1" xfId="0" applyNumberFormat="1" applyFont="1" applyFill="1" applyBorder="1" applyAlignment="1" applyProtection="1">
      <alignment horizontal="center" vertical="top" wrapText="1"/>
    </xf>
    <xf numFmtId="0" fontId="118" fillId="24" borderId="1" xfId="0" applyFont="1" applyFill="1" applyBorder="1" applyAlignment="1" applyProtection="1">
      <alignment vertical="top" wrapText="1"/>
    </xf>
    <xf numFmtId="0" fontId="119" fillId="24" borderId="1" xfId="0" applyFont="1" applyFill="1" applyBorder="1" applyAlignment="1" applyProtection="1">
      <alignment horizontal="center" vertical="top" wrapText="1"/>
    </xf>
    <xf numFmtId="0" fontId="11" fillId="24" borderId="1" xfId="0" applyFont="1" applyFill="1" applyBorder="1" applyAlignment="1" applyProtection="1">
      <alignment vertical="top" wrapText="1"/>
    </xf>
    <xf numFmtId="164" fontId="119" fillId="24" borderId="1" xfId="0" applyNumberFormat="1" applyFont="1" applyFill="1" applyBorder="1" applyAlignment="1" applyProtection="1">
      <alignment horizontal="center" vertical="top" wrapText="1"/>
    </xf>
    <xf numFmtId="0" fontId="2" fillId="24" borderId="1" xfId="0" applyFont="1" applyFill="1" applyBorder="1" applyAlignment="1" applyProtection="1">
      <alignment vertical="top"/>
    </xf>
    <xf numFmtId="0" fontId="120" fillId="24" borderId="1" xfId="0" applyFont="1" applyFill="1" applyBorder="1" applyAlignment="1" applyProtection="1">
      <alignment vertical="top" wrapText="1"/>
    </xf>
    <xf numFmtId="0" fontId="0" fillId="24" borderId="0" xfId="0" applyFont="1" applyFill="1" applyBorder="1" applyAlignment="1" applyProtection="1">
      <alignment horizontal="left" vertical="center"/>
    </xf>
    <xf numFmtId="164" fontId="0" fillId="24" borderId="0" xfId="0" applyNumberFormat="1" applyFont="1" applyFill="1" applyBorder="1" applyAlignment="1" applyProtection="1">
      <alignment horizontal="center" vertical="center"/>
    </xf>
    <xf numFmtId="0" fontId="2" fillId="24" borderId="0" xfId="0" applyFont="1" applyFill="1" applyBorder="1" applyAlignment="1" applyProtection="1">
      <alignment horizontal="center" vertical="center" wrapText="1"/>
    </xf>
    <xf numFmtId="0" fontId="0" fillId="24" borderId="0" xfId="0" applyFont="1" applyFill="1" applyBorder="1" applyAlignment="1" applyProtection="1">
      <alignment horizontal="center" vertical="center"/>
    </xf>
    <xf numFmtId="0" fontId="0" fillId="24" borderId="0" xfId="0" applyFont="1" applyFill="1" applyBorder="1" applyAlignment="1" applyProtection="1">
      <alignment horizontal="center" vertical="center" wrapText="1"/>
    </xf>
    <xf numFmtId="0" fontId="2" fillId="24" borderId="0" xfId="0" applyFont="1" applyFill="1" applyBorder="1" applyAlignment="1" applyProtection="1">
      <alignment horizontal="left" vertical="center"/>
    </xf>
    <xf numFmtId="0" fontId="2" fillId="24" borderId="0" xfId="0" applyFont="1" applyFill="1" applyBorder="1" applyAlignment="1" applyProtection="1">
      <alignment horizontal="center" vertical="center"/>
    </xf>
    <xf numFmtId="0" fontId="0" fillId="24" borderId="0" xfId="0" applyFont="1" applyFill="1" applyBorder="1" applyAlignment="1" applyProtection="1">
      <alignment horizontal="left" vertical="center" wrapText="1"/>
    </xf>
    <xf numFmtId="0" fontId="2" fillId="24" borderId="0" xfId="0" applyFont="1" applyFill="1" applyBorder="1" applyAlignment="1" applyProtection="1">
      <alignment horizontal="left" vertical="center" wrapText="1"/>
    </xf>
    <xf numFmtId="0" fontId="0" fillId="24" borderId="0" xfId="0" applyFont="1" applyFill="1" applyAlignment="1" applyProtection="1">
      <alignment horizontal="left" wrapText="1"/>
    </xf>
    <xf numFmtId="0" fontId="12" fillId="24" borderId="1" xfId="0" applyFont="1" applyFill="1" applyBorder="1" applyAlignment="1" applyProtection="1">
      <alignment horizontal="left" vertical="center" wrapText="1"/>
    </xf>
    <xf numFmtId="164" fontId="12" fillId="24" borderId="1" xfId="0" applyNumberFormat="1" applyFont="1" applyFill="1" applyBorder="1" applyAlignment="1" applyProtection="1">
      <alignment horizontal="center" vertical="center" wrapText="1"/>
    </xf>
    <xf numFmtId="0" fontId="12" fillId="24" borderId="1" xfId="0" applyFont="1" applyFill="1" applyBorder="1" applyAlignment="1" applyProtection="1">
      <alignment horizontal="center" vertical="center" wrapText="1"/>
    </xf>
    <xf numFmtId="0" fontId="0" fillId="0" borderId="0" xfId="0" applyAlignment="1" applyProtection="1">
      <alignment horizontal="center" vertical="center"/>
    </xf>
    <xf numFmtId="176" fontId="0" fillId="24" borderId="0" xfId="0" applyNumberFormat="1" applyFont="1" applyFill="1" applyBorder="1" applyAlignment="1" applyProtection="1">
      <alignment horizontal="center" vertical="center"/>
    </xf>
    <xf numFmtId="164" fontId="48" fillId="24" borderId="0" xfId="0" applyNumberFormat="1" applyFont="1" applyFill="1" applyBorder="1" applyAlignment="1" applyProtection="1">
      <alignment horizontal="center" vertical="center" wrapText="1"/>
    </xf>
    <xf numFmtId="0" fontId="121" fillId="24" borderId="0" xfId="0" applyFont="1" applyFill="1" applyBorder="1" applyAlignment="1" applyProtection="1">
      <alignment horizontal="left" vertical="center" wrapText="1"/>
    </xf>
    <xf numFmtId="0" fontId="48" fillId="24" borderId="0" xfId="0" applyFont="1" applyFill="1" applyBorder="1" applyAlignment="1" applyProtection="1">
      <alignment horizontal="center" vertical="center" wrapText="1"/>
    </xf>
    <xf numFmtId="164" fontId="0" fillId="6" borderId="0" xfId="0" applyNumberFormat="1" applyFont="1" applyFill="1" applyBorder="1" applyAlignment="1" applyProtection="1">
      <alignment horizontal="center" vertical="center"/>
    </xf>
    <xf numFmtId="0" fontId="37" fillId="20" borderId="0" xfId="0" applyFont="1" applyFill="1" applyAlignment="1" applyProtection="1">
      <alignment horizontal="justify" wrapText="1"/>
    </xf>
    <xf numFmtId="0" fontId="2" fillId="6" borderId="0" xfId="0" applyFont="1" applyFill="1" applyBorder="1" applyAlignment="1" applyProtection="1">
      <alignment horizontal="left" vertical="center"/>
    </xf>
    <xf numFmtId="3" fontId="0" fillId="6" borderId="0" xfId="0" applyNumberFormat="1" applyFont="1" applyFill="1" applyBorder="1" applyAlignment="1" applyProtection="1">
      <alignment horizontal="center" vertical="center"/>
    </xf>
    <xf numFmtId="0" fontId="2" fillId="6" borderId="0" xfId="0" applyFont="1" applyFill="1" applyBorder="1" applyAlignment="1" applyProtection="1">
      <alignment horizontal="left" vertical="center" wrapText="1"/>
    </xf>
    <xf numFmtId="0" fontId="0" fillId="6" borderId="0" xfId="0" applyFont="1" applyFill="1" applyBorder="1" applyAlignment="1" applyProtection="1">
      <alignment vertical="center"/>
    </xf>
    <xf numFmtId="0" fontId="2" fillId="6" borderId="0" xfId="0" applyFont="1" applyFill="1" applyBorder="1" applyAlignment="1" applyProtection="1">
      <alignment horizontal="center" vertical="center"/>
    </xf>
    <xf numFmtId="0" fontId="0" fillId="6" borderId="11" xfId="0" applyFont="1" applyFill="1" applyBorder="1" applyAlignment="1" applyProtection="1">
      <alignment vertical="center"/>
    </xf>
    <xf numFmtId="164" fontId="0" fillId="6" borderId="11" xfId="0" applyNumberFormat="1" applyFont="1" applyFill="1" applyBorder="1" applyAlignment="1" applyProtection="1">
      <alignment horizontal="center" vertical="center"/>
    </xf>
    <xf numFmtId="0" fontId="0" fillId="6" borderId="11" xfId="0" applyFont="1" applyFill="1" applyBorder="1" applyAlignment="1" applyProtection="1">
      <alignment horizontal="left" vertical="center"/>
    </xf>
    <xf numFmtId="0" fontId="0" fillId="6" borderId="11" xfId="0" applyFont="1" applyFill="1" applyBorder="1" applyAlignment="1" applyProtection="1">
      <alignment horizontal="center" vertical="center"/>
    </xf>
    <xf numFmtId="0" fontId="24" fillId="6" borderId="1" xfId="0" applyFont="1" applyFill="1" applyBorder="1" applyAlignment="1" applyProtection="1">
      <alignment horizontal="left" vertical="center" wrapText="1"/>
    </xf>
    <xf numFmtId="164" fontId="24" fillId="6" borderId="1"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xf>
    <xf numFmtId="0" fontId="24" fillId="6" borderId="1"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170" fontId="0" fillId="6" borderId="0" xfId="0" applyNumberFormat="1" applyFont="1" applyFill="1" applyBorder="1" applyAlignment="1" applyProtection="1">
      <alignment horizontal="center" vertical="center"/>
    </xf>
    <xf numFmtId="0" fontId="6" fillId="19" borderId="0" xfId="0" applyFont="1" applyFill="1" applyAlignment="1" applyProtection="1">
      <alignment horizontal="left" vertical="center" wrapText="1"/>
    </xf>
    <xf numFmtId="172" fontId="0" fillId="6" borderId="0" xfId="0" applyNumberFormat="1" applyFont="1" applyFill="1" applyBorder="1" applyAlignment="1" applyProtection="1">
      <alignment horizontal="center" vertical="center"/>
    </xf>
    <xf numFmtId="0" fontId="0" fillId="6" borderId="7" xfId="0" applyFont="1" applyFill="1" applyBorder="1" applyAlignment="1" applyProtection="1">
      <alignment horizontal="center" vertical="center"/>
    </xf>
    <xf numFmtId="0" fontId="0" fillId="11" borderId="0" xfId="0" applyFont="1" applyFill="1" applyBorder="1" applyAlignment="1" applyProtection="1">
      <alignment horizontal="center" vertical="center"/>
    </xf>
    <xf numFmtId="0" fontId="2" fillId="6" borderId="0" xfId="0" applyFont="1" applyFill="1" applyBorder="1" applyAlignment="1" applyProtection="1">
      <alignment horizontal="center" vertical="center" wrapText="1"/>
    </xf>
    <xf numFmtId="0" fontId="47" fillId="24" borderId="0" xfId="0" applyFont="1" applyFill="1" applyBorder="1" applyAlignment="1" applyProtection="1">
      <alignment horizontal="left" vertical="center" wrapText="1"/>
    </xf>
    <xf numFmtId="0" fontId="47" fillId="24" borderId="0" xfId="0" applyFont="1" applyFill="1" applyBorder="1" applyAlignment="1" applyProtection="1">
      <alignment horizontal="center" vertical="center" wrapText="1"/>
    </xf>
    <xf numFmtId="0" fontId="48" fillId="24" borderId="0" xfId="0" applyFont="1" applyFill="1" applyBorder="1" applyAlignment="1" applyProtection="1">
      <alignment horizontal="left" wrapText="1"/>
    </xf>
    <xf numFmtId="0" fontId="47" fillId="24" borderId="0" xfId="0" applyFont="1" applyFill="1" applyBorder="1" applyAlignment="1" applyProtection="1">
      <alignment horizontal="center" vertical="center"/>
    </xf>
    <xf numFmtId="0" fontId="48" fillId="24" borderId="11" xfId="0" applyFont="1" applyFill="1" applyBorder="1" applyAlignment="1" applyProtection="1">
      <alignment horizontal="center" vertical="center"/>
    </xf>
    <xf numFmtId="0" fontId="2" fillId="24" borderId="0" xfId="0" applyFont="1" applyFill="1" applyBorder="1" applyAlignment="1" applyProtection="1">
      <alignment horizontal="left" wrapText="1"/>
    </xf>
    <xf numFmtId="0" fontId="47" fillId="24" borderId="7" xfId="0" applyFont="1" applyFill="1" applyBorder="1" applyAlignment="1" applyProtection="1">
      <alignment horizontal="center" vertical="center"/>
    </xf>
    <xf numFmtId="0" fontId="48" fillId="24" borderId="1" xfId="0" applyFont="1" applyFill="1" applyBorder="1" applyAlignment="1" applyProtection="1">
      <alignment horizontal="center" vertical="center"/>
    </xf>
    <xf numFmtId="164" fontId="0" fillId="24" borderId="0" xfId="0" applyNumberFormat="1" applyFont="1" applyFill="1" applyBorder="1" applyAlignment="1" applyProtection="1">
      <alignment horizontal="center" vertical="center" wrapText="1"/>
    </xf>
    <xf numFmtId="0" fontId="0" fillId="24" borderId="7" xfId="0" applyFont="1" applyFill="1" applyBorder="1" applyAlignment="1" applyProtection="1">
      <alignment horizontal="center" vertical="center"/>
    </xf>
    <xf numFmtId="0" fontId="0" fillId="24" borderId="1" xfId="0" applyFont="1" applyFill="1" applyBorder="1" applyAlignment="1" applyProtection="1">
      <alignment horizontal="center"/>
    </xf>
    <xf numFmtId="0" fontId="99" fillId="0" borderId="0" xfId="0" applyFont="1" applyAlignment="1" applyProtection="1">
      <alignment horizontal="right" vertical="center"/>
    </xf>
    <xf numFmtId="0" fontId="0" fillId="24" borderId="1" xfId="0" applyFont="1" applyFill="1" applyBorder="1" applyAlignment="1" applyProtection="1">
      <alignment horizontal="center"/>
    </xf>
    <xf numFmtId="0" fontId="0" fillId="24" borderId="7" xfId="0" applyFont="1" applyFill="1" applyBorder="1" applyAlignment="1" applyProtection="1">
      <alignment horizontal="center" vertical="center" wrapText="1"/>
    </xf>
    <xf numFmtId="0" fontId="0" fillId="24" borderId="1" xfId="0" applyFont="1" applyFill="1" applyBorder="1" applyAlignment="1" applyProtection="1">
      <alignment horizontal="center" wrapText="1"/>
    </xf>
    <xf numFmtId="164" fontId="0" fillId="6" borderId="0" xfId="0" applyNumberFormat="1" applyFont="1" applyFill="1" applyBorder="1" applyAlignment="1" applyProtection="1">
      <alignment horizontal="center" vertical="center" wrapText="1"/>
    </xf>
    <xf numFmtId="3" fontId="0" fillId="6" borderId="0" xfId="0" applyNumberFormat="1" applyFont="1" applyFill="1" applyBorder="1" applyAlignment="1" applyProtection="1">
      <alignment horizontal="center" vertical="center" wrapText="1"/>
    </xf>
    <xf numFmtId="0" fontId="0" fillId="6" borderId="7" xfId="0" applyFont="1" applyFill="1" applyBorder="1" applyAlignment="1" applyProtection="1">
      <alignment horizontal="center" vertical="center" wrapText="1"/>
    </xf>
    <xf numFmtId="0" fontId="0" fillId="11" borderId="1" xfId="0" applyFont="1" applyFill="1" applyBorder="1" applyAlignment="1" applyProtection="1">
      <alignment horizontal="center" vertical="center"/>
    </xf>
    <xf numFmtId="0" fontId="0" fillId="6" borderId="0" xfId="0" applyFont="1" applyFill="1" applyBorder="1" applyAlignment="1" applyProtection="1">
      <alignment horizontal="left" vertical="top" wrapText="1"/>
    </xf>
    <xf numFmtId="0" fontId="0" fillId="6" borderId="0" xfId="0" applyFont="1" applyFill="1" applyBorder="1" applyAlignment="1" applyProtection="1">
      <alignment horizontal="center" vertical="top" wrapText="1"/>
    </xf>
    <xf numFmtId="0" fontId="2" fillId="6" borderId="0" xfId="0" applyFont="1" applyFill="1" applyBorder="1" applyAlignment="1" applyProtection="1">
      <alignment horizontal="left" vertical="top" wrapText="1"/>
    </xf>
    <xf numFmtId="164" fontId="0" fillId="6" borderId="0" xfId="0" applyNumberFormat="1" applyFont="1" applyFill="1" applyBorder="1" applyAlignment="1" applyProtection="1">
      <alignment horizontal="center" vertical="top" wrapText="1"/>
    </xf>
    <xf numFmtId="164" fontId="24" fillId="6" borderId="0" xfId="0" applyNumberFormat="1" applyFont="1" applyFill="1" applyBorder="1" applyAlignment="1" applyProtection="1">
      <alignment horizontal="center" vertical="center" wrapText="1"/>
    </xf>
    <xf numFmtId="0" fontId="24" fillId="6" borderId="0" xfId="0" applyFont="1" applyFill="1" applyBorder="1" applyAlignment="1" applyProtection="1">
      <alignment horizontal="center" vertical="center" wrapText="1"/>
    </xf>
    <xf numFmtId="0" fontId="24" fillId="11" borderId="0" xfId="0" applyFont="1" applyFill="1" applyBorder="1" applyAlignment="1" applyProtection="1">
      <alignment horizontal="center" vertical="center"/>
    </xf>
    <xf numFmtId="0" fontId="2" fillId="19" borderId="0" xfId="0" applyFont="1" applyFill="1" applyBorder="1" applyAlignment="1" applyProtection="1">
      <alignment horizontal="left" vertical="center" wrapText="1"/>
    </xf>
    <xf numFmtId="164" fontId="24" fillId="19" borderId="0" xfId="0" applyNumberFormat="1" applyFont="1" applyFill="1" applyBorder="1" applyAlignment="1" applyProtection="1">
      <alignment horizontal="center" vertical="center" wrapText="1"/>
    </xf>
    <xf numFmtId="0" fontId="24" fillId="19" borderId="0" xfId="0" applyFont="1" applyFill="1" applyBorder="1" applyAlignment="1" applyProtection="1">
      <alignment horizontal="center" vertical="center" wrapText="1"/>
    </xf>
    <xf numFmtId="0" fontId="24" fillId="19" borderId="0" xfId="0" applyFont="1" applyFill="1" applyBorder="1" applyAlignment="1" applyProtection="1">
      <alignment horizontal="left" vertical="center" wrapText="1"/>
    </xf>
    <xf numFmtId="0" fontId="24" fillId="19" borderId="0" xfId="0" applyFont="1" applyFill="1" applyAlignment="1" applyProtection="1">
      <alignment horizontal="left" wrapText="1"/>
    </xf>
    <xf numFmtId="0" fontId="49" fillId="19" borderId="0" xfId="0" applyFont="1" applyFill="1" applyBorder="1" applyAlignment="1" applyProtection="1">
      <alignment horizontal="left" vertical="center" wrapText="1"/>
    </xf>
    <xf numFmtId="164" fontId="49" fillId="19" borderId="0" xfId="0" applyNumberFormat="1" applyFont="1" applyFill="1" applyBorder="1" applyAlignment="1" applyProtection="1">
      <alignment horizontal="center" vertical="center" wrapText="1"/>
    </xf>
    <xf numFmtId="0" fontId="49" fillId="19" borderId="0" xfId="0" applyFont="1" applyFill="1" applyBorder="1" applyAlignment="1" applyProtection="1">
      <alignment horizontal="center" vertical="center" wrapText="1"/>
    </xf>
    <xf numFmtId="0" fontId="0" fillId="19" borderId="0" xfId="0" applyFont="1" applyFill="1" applyBorder="1" applyAlignment="1" applyProtection="1">
      <alignment horizontal="center" vertical="center" wrapText="1"/>
    </xf>
    <xf numFmtId="0" fontId="0" fillId="11" borderId="0" xfId="0" applyFont="1" applyFill="1" applyBorder="1" applyAlignment="1" applyProtection="1">
      <alignment horizontal="center" vertical="center" wrapText="1"/>
    </xf>
    <xf numFmtId="0" fontId="0" fillId="6" borderId="4" xfId="0" applyFont="1" applyFill="1" applyBorder="1" applyAlignment="1" applyProtection="1">
      <alignment horizontal="center" vertical="center" wrapText="1"/>
    </xf>
    <xf numFmtId="164" fontId="0" fillId="20" borderId="1" xfId="0" applyNumberFormat="1" applyFill="1" applyBorder="1" applyAlignment="1" applyProtection="1">
      <alignment horizontal="center" wrapText="1"/>
    </xf>
    <xf numFmtId="0" fontId="122" fillId="20" borderId="1" xfId="0" applyFont="1" applyFill="1" applyBorder="1" applyAlignment="1" applyProtection="1">
      <alignment horizontal="justify" wrapText="1"/>
    </xf>
    <xf numFmtId="166" fontId="0" fillId="6" borderId="1" xfId="0" applyNumberFormat="1" applyFont="1" applyFill="1" applyBorder="1" applyAlignment="1" applyProtection="1">
      <alignment horizontal="center" vertical="center" wrapText="1"/>
    </xf>
    <xf numFmtId="0" fontId="0" fillId="6" borderId="8" xfId="0" applyFont="1" applyFill="1" applyBorder="1" applyAlignment="1" applyProtection="1">
      <alignment horizontal="left" vertical="center" wrapText="1"/>
    </xf>
    <xf numFmtId="164" fontId="0" fillId="6" borderId="8" xfId="0" applyNumberFormat="1" applyFont="1" applyFill="1" applyBorder="1" applyAlignment="1" applyProtection="1">
      <alignment horizontal="center" vertical="center" wrapText="1"/>
    </xf>
    <xf numFmtId="0" fontId="0" fillId="6" borderId="8" xfId="0" applyFont="1" applyFill="1" applyBorder="1" applyAlignment="1" applyProtection="1">
      <alignment horizontal="center" vertical="center" wrapText="1"/>
    </xf>
    <xf numFmtId="164" fontId="2" fillId="6" borderId="0" xfId="0" applyNumberFormat="1" applyFont="1" applyFill="1" applyBorder="1" applyAlignment="1" applyProtection="1">
      <alignment horizontal="center" vertical="center" wrapText="1"/>
    </xf>
    <xf numFmtId="0" fontId="24" fillId="6" borderId="0" xfId="0" applyFont="1" applyFill="1" applyBorder="1" applyAlignment="1" applyProtection="1">
      <alignment horizontal="left" vertical="center" wrapText="1"/>
    </xf>
    <xf numFmtId="0" fontId="123" fillId="6" borderId="0" xfId="0" applyFont="1" applyFill="1" applyBorder="1" applyAlignment="1" applyProtection="1">
      <alignment horizontal="center" vertical="center" wrapText="1"/>
    </xf>
    <xf numFmtId="164" fontId="49" fillId="0" borderId="0"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119" fillId="24" borderId="1" xfId="0" applyFont="1" applyFill="1" applyBorder="1" applyAlignment="1" applyProtection="1">
      <alignment horizontal="left" vertical="top" wrapText="1"/>
    </xf>
    <xf numFmtId="0" fontId="0" fillId="6" borderId="8" xfId="0" applyFont="1" applyFill="1" applyBorder="1" applyAlignment="1" applyProtection="1">
      <alignment horizontal="left" vertical="center"/>
    </xf>
    <xf numFmtId="164" fontId="0" fillId="6" borderId="8" xfId="0" applyNumberFormat="1" applyFont="1" applyFill="1" applyBorder="1" applyAlignment="1" applyProtection="1">
      <alignment horizontal="center" vertical="center"/>
    </xf>
    <xf numFmtId="0" fontId="68" fillId="25" borderId="8" xfId="0" applyFont="1" applyFill="1" applyBorder="1" applyAlignment="1" applyProtection="1">
      <alignment wrapText="1"/>
    </xf>
    <xf numFmtId="0" fontId="0" fillId="6" borderId="8" xfId="0" applyFont="1" applyFill="1" applyBorder="1" applyAlignment="1" applyProtection="1">
      <alignment horizontal="center" vertical="center"/>
    </xf>
    <xf numFmtId="0" fontId="68" fillId="25" borderId="0" xfId="0" applyFont="1" applyFill="1" applyBorder="1" applyAlignment="1" applyProtection="1">
      <alignment wrapText="1"/>
    </xf>
    <xf numFmtId="0" fontId="2" fillId="25" borderId="0" xfId="0" applyFont="1" applyFill="1" applyAlignment="1" applyProtection="1">
      <alignment wrapText="1"/>
    </xf>
    <xf numFmtId="0" fontId="0" fillId="24" borderId="1" xfId="0" applyFont="1" applyFill="1" applyBorder="1" applyAlignment="1" applyProtection="1">
      <alignment horizontal="center" vertical="center"/>
    </xf>
    <xf numFmtId="0" fontId="0" fillId="11" borderId="4" xfId="0" applyFont="1" applyFill="1" applyBorder="1" applyAlignment="1" applyProtection="1">
      <alignment horizontal="center" vertical="center" wrapText="1"/>
    </xf>
    <xf numFmtId="0" fontId="0" fillId="11" borderId="4" xfId="0" applyFont="1" applyFill="1" applyBorder="1" applyAlignment="1" applyProtection="1">
      <alignment horizontal="center" vertical="center"/>
    </xf>
    <xf numFmtId="0" fontId="48" fillId="24" borderId="0" xfId="0" applyFont="1" applyFill="1" applyBorder="1" applyAlignment="1" applyProtection="1">
      <alignment horizontal="left" vertical="top" wrapText="1"/>
    </xf>
    <xf numFmtId="0" fontId="48" fillId="24" borderId="0" xfId="0" applyFont="1" applyFill="1" applyBorder="1" applyAlignment="1" applyProtection="1">
      <alignment horizontal="center" vertical="top"/>
    </xf>
    <xf numFmtId="0" fontId="121" fillId="24" borderId="0" xfId="0" applyFont="1" applyFill="1" applyBorder="1" applyAlignment="1" applyProtection="1">
      <alignment horizontal="left" vertical="top" wrapText="1"/>
    </xf>
    <xf numFmtId="0" fontId="2" fillId="24" borderId="0" xfId="0" applyFont="1" applyFill="1" applyBorder="1" applyAlignment="1" applyProtection="1">
      <alignment horizontal="center" vertical="top"/>
    </xf>
    <xf numFmtId="0" fontId="48" fillId="24" borderId="0" xfId="0" applyFont="1" applyFill="1" applyBorder="1" applyAlignment="1" applyProtection="1">
      <alignment horizontal="left" vertical="top"/>
    </xf>
    <xf numFmtId="0" fontId="48" fillId="24" borderId="0" xfId="0" applyFont="1" applyFill="1" applyBorder="1" applyAlignment="1" applyProtection="1">
      <alignment horizontal="center" vertical="top" wrapText="1"/>
    </xf>
    <xf numFmtId="0" fontId="121" fillId="24" borderId="0" xfId="0" applyFont="1" applyFill="1" applyBorder="1" applyAlignment="1" applyProtection="1">
      <alignment horizontal="left" wrapText="1"/>
    </xf>
    <xf numFmtId="0" fontId="48" fillId="24" borderId="0" xfId="0" applyFont="1" applyFill="1" applyBorder="1" applyAlignment="1" applyProtection="1">
      <alignment horizontal="center" vertical="center"/>
    </xf>
    <xf numFmtId="0" fontId="2" fillId="24" borderId="0" xfId="0" applyFont="1" applyFill="1" applyBorder="1" applyAlignment="1" applyProtection="1">
      <alignment horizontal="left" vertical="top" wrapText="1"/>
    </xf>
    <xf numFmtId="164" fontId="48" fillId="24" borderId="0" xfId="0" applyNumberFormat="1" applyFont="1" applyFill="1" applyBorder="1" applyAlignment="1" applyProtection="1">
      <alignment horizontal="center" vertical="top" wrapText="1"/>
    </xf>
    <xf numFmtId="0" fontId="48" fillId="24" borderId="0" xfId="0" applyFont="1" applyFill="1" applyAlignment="1" applyProtection="1">
      <alignment horizontal="left" vertical="top" wrapText="1"/>
    </xf>
    <xf numFmtId="0" fontId="48" fillId="24" borderId="0" xfId="0" applyFont="1" applyFill="1" applyBorder="1" applyAlignment="1" applyProtection="1">
      <alignment horizontal="left" vertical="center" wrapText="1"/>
    </xf>
    <xf numFmtId="0" fontId="48" fillId="24" borderId="7" xfId="0" applyFont="1" applyFill="1" applyBorder="1" applyAlignment="1" applyProtection="1">
      <alignment horizontal="center" vertical="top" wrapText="1"/>
    </xf>
    <xf numFmtId="0" fontId="121" fillId="24" borderId="1" xfId="0" applyFont="1" applyFill="1" applyBorder="1" applyAlignment="1" applyProtection="1">
      <alignment horizontal="left" vertical="top" wrapText="1"/>
    </xf>
    <xf numFmtId="0" fontId="48" fillId="24" borderId="4" xfId="0" applyFont="1" applyFill="1" applyBorder="1" applyAlignment="1" applyProtection="1">
      <alignment horizontal="center" vertical="center"/>
    </xf>
    <xf numFmtId="164" fontId="48" fillId="24" borderId="0" xfId="0" applyNumberFormat="1" applyFont="1" applyFill="1" applyBorder="1" applyAlignment="1" applyProtection="1">
      <alignment horizontal="center" vertical="center"/>
    </xf>
    <xf numFmtId="0" fontId="48" fillId="24" borderId="8" xfId="0" applyFont="1" applyFill="1" applyBorder="1" applyAlignment="1" applyProtection="1">
      <alignment horizontal="left" vertical="center" wrapText="1"/>
    </xf>
    <xf numFmtId="0" fontId="0" fillId="11" borderId="1" xfId="0" applyFont="1" applyFill="1" applyBorder="1" applyAlignment="1" applyProtection="1">
      <alignment horizontal="center" vertical="center" wrapText="1"/>
    </xf>
    <xf numFmtId="3" fontId="0" fillId="24" borderId="0" xfId="0" applyNumberFormat="1" applyFont="1" applyFill="1" applyBorder="1" applyAlignment="1" applyProtection="1">
      <alignment horizontal="center" vertical="center"/>
    </xf>
    <xf numFmtId="3" fontId="0" fillId="24" borderId="0" xfId="0" applyNumberFormat="1" applyFont="1" applyFill="1" applyBorder="1" applyAlignment="1" applyProtection="1">
      <alignment horizontal="center" vertical="center" wrapText="1"/>
    </xf>
    <xf numFmtId="0" fontId="99" fillId="19" borderId="0" xfId="0" applyFont="1" applyFill="1" applyBorder="1" applyAlignment="1" applyProtection="1">
      <alignment wrapText="1"/>
    </xf>
    <xf numFmtId="0" fontId="124" fillId="19" borderId="0" xfId="0" applyFont="1" applyFill="1" applyBorder="1" applyAlignment="1" applyProtection="1">
      <alignment horizontal="left" wrapText="1"/>
    </xf>
    <xf numFmtId="0" fontId="0" fillId="6" borderId="0" xfId="0" applyFont="1" applyFill="1" applyBorder="1" applyAlignment="1" applyProtection="1">
      <alignment vertical="center" wrapText="1"/>
    </xf>
    <xf numFmtId="0" fontId="0" fillId="6" borderId="11" xfId="0" applyFont="1" applyFill="1" applyBorder="1" applyAlignment="1" applyProtection="1">
      <alignment horizontal="left" vertical="center" wrapText="1"/>
    </xf>
    <xf numFmtId="164" fontId="0" fillId="6" borderId="11" xfId="0" applyNumberFormat="1" applyFont="1" applyFill="1" applyBorder="1" applyAlignment="1" applyProtection="1">
      <alignment horizontal="center" vertical="center" wrapText="1"/>
    </xf>
    <xf numFmtId="0" fontId="0" fillId="11" borderId="11" xfId="0" applyFont="1" applyFill="1" applyBorder="1" applyAlignment="1" applyProtection="1">
      <alignment horizontal="center" vertical="center" wrapText="1"/>
    </xf>
    <xf numFmtId="0" fontId="24" fillId="19" borderId="1" xfId="0" applyFont="1" applyFill="1" applyBorder="1" applyAlignment="1" applyProtection="1">
      <alignment horizontal="left" vertical="center" wrapText="1"/>
    </xf>
    <xf numFmtId="164" fontId="24" fillId="6" borderId="1" xfId="0" applyNumberFormat="1" applyFont="1" applyFill="1" applyBorder="1" applyAlignment="1" applyProtection="1">
      <alignment horizontal="center" vertical="center" wrapText="1"/>
    </xf>
    <xf numFmtId="0" fontId="123" fillId="0" borderId="1" xfId="0" applyFont="1" applyBorder="1" applyAlignment="1" applyProtection="1">
      <alignment horizontal="left" vertical="center"/>
    </xf>
    <xf numFmtId="0" fontId="2" fillId="19" borderId="1" xfId="0" applyFont="1" applyFill="1" applyBorder="1" applyAlignment="1" applyProtection="1">
      <alignment horizontal="left" vertical="center" wrapText="1"/>
    </xf>
    <xf numFmtId="164" fontId="8" fillId="6" borderId="1" xfId="0" applyNumberFormat="1"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xf>
    <xf numFmtId="0" fontId="123" fillId="6" borderId="1" xfId="0" applyFont="1" applyFill="1" applyBorder="1" applyAlignment="1" applyProtection="1">
      <alignment horizontal="left" vertical="center" wrapText="1"/>
    </xf>
    <xf numFmtId="0" fontId="2" fillId="19" borderId="1" xfId="0" applyFont="1" applyFill="1" applyBorder="1" applyAlignment="1" applyProtection="1">
      <alignment wrapText="1"/>
    </xf>
    <xf numFmtId="0" fontId="0" fillId="6" borderId="1" xfId="0" applyFill="1" applyBorder="1" applyAlignment="1" applyProtection="1">
      <alignment horizontal="center" vertical="top"/>
    </xf>
    <xf numFmtId="0" fontId="125" fillId="24" borderId="1" xfId="0" applyFont="1" applyFill="1" applyBorder="1" applyAlignment="1" applyProtection="1">
      <alignment vertical="top" wrapText="1"/>
    </xf>
    <xf numFmtId="0" fontId="0" fillId="24" borderId="1" xfId="0" applyFont="1" applyFill="1" applyBorder="1" applyAlignment="1" applyProtection="1">
      <alignment horizontal="left" vertical="center"/>
    </xf>
    <xf numFmtId="0" fontId="2" fillId="24" borderId="1" xfId="0" applyFont="1" applyFill="1" applyBorder="1" applyAlignment="1" applyProtection="1">
      <alignment horizontal="center" vertical="center"/>
    </xf>
    <xf numFmtId="0" fontId="0" fillId="24" borderId="1" xfId="0" applyFont="1" applyFill="1" applyBorder="1" applyAlignment="1" applyProtection="1">
      <alignment horizontal="center" vertical="center" wrapText="1"/>
    </xf>
    <xf numFmtId="0" fontId="0" fillId="24" borderId="1" xfId="0" applyFont="1" applyFill="1" applyBorder="1" applyAlignment="1" applyProtection="1">
      <alignment vertical="top" wrapText="1"/>
    </xf>
    <xf numFmtId="0" fontId="0" fillId="24" borderId="1" xfId="0" applyFont="1" applyFill="1" applyBorder="1" applyAlignment="1" applyProtection="1">
      <alignment horizontal="left" wrapText="1"/>
    </xf>
    <xf numFmtId="0" fontId="0" fillId="24" borderId="11" xfId="0" applyFont="1" applyFill="1" applyBorder="1" applyAlignment="1" applyProtection="1">
      <alignment horizontal="left" vertical="center"/>
    </xf>
    <xf numFmtId="164" fontId="0" fillId="24" borderId="11" xfId="0" applyNumberFormat="1" applyFont="1" applyFill="1" applyBorder="1" applyAlignment="1" applyProtection="1">
      <alignment horizontal="center" vertical="center"/>
    </xf>
    <xf numFmtId="0" fontId="0" fillId="24" borderId="11" xfId="0" applyFont="1" applyFill="1" applyBorder="1" applyAlignment="1" applyProtection="1">
      <alignment horizontal="center" vertical="center" wrapText="1"/>
    </xf>
    <xf numFmtId="0" fontId="0" fillId="24" borderId="11" xfId="0" applyFont="1" applyFill="1" applyBorder="1" applyAlignment="1" applyProtection="1">
      <alignment horizontal="center" vertical="center"/>
    </xf>
    <xf numFmtId="0" fontId="0" fillId="6" borderId="1" xfId="0" applyFont="1" applyFill="1" applyBorder="1" applyAlignment="1" applyProtection="1">
      <alignment horizontal="left" vertical="center"/>
    </xf>
    <xf numFmtId="164" fontId="0" fillId="6" borderId="1" xfId="0" applyNumberFormat="1" applyFont="1" applyFill="1" applyBorder="1" applyAlignment="1" applyProtection="1">
      <alignment horizontal="center" vertical="center"/>
    </xf>
    <xf numFmtId="0" fontId="2" fillId="19" borderId="1" xfId="0" applyFont="1" applyFill="1" applyBorder="1" applyAlignment="1" applyProtection="1">
      <alignment horizontal="left" wrapText="1"/>
    </xf>
    <xf numFmtId="164" fontId="0" fillId="19" borderId="1" xfId="0" applyNumberFormat="1" applyFont="1" applyFill="1" applyBorder="1" applyAlignment="1" applyProtection="1">
      <alignment horizontal="center"/>
    </xf>
    <xf numFmtId="0" fontId="33" fillId="19" borderId="1" xfId="0" applyFont="1" applyFill="1" applyBorder="1" applyAlignment="1" applyProtection="1">
      <alignment wrapText="1"/>
    </xf>
    <xf numFmtId="0" fontId="0" fillId="19" borderId="1" xfId="0" applyFill="1" applyBorder="1" applyAlignment="1" applyProtection="1">
      <alignment horizontal="center"/>
    </xf>
    <xf numFmtId="0" fontId="0" fillId="19" borderId="1" xfId="0" applyFont="1" applyFill="1" applyBorder="1" applyAlignment="1" applyProtection="1">
      <alignment horizontal="center" wrapText="1"/>
    </xf>
    <xf numFmtId="0" fontId="81" fillId="24" borderId="0" xfId="0" applyFont="1" applyFill="1" applyBorder="1" applyAlignment="1" applyProtection="1">
      <alignment horizontal="left" vertical="center" wrapText="1"/>
    </xf>
    <xf numFmtId="164" fontId="81" fillId="24" borderId="0" xfId="0" applyNumberFormat="1" applyFont="1" applyFill="1" applyBorder="1" applyAlignment="1" applyProtection="1">
      <alignment horizontal="center" vertical="center"/>
    </xf>
    <xf numFmtId="0" fontId="78" fillId="0" borderId="0" xfId="0" applyFont="1" applyAlignment="1" applyProtection="1">
      <alignment horizontal="center" wrapText="1"/>
    </xf>
    <xf numFmtId="0" fontId="81" fillId="24" borderId="7" xfId="0" applyFont="1" applyFill="1" applyBorder="1" applyAlignment="1" applyProtection="1">
      <alignment horizontal="center" vertical="center"/>
    </xf>
    <xf numFmtId="0" fontId="99" fillId="6" borderId="0" xfId="0" applyFont="1" applyFill="1" applyBorder="1" applyAlignment="1" applyProtection="1">
      <alignment horizontal="center" vertical="center"/>
    </xf>
    <xf numFmtId="0" fontId="126" fillId="0" borderId="0" xfId="0" applyFont="1" applyBorder="1" applyAlignment="1" applyProtection="1"/>
    <xf numFmtId="164" fontId="99" fillId="0" borderId="0" xfId="0" applyNumberFormat="1" applyFont="1" applyBorder="1" applyAlignment="1" applyProtection="1">
      <alignment horizontal="center"/>
    </xf>
    <xf numFmtId="0" fontId="99" fillId="0" borderId="0" xfId="0" applyFont="1" applyBorder="1" applyAlignment="1" applyProtection="1">
      <alignment wrapText="1"/>
    </xf>
    <xf numFmtId="0" fontId="99" fillId="6" borderId="0" xfId="0" applyFont="1" applyFill="1" applyBorder="1" applyAlignment="1" applyProtection="1">
      <alignment vertical="center" wrapText="1"/>
    </xf>
    <xf numFmtId="164" fontId="99" fillId="6" borderId="0" xfId="0" applyNumberFormat="1" applyFont="1" applyFill="1" applyBorder="1" applyAlignment="1" applyProtection="1">
      <alignment horizontal="center" vertical="center"/>
    </xf>
    <xf numFmtId="0" fontId="99" fillId="25" borderId="0" xfId="0" applyFont="1" applyFill="1" applyBorder="1" applyAlignment="1" applyProtection="1">
      <alignment horizontal="center" vertical="center" wrapText="1"/>
    </xf>
    <xf numFmtId="0" fontId="99" fillId="6" borderId="0" xfId="0" applyFont="1" applyFill="1" applyBorder="1" applyAlignment="1" applyProtection="1">
      <alignment horizontal="left" vertical="center" wrapText="1"/>
    </xf>
    <xf numFmtId="0" fontId="2" fillId="6" borderId="0" xfId="0" applyFont="1" applyFill="1" applyBorder="1" applyAlignment="1" applyProtection="1">
      <alignment vertical="center" wrapText="1"/>
    </xf>
    <xf numFmtId="164" fontId="6" fillId="6" borderId="0" xfId="0" applyNumberFormat="1" applyFont="1" applyFill="1" applyBorder="1" applyAlignment="1" applyProtection="1">
      <alignment horizontal="center" vertical="center"/>
    </xf>
    <xf numFmtId="0" fontId="6" fillId="6" borderId="0" xfId="0" applyFont="1" applyFill="1" applyBorder="1" applyAlignment="1" applyProtection="1">
      <alignment horizontal="left" vertical="center" wrapText="1"/>
    </xf>
    <xf numFmtId="0" fontId="6" fillId="6" borderId="0" xfId="0" applyFont="1" applyFill="1" applyBorder="1" applyAlignment="1" applyProtection="1">
      <alignment horizontal="center" vertical="center" wrapText="1"/>
    </xf>
    <xf numFmtId="0" fontId="6" fillId="6" borderId="0" xfId="0" applyFont="1" applyFill="1" applyBorder="1" applyAlignment="1" applyProtection="1">
      <alignment vertical="center" wrapText="1"/>
    </xf>
    <xf numFmtId="0" fontId="99" fillId="6" borderId="0" xfId="0" applyFont="1" applyFill="1" applyBorder="1" applyAlignment="1" applyProtection="1">
      <alignment vertical="center"/>
    </xf>
    <xf numFmtId="0" fontId="0" fillId="14" borderId="1" xfId="0" applyFont="1" applyFill="1" applyBorder="1" applyAlignment="1" applyProtection="1">
      <alignment horizontal="left" vertical="center" wrapText="1"/>
    </xf>
    <xf numFmtId="164" fontId="0" fillId="14" borderId="2" xfId="0" applyNumberFormat="1" applyFont="1" applyFill="1" applyBorder="1" applyAlignment="1" applyProtection="1">
      <alignment horizontal="center" vertical="center"/>
    </xf>
    <xf numFmtId="0" fontId="0" fillId="14" borderId="0" xfId="0" applyFont="1" applyFill="1" applyAlignment="1" applyProtection="1">
      <alignment vertical="center" wrapText="1"/>
    </xf>
    <xf numFmtId="0" fontId="0" fillId="14" borderId="1" xfId="0" applyFont="1" applyFill="1" applyBorder="1" applyAlignment="1" applyProtection="1">
      <alignment horizontal="center" vertical="center"/>
    </xf>
    <xf numFmtId="0" fontId="0" fillId="14" borderId="2" xfId="0" applyFont="1" applyFill="1" applyBorder="1" applyAlignment="1" applyProtection="1">
      <alignment horizontal="center" vertical="center" wrapText="1"/>
    </xf>
    <xf numFmtId="164" fontId="39" fillId="14" borderId="6" xfId="0" applyNumberFormat="1" applyFont="1" applyFill="1" applyBorder="1" applyAlignment="1" applyProtection="1">
      <alignment horizontal="center"/>
    </xf>
    <xf numFmtId="0" fontId="78" fillId="0" borderId="0" xfId="0" applyFont="1" applyAlignment="1" applyProtection="1">
      <alignment horizontal="center" vertical="top" wrapText="1"/>
    </xf>
    <xf numFmtId="4" fontId="39" fillId="15" borderId="1" xfId="0" applyNumberFormat="1" applyFont="1" applyFill="1" applyBorder="1" applyAlignment="1" applyProtection="1">
      <alignment horizontal="center"/>
    </xf>
    <xf numFmtId="0" fontId="81" fillId="15" borderId="1" xfId="0" applyFont="1" applyFill="1" applyBorder="1" applyAlignment="1" applyProtection="1">
      <alignment horizontal="center"/>
    </xf>
    <xf numFmtId="0" fontId="81" fillId="15" borderId="1" xfId="0" applyFont="1" applyFill="1" applyBorder="1" applyAlignment="1" applyProtection="1">
      <alignment horizontal="center" vertical="top" wrapText="1"/>
    </xf>
    <xf numFmtId="0" fontId="2" fillId="0" borderId="0" xfId="0" applyFont="1" applyBorder="1" applyAlignment="1" applyProtection="1">
      <alignment horizontal="center" vertical="top" wrapText="1"/>
    </xf>
    <xf numFmtId="0" fontId="127" fillId="0" borderId="0" xfId="0" applyFont="1" applyBorder="1" applyAlignment="1" applyProtection="1">
      <alignment horizontal="center" vertical="top" wrapText="1"/>
    </xf>
    <xf numFmtId="0" fontId="0" fillId="16" borderId="0" xfId="0" applyFont="1" applyFill="1" applyBorder="1" applyAlignment="1" applyProtection="1">
      <alignment horizontal="center" vertical="center"/>
    </xf>
    <xf numFmtId="0" fontId="50" fillId="19" borderId="1" xfId="0" applyFont="1" applyFill="1" applyBorder="1" applyAlignment="1" applyProtection="1">
      <alignment horizontal="center" vertical="center" wrapText="1"/>
    </xf>
    <xf numFmtId="0" fontId="2" fillId="19" borderId="0" xfId="0" applyFont="1" applyFill="1" applyBorder="1" applyAlignment="1" applyProtection="1">
      <alignment horizontal="center" vertical="center" wrapText="1"/>
    </xf>
    <xf numFmtId="0" fontId="50" fillId="19" borderId="13" xfId="0"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wrapText="1"/>
    </xf>
    <xf numFmtId="0" fontId="2" fillId="19" borderId="1" xfId="0" applyFont="1" applyFill="1" applyBorder="1" applyAlignment="1" applyProtection="1">
      <alignment horizontal="center" vertical="center" wrapText="1"/>
    </xf>
    <xf numFmtId="0" fontId="2" fillId="19" borderId="15" xfId="0" applyFont="1" applyFill="1" applyBorder="1" applyAlignment="1" applyProtection="1">
      <alignment horizontal="center" vertical="center" wrapText="1"/>
    </xf>
    <xf numFmtId="0" fontId="2" fillId="19" borderId="0" xfId="0" applyFont="1" applyFill="1" applyAlignment="1" applyProtection="1">
      <alignment horizontal="center" vertical="center" wrapText="1"/>
    </xf>
    <xf numFmtId="0" fontId="0" fillId="19" borderId="0" xfId="0" applyFont="1" applyFill="1" applyAlignment="1" applyProtection="1">
      <alignment wrapText="1"/>
    </xf>
    <xf numFmtId="0" fontId="0" fillId="19" borderId="1" xfId="0" applyFont="1" applyFill="1" applyBorder="1" applyAlignment="1" applyProtection="1">
      <alignment wrapText="1"/>
    </xf>
    <xf numFmtId="0" fontId="128" fillId="19" borderId="0"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19" borderId="1" xfId="0" applyFont="1" applyFill="1" applyBorder="1" applyAlignment="1" applyProtection="1">
      <alignment horizontal="left" vertical="center" wrapText="1"/>
    </xf>
    <xf numFmtId="0" fontId="0" fillId="19" borderId="1" xfId="0" applyFont="1" applyFill="1" applyBorder="1" applyAlignment="1" applyProtection="1">
      <alignment horizontal="center" wrapText="1"/>
    </xf>
    <xf numFmtId="0" fontId="12" fillId="19" borderId="1" xfId="0" applyFont="1" applyFill="1" applyBorder="1" applyAlignment="1" applyProtection="1">
      <alignment horizontal="center" vertical="center" wrapText="1"/>
    </xf>
    <xf numFmtId="164" fontId="0" fillId="6" borderId="0" xfId="0" applyNumberFormat="1" applyFill="1" applyBorder="1" applyAlignment="1" applyProtection="1">
      <alignment horizontal="center" vertical="center"/>
    </xf>
    <xf numFmtId="0" fontId="0" fillId="6" borderId="0" xfId="0" applyFill="1" applyBorder="1" applyAlignment="1" applyProtection="1">
      <alignment horizontal="center" vertical="center"/>
    </xf>
    <xf numFmtId="0" fontId="92" fillId="6" borderId="0" xfId="0" applyFont="1" applyFill="1" applyBorder="1" applyAlignment="1" applyProtection="1">
      <alignment horizontal="left" vertical="top" wrapText="1"/>
    </xf>
    <xf numFmtId="0" fontId="0" fillId="25" borderId="0" xfId="0" applyFont="1" applyFill="1" applyBorder="1" applyAlignment="1" applyProtection="1">
      <alignment horizontal="center" vertical="center"/>
    </xf>
    <xf numFmtId="164" fontId="0" fillId="25" borderId="0" xfId="0" applyNumberFormat="1" applyFill="1" applyBorder="1" applyAlignment="1" applyProtection="1">
      <alignment horizontal="center" vertical="center"/>
    </xf>
    <xf numFmtId="0" fontId="0" fillId="25" borderId="0" xfId="0" applyFont="1" applyFill="1" applyBorder="1" applyAlignment="1" applyProtection="1">
      <alignment horizontal="left" vertical="center" wrapText="1"/>
    </xf>
    <xf numFmtId="0" fontId="12" fillId="25" borderId="1" xfId="0" applyFont="1" applyFill="1" applyBorder="1" applyAlignment="1" applyProtection="1">
      <alignment horizontal="center" vertical="center" wrapText="1"/>
    </xf>
    <xf numFmtId="0" fontId="0" fillId="25" borderId="0" xfId="0" applyFont="1" applyFill="1" applyBorder="1" applyAlignment="1" applyProtection="1">
      <alignment horizontal="center" vertical="center" wrapText="1"/>
    </xf>
    <xf numFmtId="0" fontId="22" fillId="25" borderId="1" xfId="0" applyFont="1" applyFill="1" applyBorder="1" applyAlignment="1" applyProtection="1">
      <alignment horizontal="center" wrapText="1"/>
    </xf>
    <xf numFmtId="164" fontId="0" fillId="25" borderId="15" xfId="0" applyNumberFormat="1" applyFill="1" applyBorder="1" applyAlignment="1" applyProtection="1">
      <alignment horizontal="center" vertical="center" wrapText="1"/>
    </xf>
    <xf numFmtId="0" fontId="22" fillId="25" borderId="1" xfId="0" applyFont="1" applyFill="1" applyBorder="1" applyAlignment="1" applyProtection="1">
      <alignment horizontal="left" wrapText="1"/>
    </xf>
    <xf numFmtId="0" fontId="0" fillId="25" borderId="12" xfId="0" applyFont="1" applyFill="1" applyBorder="1" applyAlignment="1" applyProtection="1">
      <alignment horizontal="center" vertical="center" wrapText="1"/>
    </xf>
    <xf numFmtId="164" fontId="0" fillId="25" borderId="11" xfId="0" applyNumberFormat="1" applyFill="1" applyBorder="1" applyAlignment="1" applyProtection="1">
      <alignment horizontal="center" vertical="center" wrapText="1"/>
    </xf>
    <xf numFmtId="0" fontId="22" fillId="25" borderId="0" xfId="0" applyFont="1" applyFill="1" applyAlignment="1" applyProtection="1">
      <alignment horizontal="left" wrapText="1"/>
    </xf>
    <xf numFmtId="0" fontId="0" fillId="25" borderId="11" xfId="0" applyFont="1" applyFill="1" applyBorder="1" applyAlignment="1" applyProtection="1">
      <alignment horizontal="center" vertical="center" wrapText="1"/>
    </xf>
    <xf numFmtId="0" fontId="22" fillId="25" borderId="1" xfId="0" applyFont="1" applyFill="1" applyBorder="1" applyAlignment="1" applyProtection="1">
      <alignment horizontal="center"/>
    </xf>
    <xf numFmtId="164" fontId="0" fillId="25" borderId="1" xfId="0" applyNumberFormat="1" applyFill="1" applyBorder="1" applyAlignment="1" applyProtection="1">
      <alignment horizontal="center" vertical="center" wrapText="1"/>
    </xf>
    <xf numFmtId="0" fontId="93" fillId="25" borderId="1" xfId="0" applyFont="1" applyFill="1" applyBorder="1" applyAlignment="1" applyProtection="1">
      <alignment horizontal="center" wrapText="1"/>
    </xf>
    <xf numFmtId="164" fontId="0" fillId="6" borderId="0" xfId="0" applyNumberFormat="1" applyFill="1" applyBorder="1" applyAlignment="1" applyProtection="1">
      <alignment horizontal="center" vertical="center" wrapText="1"/>
    </xf>
    <xf numFmtId="0" fontId="92" fillId="25" borderId="11" xfId="0" applyFont="1" applyFill="1" applyBorder="1" applyAlignment="1" applyProtection="1">
      <alignment horizontal="center" vertical="center"/>
    </xf>
    <xf numFmtId="164" fontId="0" fillId="25" borderId="11" xfId="0" applyNumberFormat="1" applyFill="1" applyBorder="1" applyAlignment="1" applyProtection="1">
      <alignment horizontal="center" vertical="center"/>
    </xf>
    <xf numFmtId="0" fontId="0" fillId="25" borderId="11" xfId="0" applyFont="1" applyFill="1" applyBorder="1" applyAlignment="1" applyProtection="1">
      <alignment horizontal="left" vertical="center" wrapText="1"/>
    </xf>
    <xf numFmtId="0" fontId="0" fillId="25" borderId="1" xfId="0" applyFont="1" applyFill="1" applyBorder="1" applyAlignment="1" applyProtection="1">
      <alignment horizontal="center" vertical="center" wrapText="1"/>
    </xf>
    <xf numFmtId="164" fontId="0" fillId="25" borderId="1" xfId="0" applyNumberFormat="1" applyFill="1" applyBorder="1" applyAlignment="1" applyProtection="1">
      <alignment horizontal="center" vertical="center"/>
    </xf>
    <xf numFmtId="0" fontId="130" fillId="25" borderId="1" xfId="0" applyFont="1" applyFill="1" applyBorder="1" applyAlignment="1" applyProtection="1">
      <alignment horizontal="left" wrapText="1"/>
    </xf>
    <xf numFmtId="164" fontId="12" fillId="25" borderId="1" xfId="0" applyNumberFormat="1" applyFont="1" applyFill="1" applyBorder="1" applyAlignment="1" applyProtection="1">
      <alignment horizontal="center" vertical="center" wrapText="1"/>
    </xf>
    <xf numFmtId="0" fontId="0" fillId="19" borderId="0" xfId="0" applyFont="1" applyFill="1" applyBorder="1" applyAlignment="1" applyProtection="1">
      <alignment horizontal="center" vertical="center"/>
    </xf>
    <xf numFmtId="164" fontId="0" fillId="19" borderId="0" xfId="0" applyNumberFormat="1" applyFill="1" applyBorder="1" applyAlignment="1" applyProtection="1">
      <alignment horizontal="center" vertical="center"/>
    </xf>
    <xf numFmtId="0" fontId="0" fillId="19" borderId="0" xfId="0" applyFont="1" applyFill="1" applyBorder="1" applyAlignment="1" applyProtection="1">
      <alignment horizontal="left" vertical="center" wrapText="1"/>
    </xf>
    <xf numFmtId="0" fontId="0" fillId="19" borderId="0" xfId="0" applyFont="1" applyFill="1" applyBorder="1" applyAlignment="1" applyProtection="1">
      <alignment wrapText="1"/>
    </xf>
    <xf numFmtId="0" fontId="92" fillId="19" borderId="0" xfId="0" applyFont="1" applyFill="1" applyBorder="1" applyAlignment="1" applyProtection="1">
      <alignment horizontal="center" vertical="center"/>
    </xf>
    <xf numFmtId="0" fontId="0" fillId="19" borderId="0" xfId="0" applyFont="1" applyFill="1" applyBorder="1" applyAlignment="1" applyProtection="1">
      <alignment vertical="center" wrapText="1"/>
    </xf>
    <xf numFmtId="0" fontId="2" fillId="19" borderId="0" xfId="0" applyFont="1" applyFill="1" applyBorder="1" applyAlignment="1" applyProtection="1">
      <alignment horizontal="center" vertical="center"/>
    </xf>
    <xf numFmtId="0" fontId="0" fillId="19" borderId="11" xfId="0" applyFont="1" applyFill="1" applyBorder="1" applyAlignment="1" applyProtection="1">
      <alignment horizontal="center" vertical="center"/>
    </xf>
    <xf numFmtId="164" fontId="0" fillId="19" borderId="11" xfId="0" applyNumberFormat="1" applyFill="1" applyBorder="1" applyAlignment="1" applyProtection="1">
      <alignment horizontal="center" vertical="center"/>
    </xf>
    <xf numFmtId="0" fontId="0" fillId="19" borderId="11" xfId="0" applyFont="1" applyFill="1" applyBorder="1" applyAlignment="1" applyProtection="1">
      <alignment horizontal="left" vertical="center" wrapText="1"/>
    </xf>
    <xf numFmtId="0" fontId="0" fillId="25" borderId="1" xfId="0" applyFont="1" applyFill="1" applyBorder="1" applyAlignment="1" applyProtection="1">
      <alignment horizontal="left" vertical="center" wrapText="1"/>
    </xf>
    <xf numFmtId="0" fontId="0" fillId="25" borderId="1" xfId="0" applyFont="1" applyFill="1" applyBorder="1" applyAlignment="1" applyProtection="1">
      <alignment horizontal="center" vertical="center"/>
    </xf>
    <xf numFmtId="0" fontId="131" fillId="25" borderId="1" xfId="0" applyFont="1" applyFill="1" applyBorder="1" applyAlignment="1" applyProtection="1">
      <alignment horizontal="right" vertical="top"/>
    </xf>
    <xf numFmtId="0" fontId="92" fillId="25" borderId="1" xfId="0" applyFont="1" applyFill="1" applyBorder="1" applyAlignment="1" applyProtection="1">
      <alignment horizontal="center" vertical="center"/>
    </xf>
    <xf numFmtId="0" fontId="2" fillId="25" borderId="1" xfId="0" applyFont="1" applyFill="1" applyBorder="1" applyAlignment="1" applyProtection="1">
      <alignment horizontal="center" vertical="center"/>
    </xf>
    <xf numFmtId="0" fontId="0" fillId="19" borderId="8" xfId="0" applyFill="1" applyBorder="1" applyAlignment="1" applyProtection="1">
      <alignment horizontal="center" vertical="center"/>
    </xf>
    <xf numFmtId="164" fontId="0" fillId="19" borderId="8" xfId="0" applyNumberFormat="1" applyFill="1" applyBorder="1" applyAlignment="1" applyProtection="1">
      <alignment horizontal="center" vertical="center"/>
    </xf>
    <xf numFmtId="0" fontId="0" fillId="19" borderId="8" xfId="0" applyFill="1" applyBorder="1" applyAlignment="1" applyProtection="1">
      <alignment horizontal="left" vertical="center" wrapText="1"/>
    </xf>
    <xf numFmtId="0" fontId="0" fillId="19" borderId="8" xfId="0" applyFill="1" applyBorder="1" applyAlignment="1" applyProtection="1">
      <alignment horizontal="center" vertical="center" wrapText="1"/>
    </xf>
    <xf numFmtId="9" fontId="0" fillId="6" borderId="1" xfId="0" applyNumberFormat="1" applyFill="1" applyBorder="1" applyAlignment="1" applyProtection="1"/>
    <xf numFmtId="0" fontId="93" fillId="0" borderId="0" xfId="0" applyFont="1" applyAlignment="1" applyProtection="1">
      <alignment wrapText="1"/>
    </xf>
    <xf numFmtId="0" fontId="93" fillId="0" borderId="1" xfId="0" applyFont="1" applyBorder="1" applyAlignment="1" applyProtection="1">
      <alignment wrapText="1"/>
    </xf>
    <xf numFmtId="0" fontId="0" fillId="25" borderId="0" xfId="0" applyFont="1" applyFill="1" applyBorder="1" applyAlignment="1" applyProtection="1">
      <alignment horizontal="center" vertical="top"/>
    </xf>
    <xf numFmtId="0" fontId="0" fillId="25" borderId="0" xfId="0" applyFont="1" applyFill="1" applyBorder="1" applyAlignment="1" applyProtection="1">
      <alignment vertical="top" wrapText="1"/>
    </xf>
    <xf numFmtId="0" fontId="2" fillId="25" borderId="11" xfId="0" applyFont="1" applyFill="1" applyBorder="1" applyAlignment="1" applyProtection="1">
      <alignment vertical="top" wrapText="1"/>
    </xf>
    <xf numFmtId="0" fontId="0" fillId="25" borderId="11" xfId="0" applyFont="1" applyFill="1" applyBorder="1" applyAlignment="1" applyProtection="1">
      <alignment horizontal="center" vertical="top"/>
    </xf>
    <xf numFmtId="0" fontId="2" fillId="25" borderId="1" xfId="0" applyFont="1" applyFill="1" applyBorder="1" applyAlignment="1" applyProtection="1">
      <alignment wrapText="1"/>
    </xf>
    <xf numFmtId="0" fontId="99" fillId="25" borderId="1" xfId="0" applyFont="1" applyFill="1" applyBorder="1" applyAlignment="1" applyProtection="1">
      <alignment horizontal="center"/>
    </xf>
    <xf numFmtId="164" fontId="23" fillId="25" borderId="0" xfId="0" applyNumberFormat="1" applyFont="1" applyFill="1" applyBorder="1" applyAlignment="1" applyProtection="1">
      <alignment horizontal="center" vertical="center" wrapText="1"/>
    </xf>
    <xf numFmtId="0" fontId="2" fillId="25" borderId="1" xfId="0" applyFont="1" applyFill="1" applyBorder="1" applyAlignment="1" applyProtection="1">
      <alignment wrapText="1"/>
    </xf>
    <xf numFmtId="0" fontId="99" fillId="25" borderId="1" xfId="0" applyFont="1" applyFill="1" applyBorder="1" applyAlignment="1" applyProtection="1">
      <alignment wrapText="1"/>
    </xf>
    <xf numFmtId="0" fontId="2" fillId="25" borderId="11" xfId="0" applyFont="1" applyFill="1" applyBorder="1" applyAlignment="1" applyProtection="1">
      <alignment horizontal="center" vertical="top"/>
    </xf>
    <xf numFmtId="0" fontId="132"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xf>
    <xf numFmtId="0" fontId="132" fillId="19" borderId="0" xfId="0" applyFont="1" applyFill="1" applyBorder="1" applyAlignment="1" applyProtection="1">
      <alignment horizontal="center" vertical="center"/>
    </xf>
    <xf numFmtId="0" fontId="22" fillId="19" borderId="1" xfId="0" applyFont="1" applyFill="1" applyBorder="1" applyAlignment="1" applyProtection="1">
      <alignment horizontal="left" wrapText="1"/>
    </xf>
    <xf numFmtId="0" fontId="132" fillId="25" borderId="1" xfId="0" applyFont="1" applyFill="1" applyBorder="1" applyAlignment="1" applyProtection="1">
      <alignment horizontal="center" vertical="center"/>
    </xf>
    <xf numFmtId="164" fontId="0" fillId="25" borderId="1" xfId="0" applyNumberFormat="1" applyFont="1" applyFill="1" applyBorder="1" applyAlignment="1" applyProtection="1">
      <alignment horizontal="center" vertical="center" wrapText="1"/>
    </xf>
    <xf numFmtId="0" fontId="133" fillId="25" borderId="1" xfId="0" applyFont="1" applyFill="1" applyBorder="1" applyAlignment="1" applyProtection="1">
      <alignment horizontal="center" vertical="center"/>
    </xf>
    <xf numFmtId="164" fontId="0" fillId="25" borderId="1" xfId="0" applyNumberFormat="1" applyFont="1" applyFill="1" applyBorder="1" applyAlignment="1" applyProtection="1">
      <alignment horizontal="center" vertical="center"/>
    </xf>
    <xf numFmtId="0" fontId="2" fillId="25" borderId="0" xfId="0" applyFont="1" applyFill="1" applyAlignment="1" applyProtection="1">
      <alignment horizontal="center"/>
    </xf>
    <xf numFmtId="0" fontId="0" fillId="0" borderId="0" xfId="0" applyFont="1" applyAlignment="1" applyProtection="1">
      <alignment vertical="center"/>
    </xf>
    <xf numFmtId="0" fontId="50" fillId="0" borderId="10" xfId="0" applyFont="1" applyBorder="1" applyAlignment="1" applyProtection="1">
      <alignment horizontal="center" vertical="center" wrapText="1"/>
    </xf>
    <xf numFmtId="0" fontId="49" fillId="0" borderId="1" xfId="0" applyFont="1" applyBorder="1" applyAlignment="1" applyProtection="1">
      <alignment horizontal="center" vertical="center" wrapText="1"/>
    </xf>
    <xf numFmtId="0" fontId="26" fillId="4" borderId="1" xfId="0" applyFont="1" applyFill="1" applyBorder="1" applyAlignment="1" applyProtection="1">
      <alignment horizontal="left" vertical="center"/>
    </xf>
    <xf numFmtId="0" fontId="49" fillId="0" borderId="6" xfId="0" applyFont="1" applyBorder="1" applyAlignment="1" applyProtection="1">
      <alignment horizontal="center" vertical="center" wrapText="1"/>
    </xf>
    <xf numFmtId="0" fontId="22" fillId="14" borderId="1" xfId="0" applyFont="1" applyFill="1" applyBorder="1" applyAlignment="1" applyProtection="1">
      <alignment horizontal="center"/>
    </xf>
    <xf numFmtId="164" fontId="39" fillId="14" borderId="1" xfId="0" applyNumberFormat="1" applyFont="1" applyFill="1" applyBorder="1" applyAlignment="1" applyProtection="1">
      <alignment horizontal="center"/>
    </xf>
    <xf numFmtId="0" fontId="22" fillId="14" borderId="1" xfId="0" applyFont="1" applyFill="1" applyBorder="1" applyAlignment="1" applyProtection="1">
      <alignment horizontal="left" wrapText="1"/>
    </xf>
    <xf numFmtId="0" fontId="134" fillId="14" borderId="1" xfId="0" applyFont="1" applyFill="1" applyBorder="1" applyAlignment="1" applyProtection="1">
      <alignment horizontal="center" vertical="center" wrapText="1"/>
    </xf>
    <xf numFmtId="0" fontId="22" fillId="14" borderId="1" xfId="0" applyFont="1" applyFill="1" applyBorder="1" applyAlignment="1" applyProtection="1">
      <alignment horizontal="center" wrapText="1"/>
    </xf>
    <xf numFmtId="0" fontId="135" fillId="14" borderId="1" xfId="0" applyFont="1" applyFill="1" applyBorder="1" applyAlignment="1" applyProtection="1">
      <alignment horizontal="center" vertical="center" wrapText="1"/>
    </xf>
    <xf numFmtId="0" fontId="22" fillId="14" borderId="0" xfId="0" applyFont="1" applyFill="1" applyAlignment="1" applyProtection="1">
      <alignment horizontal="center" wrapText="1"/>
    </xf>
    <xf numFmtId="0" fontId="22" fillId="14" borderId="0" xfId="0" applyFont="1" applyFill="1" applyAlignment="1" applyProtection="1">
      <alignment horizontal="left" wrapText="1"/>
    </xf>
    <xf numFmtId="0" fontId="111" fillId="14" borderId="1" xfId="0" applyFont="1" applyFill="1" applyBorder="1" applyAlignment="1" applyProtection="1">
      <alignment wrapText="1"/>
    </xf>
    <xf numFmtId="164" fontId="0" fillId="14" borderId="1" xfId="0" applyNumberFormat="1" applyFill="1" applyBorder="1" applyAlignment="1" applyProtection="1">
      <alignment horizontal="center" vertical="center" wrapText="1"/>
    </xf>
    <xf numFmtId="0" fontId="12" fillId="14" borderId="1" xfId="0" applyFont="1" applyFill="1" applyBorder="1" applyAlignment="1" applyProtection="1">
      <alignment horizontal="center" vertical="center" wrapText="1"/>
    </xf>
    <xf numFmtId="0" fontId="0" fillId="14" borderId="1" xfId="0" applyFont="1" applyFill="1" applyBorder="1" applyAlignment="1" applyProtection="1">
      <alignment wrapText="1"/>
    </xf>
    <xf numFmtId="0" fontId="49" fillId="0" borderId="1" xfId="0" applyFont="1" applyBorder="1" applyAlignment="1" applyProtection="1">
      <alignment horizontal="center" vertical="center"/>
    </xf>
    <xf numFmtId="0" fontId="6" fillId="15" borderId="1" xfId="0" applyFont="1" applyFill="1" applyBorder="1" applyAlignment="1" applyProtection="1">
      <alignment horizontal="center" vertical="center" wrapText="1"/>
    </xf>
    <xf numFmtId="0" fontId="2" fillId="15" borderId="1" xfId="0" applyFont="1" applyFill="1" applyBorder="1" applyAlignment="1" applyProtection="1">
      <alignment horizontal="center" vertical="center" wrapText="1"/>
    </xf>
    <xf numFmtId="0" fontId="6" fillId="15" borderId="13" xfId="0" applyFont="1" applyFill="1" applyBorder="1" applyAlignment="1" applyProtection="1">
      <alignment horizontal="center" vertical="center" wrapText="1"/>
    </xf>
    <xf numFmtId="0" fontId="24" fillId="15" borderId="1" xfId="0" applyFont="1" applyFill="1" applyBorder="1" applyAlignment="1" applyProtection="1">
      <alignment horizontal="left" vertical="center" wrapText="1"/>
    </xf>
    <xf numFmtId="0" fontId="6" fillId="15" borderId="5" xfId="0" applyFont="1" applyFill="1" applyBorder="1" applyAlignment="1" applyProtection="1">
      <alignment horizontal="center" vertical="center" wrapText="1"/>
    </xf>
    <xf numFmtId="0" fontId="6" fillId="15" borderId="11" xfId="0" applyFont="1" applyFill="1" applyBorder="1" applyAlignment="1" applyProtection="1">
      <alignment horizontal="center" vertical="center" wrapText="1"/>
    </xf>
    <xf numFmtId="0" fontId="6" fillId="15" borderId="12" xfId="0" applyFont="1" applyFill="1" applyBorder="1" applyAlignment="1" applyProtection="1">
      <alignment horizontal="center" vertical="center" wrapText="1"/>
    </xf>
    <xf numFmtId="0" fontId="136" fillId="15" borderId="1" xfId="0" applyFont="1" applyFill="1" applyBorder="1" applyAlignment="1" applyProtection="1">
      <alignment horizontal="center" vertical="center" wrapText="1"/>
    </xf>
    <xf numFmtId="0" fontId="123" fillId="15" borderId="1" xfId="0" applyFont="1" applyFill="1" applyBorder="1" applyAlignment="1" applyProtection="1">
      <alignment horizontal="center" vertical="center" wrapText="1"/>
    </xf>
    <xf numFmtId="0" fontId="24" fillId="15" borderId="1" xfId="0" applyFont="1" applyFill="1" applyBorder="1" applyAlignment="1" applyProtection="1">
      <alignment horizontal="center" vertical="center" wrapText="1"/>
    </xf>
    <xf numFmtId="0" fontId="137" fillId="15" borderId="1" xfId="0" applyFont="1" applyFill="1" applyBorder="1" applyAlignment="1" applyProtection="1">
      <alignment horizontal="center" vertical="center" wrapText="1"/>
    </xf>
    <xf numFmtId="0" fontId="0" fillId="15" borderId="1" xfId="0" applyFont="1" applyFill="1" applyBorder="1" applyAlignment="1" applyProtection="1">
      <alignment horizontal="center" wrapText="1"/>
    </xf>
    <xf numFmtId="0" fontId="0" fillId="15" borderId="1" xfId="0" applyFont="1" applyFill="1" applyBorder="1" applyAlignment="1" applyProtection="1">
      <alignment horizontal="center"/>
    </xf>
    <xf numFmtId="0" fontId="0" fillId="0" borderId="0" xfId="0" applyFont="1" applyAlignment="1" applyProtection="1">
      <alignment horizontal="center" vertical="center" wrapText="1"/>
    </xf>
    <xf numFmtId="0" fontId="2" fillId="15" borderId="1" xfId="0" applyFont="1" applyFill="1" applyBorder="1" applyAlignment="1" applyProtection="1">
      <alignment horizontal="center" vertical="top" wrapText="1"/>
    </xf>
    <xf numFmtId="0" fontId="49" fillId="15" borderId="1" xfId="0" applyFont="1" applyFill="1" applyBorder="1" applyAlignment="1" applyProtection="1">
      <alignment horizontal="center" vertical="top" wrapText="1"/>
    </xf>
    <xf numFmtId="0" fontId="0" fillId="15" borderId="0" xfId="0" applyFont="1" applyFill="1" applyAlignment="1" applyProtection="1"/>
    <xf numFmtId="0" fontId="2" fillId="6" borderId="1" xfId="0" applyFont="1" applyFill="1" applyBorder="1" applyAlignment="1" applyProtection="1">
      <alignment wrapText="1"/>
    </xf>
    <xf numFmtId="0" fontId="2" fillId="6" borderId="1" xfId="0" applyFont="1" applyFill="1" applyBorder="1" applyAlignment="1" applyProtection="1">
      <alignment horizontal="center" wrapText="1"/>
    </xf>
    <xf numFmtId="0" fontId="2" fillId="0" borderId="2" xfId="0" applyFont="1" applyBorder="1" applyAlignment="1" applyProtection="1">
      <alignment wrapText="1"/>
    </xf>
    <xf numFmtId="0" fontId="49" fillId="6" borderId="1" xfId="0" applyFont="1" applyFill="1" applyBorder="1" applyAlignment="1" applyProtection="1">
      <alignment horizontal="center" wrapText="1"/>
    </xf>
    <xf numFmtId="0" fontId="0" fillId="0" borderId="0" xfId="0" applyAlignment="1" applyProtection="1">
      <alignment wrapText="1"/>
    </xf>
    <xf numFmtId="0" fontId="49" fillId="11" borderId="1" xfId="0" applyFont="1" applyFill="1" applyBorder="1" applyAlignment="1" applyProtection="1">
      <alignment horizontal="center" wrapText="1"/>
    </xf>
    <xf numFmtId="0" fontId="128" fillId="11" borderId="1" xfId="0" applyFont="1" applyFill="1" applyBorder="1" applyAlignment="1" applyProtection="1">
      <alignment horizontal="center" wrapText="1"/>
    </xf>
    <xf numFmtId="0" fontId="10" fillId="0" borderId="0" xfId="0" applyFont="1" applyAlignment="1" applyProtection="1">
      <alignment wrapText="1"/>
    </xf>
    <xf numFmtId="0" fontId="49" fillId="6" borderId="1" xfId="0" applyFont="1" applyFill="1" applyBorder="1" applyAlignment="1" applyProtection="1">
      <alignment horizontal="center" wrapText="1"/>
    </xf>
    <xf numFmtId="0" fontId="49" fillId="25" borderId="1" xfId="0" applyFont="1" applyFill="1" applyBorder="1" applyAlignment="1" applyProtection="1">
      <alignment horizontal="center" vertical="top" wrapText="1"/>
    </xf>
    <xf numFmtId="0" fontId="2" fillId="25" borderId="1" xfId="0" applyFont="1" applyFill="1" applyBorder="1" applyAlignment="1" applyProtection="1">
      <alignment horizontal="center" vertical="top" wrapText="1"/>
    </xf>
    <xf numFmtId="0" fontId="0" fillId="25" borderId="1" xfId="0" applyFont="1" applyFill="1" applyBorder="1" applyAlignment="1" applyProtection="1">
      <alignment horizontal="center" vertical="top" wrapText="1"/>
    </xf>
    <xf numFmtId="0" fontId="0" fillId="25" borderId="1" xfId="0" applyFont="1" applyFill="1" applyBorder="1" applyAlignment="1" applyProtection="1">
      <alignment horizontal="center" wrapText="1"/>
    </xf>
    <xf numFmtId="164" fontId="49" fillId="25" borderId="1" xfId="0" applyNumberFormat="1" applyFont="1" applyFill="1" applyBorder="1" applyAlignment="1" applyProtection="1">
      <alignment horizontal="center" vertical="top" wrapText="1"/>
    </xf>
    <xf numFmtId="0" fontId="2" fillId="25" borderId="1" xfId="0" applyFont="1" applyFill="1" applyBorder="1" applyAlignment="1" applyProtection="1">
      <alignment horizontal="center" wrapText="1"/>
    </xf>
    <xf numFmtId="0" fontId="49" fillId="25" borderId="1" xfId="0" applyFont="1" applyFill="1" applyBorder="1" applyAlignment="1" applyProtection="1">
      <alignment horizontal="center" wrapText="1"/>
    </xf>
    <xf numFmtId="0" fontId="49" fillId="25" borderId="1" xfId="0" applyFont="1" applyFill="1" applyBorder="1" applyAlignment="1" applyProtection="1">
      <alignment wrapText="1"/>
    </xf>
    <xf numFmtId="0" fontId="2" fillId="6" borderId="1" xfId="0" applyFont="1" applyFill="1" applyBorder="1" applyAlignment="1" applyProtection="1">
      <alignment horizontal="center" vertical="top" wrapText="1"/>
    </xf>
    <xf numFmtId="0" fontId="0" fillId="6" borderId="1" xfId="0" applyFont="1" applyFill="1" applyBorder="1" applyAlignment="1" applyProtection="1">
      <alignment horizontal="center" vertical="top" wrapText="1"/>
    </xf>
    <xf numFmtId="0" fontId="49" fillId="24" borderId="1" xfId="0" applyFont="1" applyFill="1" applyBorder="1" applyAlignment="1" applyProtection="1">
      <alignment horizontal="center" wrapText="1"/>
    </xf>
    <xf numFmtId="176" fontId="0" fillId="6" borderId="1" xfId="0" applyNumberFormat="1" applyFont="1" applyFill="1" applyBorder="1" applyAlignment="1" applyProtection="1">
      <alignment horizontal="center" vertical="center" wrapText="1"/>
    </xf>
    <xf numFmtId="0" fontId="138" fillId="25" borderId="1" xfId="0" applyFont="1" applyFill="1" applyBorder="1" applyAlignment="1" applyProtection="1">
      <alignment horizontal="center" vertical="center" wrapText="1"/>
    </xf>
    <xf numFmtId="0" fontId="139" fillId="25" borderId="1" xfId="0" applyFont="1" applyFill="1" applyBorder="1" applyAlignment="1" applyProtection="1">
      <alignment wrapText="1"/>
    </xf>
    <xf numFmtId="0" fontId="49" fillId="25" borderId="1" xfId="0" applyFont="1" applyFill="1" applyBorder="1" applyAlignment="1" applyProtection="1">
      <alignment horizontal="center" vertical="center" wrapText="1"/>
    </xf>
    <xf numFmtId="0" fontId="0" fillId="16" borderId="1" xfId="0" applyFont="1" applyFill="1" applyBorder="1" applyAlignment="1" applyProtection="1">
      <alignment horizontal="center" vertical="center" wrapText="1"/>
    </xf>
    <xf numFmtId="164" fontId="49" fillId="25" borderId="1" xfId="0" applyNumberFormat="1" applyFont="1" applyFill="1" applyBorder="1" applyAlignment="1" applyProtection="1">
      <alignment horizontal="center" vertical="center" wrapText="1"/>
    </xf>
    <xf numFmtId="0" fontId="49" fillId="16" borderId="1" xfId="0" applyFont="1" applyFill="1" applyBorder="1" applyAlignment="1" applyProtection="1">
      <alignment horizontal="center" wrapText="1"/>
    </xf>
    <xf numFmtId="0" fontId="51" fillId="6" borderId="1" xfId="0" applyFont="1" applyFill="1" applyBorder="1" applyAlignment="1" applyProtection="1">
      <alignment horizontal="center" vertical="center" wrapText="1"/>
    </xf>
    <xf numFmtId="0" fontId="7" fillId="25" borderId="1" xfId="0" applyFont="1" applyFill="1" applyBorder="1" applyAlignment="1" applyProtection="1">
      <alignment horizontal="center" vertical="top" wrapText="1"/>
    </xf>
    <xf numFmtId="164" fontId="0" fillId="25" borderId="1" xfId="0" applyNumberFormat="1" applyFont="1" applyFill="1" applyBorder="1" applyAlignment="1" applyProtection="1">
      <alignment horizontal="center" vertical="top" wrapText="1"/>
    </xf>
    <xf numFmtId="164" fontId="49" fillId="25" borderId="1" xfId="0" applyNumberFormat="1" applyFont="1" applyFill="1" applyBorder="1" applyAlignment="1" applyProtection="1">
      <alignment horizontal="center" wrapText="1"/>
    </xf>
    <xf numFmtId="0" fontId="2" fillId="25" borderId="1"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180" fontId="0" fillId="6" borderId="1" xfId="0" applyNumberFormat="1" applyFont="1" applyFill="1" applyBorder="1" applyAlignment="1" applyProtection="1">
      <alignment horizontal="center" vertical="center" wrapText="1"/>
    </xf>
    <xf numFmtId="0" fontId="139" fillId="25"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top" wrapText="1"/>
    </xf>
    <xf numFmtId="0" fontId="82" fillId="6" borderId="1" xfId="0" applyFont="1" applyFill="1" applyBorder="1" applyAlignment="1" applyProtection="1">
      <alignment wrapText="1"/>
    </xf>
    <xf numFmtId="0" fontId="49" fillId="6"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164" fontId="49" fillId="6" borderId="1" xfId="0" applyNumberFormat="1" applyFont="1" applyFill="1" applyBorder="1" applyAlignment="1" applyProtection="1">
      <alignment horizontal="center" wrapText="1"/>
    </xf>
    <xf numFmtId="0" fontId="10" fillId="14" borderId="1" xfId="0" applyFont="1" applyFill="1" applyBorder="1" applyAlignment="1" applyProtection="1">
      <alignment horizontal="center" vertical="center" wrapText="1"/>
    </xf>
    <xf numFmtId="0" fontId="0" fillId="14" borderId="1" xfId="0" applyFont="1" applyFill="1" applyBorder="1" applyAlignment="1" applyProtection="1">
      <alignment horizontal="center" vertical="center" wrapText="1"/>
    </xf>
    <xf numFmtId="0" fontId="49" fillId="14" borderId="1" xfId="0" applyFont="1" applyFill="1" applyBorder="1" applyAlignment="1" applyProtection="1">
      <alignment horizontal="center" wrapText="1"/>
    </xf>
    <xf numFmtId="164" fontId="49" fillId="14" borderId="1" xfId="0" applyNumberFormat="1" applyFont="1" applyFill="1" applyBorder="1" applyAlignment="1" applyProtection="1">
      <alignment horizontal="center" wrapText="1"/>
    </xf>
    <xf numFmtId="0" fontId="2" fillId="14" borderId="1" xfId="0" applyFont="1" applyFill="1" applyBorder="1" applyAlignment="1" applyProtection="1">
      <alignment horizontal="center" wrapText="1"/>
    </xf>
    <xf numFmtId="176" fontId="49" fillId="14" borderId="1" xfId="0" applyNumberFormat="1" applyFont="1" applyFill="1" applyBorder="1" applyAlignment="1" applyProtection="1">
      <alignment horizontal="center" wrapText="1"/>
    </xf>
    <xf numFmtId="0" fontId="0" fillId="14" borderId="1" xfId="0" applyFont="1" applyFill="1" applyBorder="1" applyAlignment="1" applyProtection="1">
      <alignment horizontal="center" vertical="top" wrapText="1"/>
    </xf>
    <xf numFmtId="166" fontId="0" fillId="14" borderId="1" xfId="0" applyNumberFormat="1" applyFont="1" applyFill="1" applyBorder="1" applyAlignment="1" applyProtection="1">
      <alignment horizontal="center" vertical="center" wrapText="1"/>
    </xf>
    <xf numFmtId="0" fontId="2" fillId="14" borderId="1" xfId="0" applyFont="1" applyFill="1" applyBorder="1" applyAlignment="1" applyProtection="1">
      <alignment horizontal="center" vertical="center" wrapText="1"/>
    </xf>
    <xf numFmtId="0" fontId="49" fillId="14" borderId="1" xfId="0" applyFont="1" applyFill="1" applyBorder="1" applyAlignment="1" applyProtection="1">
      <alignment wrapText="1"/>
    </xf>
    <xf numFmtId="0" fontId="111" fillId="14" borderId="1" xfId="0" applyFont="1" applyFill="1" applyBorder="1" applyAlignment="1" applyProtection="1">
      <alignment horizontal="center" wrapText="1"/>
    </xf>
    <xf numFmtId="0" fontId="0" fillId="14" borderId="1" xfId="0" applyFont="1" applyFill="1" applyBorder="1" applyAlignment="1" applyProtection="1">
      <alignment horizontal="center" wrapText="1"/>
    </xf>
    <xf numFmtId="0" fontId="49" fillId="15" borderId="1" xfId="0" applyFont="1" applyFill="1" applyBorder="1" applyAlignment="1" applyProtection="1">
      <alignment horizontal="center" wrapText="1"/>
    </xf>
    <xf numFmtId="0" fontId="49" fillId="15" borderId="1" xfId="0" applyFont="1" applyFill="1" applyBorder="1" applyAlignment="1" applyProtection="1">
      <alignment horizontal="center" vertical="center" wrapText="1"/>
    </xf>
    <xf numFmtId="0" fontId="57" fillId="15" borderId="1" xfId="0" applyFont="1" applyFill="1" applyBorder="1" applyAlignment="1" applyProtection="1">
      <alignment horizontal="center" wrapText="1"/>
    </xf>
    <xf numFmtId="0" fontId="12" fillId="0" borderId="1" xfId="0" applyFont="1" applyBorder="1" applyAlignment="1" applyProtection="1">
      <alignment horizontal="left" wrapText="1"/>
    </xf>
    <xf numFmtId="0" fontId="2" fillId="0" borderId="1" xfId="0" applyFont="1" applyBorder="1" applyAlignment="1" applyProtection="1">
      <alignment horizontal="left" wrapText="1"/>
    </xf>
    <xf numFmtId="0" fontId="140" fillId="0" borderId="1" xfId="0" applyFont="1" applyBorder="1" applyAlignment="1" applyProtection="1">
      <alignment horizontal="left" wrapText="1"/>
    </xf>
    <xf numFmtId="0" fontId="66" fillId="0" borderId="1" xfId="0" applyFont="1" applyBorder="1" applyAlignment="1" applyProtection="1">
      <alignment horizontal="left" wrapText="1"/>
    </xf>
    <xf numFmtId="0" fontId="57" fillId="0" borderId="1" xfId="0" applyFont="1" applyBorder="1" applyAlignment="1" applyProtection="1">
      <alignment horizontal="center" vertical="top" wrapText="1"/>
    </xf>
    <xf numFmtId="0" fontId="39" fillId="4" borderId="0" xfId="0" applyFont="1" applyFill="1" applyAlignment="1" applyProtection="1">
      <alignment horizontal="center" wrapText="1"/>
    </xf>
    <xf numFmtId="0" fontId="27" fillId="11" borderId="1" xfId="0" applyFont="1" applyFill="1" applyBorder="1" applyAlignment="1" applyProtection="1">
      <alignment horizontal="center" vertical="center" wrapText="1"/>
    </xf>
    <xf numFmtId="0" fontId="68" fillId="6" borderId="1" xfId="0" applyFont="1" applyFill="1" applyBorder="1" applyAlignment="1" applyProtection="1">
      <alignment horizontal="center" vertical="center" wrapText="1"/>
    </xf>
    <xf numFmtId="0" fontId="68" fillId="25" borderId="1" xfId="0" applyFont="1" applyFill="1" applyBorder="1" applyAlignment="1" applyProtection="1">
      <alignment horizontal="center" vertical="center" wrapText="1"/>
    </xf>
    <xf numFmtId="0" fontId="2" fillId="25" borderId="1" xfId="0" applyFont="1" applyFill="1" applyBorder="1" applyAlignment="1" applyProtection="1">
      <alignment horizontal="center" vertical="center" wrapText="1"/>
    </xf>
    <xf numFmtId="0" fontId="0" fillId="25" borderId="1" xfId="0" applyFont="1" applyFill="1" applyBorder="1" applyAlignment="1" applyProtection="1">
      <alignment horizontal="center" vertical="center" wrapText="1"/>
    </xf>
    <xf numFmtId="0" fontId="2" fillId="25" borderId="0" xfId="0" applyFont="1" applyFill="1" applyAlignment="1" applyProtection="1">
      <alignment horizontal="center" vertical="center" wrapText="1"/>
    </xf>
    <xf numFmtId="0" fontId="0" fillId="19" borderId="1" xfId="0" applyFont="1" applyFill="1" applyBorder="1" applyAlignment="1" applyProtection="1">
      <alignment horizontal="center" vertical="center" wrapText="1"/>
    </xf>
    <xf numFmtId="0" fontId="141" fillId="25" borderId="0" xfId="0" applyFont="1" applyFill="1" applyAlignment="1" applyProtection="1">
      <alignment horizontal="center" vertical="center"/>
    </xf>
    <xf numFmtId="0" fontId="141" fillId="25" borderId="0" xfId="0" applyFont="1" applyFill="1" applyAlignment="1" applyProtection="1">
      <alignment vertical="center" wrapText="1"/>
    </xf>
    <xf numFmtId="0" fontId="141" fillId="25" borderId="1" xfId="0" applyFont="1" applyFill="1" applyBorder="1" applyAlignment="1" applyProtection="1">
      <alignment horizontal="center" vertical="center" wrapText="1"/>
    </xf>
    <xf numFmtId="0" fontId="47" fillId="25" borderId="1" xfId="0" applyFont="1" applyFill="1" applyBorder="1" applyAlignment="1" applyProtection="1">
      <alignment horizontal="center" vertical="center" wrapText="1"/>
    </xf>
    <xf numFmtId="164" fontId="51" fillId="6" borderId="1" xfId="0" applyNumberFormat="1" applyFont="1" applyFill="1" applyBorder="1" applyAlignment="1" applyProtection="1">
      <alignment horizontal="center" vertical="center" wrapText="1"/>
    </xf>
    <xf numFmtId="0" fontId="51" fillId="25" borderId="1" xfId="0" applyFont="1" applyFill="1" applyBorder="1" applyAlignment="1" applyProtection="1">
      <alignment horizontal="center" vertical="center" wrapText="1"/>
    </xf>
    <xf numFmtId="0" fontId="0" fillId="6" borderId="1" xfId="0" applyFont="1" applyFill="1" applyBorder="1" applyAlignment="1" applyProtection="1">
      <alignment horizontal="center" vertical="center"/>
    </xf>
    <xf numFmtId="164" fontId="0" fillId="6" borderId="1" xfId="0" applyNumberFormat="1" applyFill="1" applyBorder="1" applyAlignment="1" applyProtection="1">
      <alignment horizontal="center" vertical="center"/>
    </xf>
    <xf numFmtId="0" fontId="39" fillId="15" borderId="1" xfId="0" applyFont="1" applyFill="1" applyBorder="1" applyAlignment="1" applyProtection="1">
      <alignment horizontal="center" vertical="center"/>
    </xf>
    <xf numFmtId="180" fontId="0" fillId="6" borderId="0" xfId="0" applyNumberFormat="1" applyFont="1" applyFill="1" applyBorder="1" applyAlignment="1" applyProtection="1">
      <alignment horizontal="center" vertical="center" wrapText="1"/>
    </xf>
    <xf numFmtId="181" fontId="0" fillId="6" borderId="0" xfId="0" applyNumberFormat="1" applyFont="1" applyFill="1" applyBorder="1" applyAlignment="1" applyProtection="1">
      <alignment horizontal="center" vertical="center" wrapText="1"/>
    </xf>
    <xf numFmtId="168" fontId="0" fillId="6" borderId="0" xfId="0" applyNumberFormat="1" applyFont="1" applyFill="1" applyBorder="1" applyAlignment="1" applyProtection="1">
      <alignment horizontal="center" vertical="center"/>
    </xf>
    <xf numFmtId="172" fontId="0" fillId="6" borderId="0" xfId="0" applyNumberFormat="1" applyFont="1" applyFill="1" applyBorder="1" applyAlignment="1" applyProtection="1">
      <alignment horizontal="center" vertical="center" wrapText="1"/>
    </xf>
    <xf numFmtId="0" fontId="142" fillId="0" borderId="1" xfId="0" applyFont="1" applyBorder="1" applyAlignment="1" applyProtection="1">
      <alignment wrapText="1"/>
    </xf>
    <xf numFmtId="168" fontId="0" fillId="6" borderId="0" xfId="0" applyNumberFormat="1" applyFont="1" applyFill="1" applyBorder="1" applyAlignment="1" applyProtection="1">
      <alignment horizontal="center" vertical="center" wrapText="1"/>
    </xf>
    <xf numFmtId="0" fontId="68" fillId="0" borderId="0" xfId="0" applyFont="1" applyAlignment="1" applyProtection="1">
      <alignment wrapText="1"/>
    </xf>
    <xf numFmtId="0" fontId="111" fillId="0" borderId="1" xfId="0" applyFont="1" applyBorder="1" applyAlignment="1" applyProtection="1">
      <alignment wrapText="1"/>
    </xf>
    <xf numFmtId="168" fontId="142" fillId="0" borderId="1" xfId="0" applyNumberFormat="1" applyFont="1" applyBorder="1" applyAlignment="1" applyProtection="1">
      <alignment wrapText="1"/>
    </xf>
    <xf numFmtId="0" fontId="99" fillId="0" borderId="1" xfId="0" applyFont="1" applyBorder="1" applyAlignment="1" applyProtection="1">
      <alignment wrapText="1"/>
    </xf>
    <xf numFmtId="0" fontId="99" fillId="0" borderId="0" xfId="0" applyFont="1" applyAlignment="1" applyProtection="1">
      <alignment wrapText="1"/>
    </xf>
    <xf numFmtId="0" fontId="111" fillId="0" borderId="0" xfId="0" applyFont="1" applyAlignment="1" applyProtection="1">
      <alignment vertical="center" wrapText="1"/>
    </xf>
    <xf numFmtId="0" fontId="11" fillId="6" borderId="0" xfId="0" applyFont="1" applyFill="1" applyBorder="1" applyAlignment="1" applyProtection="1">
      <alignment horizontal="center" vertical="center" wrapText="1"/>
    </xf>
    <xf numFmtId="0" fontId="99" fillId="0" borderId="0" xfId="0" applyFont="1" applyBorder="1" applyAlignment="1" applyProtection="1">
      <alignment vertical="center" wrapText="1"/>
    </xf>
    <xf numFmtId="0" fontId="143" fillId="0" borderId="0" xfId="0" applyFont="1" applyAlignment="1" applyProtection="1"/>
    <xf numFmtId="180" fontId="0" fillId="6" borderId="11" xfId="0" applyNumberFormat="1" applyFont="1" applyFill="1" applyBorder="1" applyAlignment="1" applyProtection="1">
      <alignment horizontal="center" vertical="center" wrapText="1"/>
    </xf>
    <xf numFmtId="0" fontId="111" fillId="0" borderId="1" xfId="0" applyFont="1" applyBorder="1" applyAlignment="1" applyProtection="1">
      <alignment vertical="center" wrapText="1"/>
    </xf>
    <xf numFmtId="168" fontId="0" fillId="6" borderId="1" xfId="0" applyNumberFormat="1"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1" fillId="0" borderId="0" xfId="0" applyFont="1" applyAlignment="1" applyProtection="1">
      <alignment vertical="center"/>
    </xf>
    <xf numFmtId="0" fontId="99" fillId="6" borderId="0" xfId="0" applyFont="1" applyFill="1" applyBorder="1" applyAlignment="1" applyProtection="1">
      <alignment wrapText="1"/>
    </xf>
    <xf numFmtId="0" fontId="99" fillId="6" borderId="0" xfId="0" applyFont="1" applyFill="1" applyBorder="1" applyAlignment="1" applyProtection="1">
      <alignment horizontal="right" wrapText="1"/>
    </xf>
    <xf numFmtId="0" fontId="99" fillId="0" borderId="1" xfId="0" applyFont="1" applyBorder="1" applyAlignment="1" applyProtection="1">
      <alignment horizontal="right" wrapText="1"/>
    </xf>
    <xf numFmtId="0" fontId="111" fillId="0" borderId="1" xfId="0" applyFont="1" applyBorder="1" applyAlignment="1" applyProtection="1">
      <alignment vertical="center"/>
    </xf>
    <xf numFmtId="0" fontId="11" fillId="6" borderId="4" xfId="0" applyFont="1" applyFill="1" applyBorder="1" applyAlignment="1" applyProtection="1">
      <alignment horizontal="center" vertical="center"/>
    </xf>
    <xf numFmtId="0" fontId="125" fillId="6" borderId="0" xfId="0" applyFont="1" applyFill="1" applyBorder="1" applyAlignment="1" applyProtection="1">
      <alignment horizontal="center" vertical="center" wrapText="1"/>
    </xf>
    <xf numFmtId="0" fontId="144" fillId="0" borderId="0" xfId="0" applyFont="1" applyAlignment="1" applyProtection="1">
      <alignment horizontal="center" vertical="center"/>
    </xf>
    <xf numFmtId="169" fontId="0" fillId="6" borderId="0" xfId="0" applyNumberFormat="1" applyFont="1" applyFill="1" applyBorder="1" applyAlignment="1" applyProtection="1">
      <alignment horizontal="center" vertical="center"/>
    </xf>
    <xf numFmtId="180" fontId="0" fillId="6" borderId="0" xfId="0" applyNumberFormat="1" applyFont="1" applyFill="1" applyBorder="1" applyAlignment="1" applyProtection="1">
      <alignment horizontal="center" vertical="center"/>
    </xf>
    <xf numFmtId="0" fontId="145" fillId="0" borderId="0" xfId="0" applyFont="1" applyAlignment="1" applyProtection="1">
      <alignment vertical="center" wrapText="1"/>
    </xf>
    <xf numFmtId="169" fontId="0" fillId="6" borderId="0" xfId="0" applyNumberFormat="1" applyFont="1" applyFill="1" applyBorder="1" applyAlignment="1" applyProtection="1">
      <alignment horizontal="center" vertical="center" wrapText="1"/>
    </xf>
    <xf numFmtId="168" fontId="0" fillId="6" borderId="4" xfId="0" applyNumberFormat="1" applyFont="1" applyFill="1" applyBorder="1" applyAlignment="1" applyProtection="1">
      <alignment horizontal="center" vertical="center"/>
    </xf>
    <xf numFmtId="0" fontId="146" fillId="0" borderId="1" xfId="0" applyFont="1" applyBorder="1" applyAlignment="1" applyProtection="1">
      <alignment vertical="center" wrapText="1"/>
    </xf>
    <xf numFmtId="168" fontId="0" fillId="6" borderId="4" xfId="0" applyNumberFormat="1" applyFont="1" applyFill="1" applyBorder="1" applyAlignment="1" applyProtection="1">
      <alignment horizontal="center" vertical="center" wrapText="1"/>
    </xf>
    <xf numFmtId="181" fontId="0" fillId="6" borderId="0" xfId="0" applyNumberFormat="1" applyFont="1" applyFill="1" applyBorder="1" applyAlignment="1" applyProtection="1">
      <alignment horizontal="center" vertical="center"/>
    </xf>
    <xf numFmtId="0" fontId="2" fillId="6" borderId="11" xfId="0" applyFont="1" applyFill="1" applyBorder="1" applyAlignment="1" applyProtection="1">
      <alignment horizontal="center" vertical="center" wrapText="1"/>
    </xf>
    <xf numFmtId="0" fontId="24" fillId="0" borderId="1" xfId="0" applyFont="1" applyBorder="1" applyAlignment="1" applyProtection="1">
      <alignment wrapText="1"/>
    </xf>
    <xf numFmtId="0" fontId="111" fillId="0" borderId="1" xfId="0" applyFont="1" applyBorder="1" applyAlignment="1" applyProtection="1">
      <alignment horizontal="justify" vertical="center" wrapText="1"/>
    </xf>
    <xf numFmtId="0" fontId="6" fillId="0" borderId="1" xfId="0" applyFont="1" applyBorder="1" applyAlignment="1" applyProtection="1">
      <alignment vertical="center" wrapText="1"/>
    </xf>
    <xf numFmtId="179" fontId="0" fillId="6" borderId="0" xfId="0" applyNumberFormat="1" applyFont="1" applyFill="1" applyBorder="1" applyAlignment="1" applyProtection="1">
      <alignment horizontal="center" vertical="center" wrapText="1"/>
    </xf>
    <xf numFmtId="0" fontId="6" fillId="0" borderId="1" xfId="0" applyFont="1" applyBorder="1" applyAlignment="1" applyProtection="1">
      <alignment wrapText="1"/>
    </xf>
    <xf numFmtId="164" fontId="0" fillId="6" borderId="4" xfId="0" applyNumberFormat="1" applyFont="1" applyFill="1" applyBorder="1" applyAlignment="1" applyProtection="1">
      <alignment horizontal="center" vertical="center" wrapText="1"/>
    </xf>
    <xf numFmtId="0" fontId="6" fillId="0" borderId="0" xfId="0" applyFont="1" applyAlignment="1" applyProtection="1">
      <alignment wrapText="1"/>
    </xf>
    <xf numFmtId="0" fontId="147" fillId="0" borderId="0" xfId="0" applyFont="1" applyAlignment="1" applyProtection="1">
      <alignment horizontal="left" wrapText="1"/>
    </xf>
    <xf numFmtId="0" fontId="39" fillId="0" borderId="1" xfId="0" applyFont="1" applyBorder="1" applyAlignment="1" applyProtection="1">
      <alignment wrapText="1"/>
    </xf>
    <xf numFmtId="0" fontId="148" fillId="0" borderId="0" xfId="0" applyFont="1" applyAlignment="1" applyProtection="1">
      <alignment wrapText="1"/>
    </xf>
    <xf numFmtId="0" fontId="147" fillId="0" borderId="0" xfId="0" applyFont="1" applyAlignment="1" applyProtection="1">
      <alignment horizontal="left"/>
    </xf>
    <xf numFmtId="0" fontId="143" fillId="0" borderId="0" xfId="0" applyFont="1" applyAlignment="1" applyProtection="1">
      <alignment horizontal="left"/>
    </xf>
    <xf numFmtId="0" fontId="147" fillId="0" borderId="1" xfId="0" applyFont="1" applyBorder="1" applyAlignment="1" applyProtection="1">
      <alignment horizontal="left" wrapText="1"/>
    </xf>
    <xf numFmtId="164" fontId="0" fillId="6" borderId="7" xfId="0" applyNumberFormat="1" applyFont="1" applyFill="1" applyBorder="1" applyAlignment="1" applyProtection="1">
      <alignment horizontal="center" vertical="center"/>
    </xf>
    <xf numFmtId="0" fontId="143" fillId="0" borderId="1" xfId="0" applyFont="1" applyBorder="1" applyAlignment="1" applyProtection="1"/>
    <xf numFmtId="0" fontId="0" fillId="6" borderId="4"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39" fillId="0" borderId="1" xfId="0" applyFont="1" applyBorder="1" applyAlignment="1" applyProtection="1"/>
    <xf numFmtId="0" fontId="2" fillId="6" borderId="8" xfId="0" applyFont="1" applyFill="1" applyBorder="1" applyAlignment="1" applyProtection="1">
      <alignment horizontal="center" vertical="center" wrapText="1"/>
    </xf>
    <xf numFmtId="0" fontId="111" fillId="0" borderId="0" xfId="0" applyFont="1" applyAlignment="1" applyProtection="1">
      <alignment horizontal="justify" vertical="center" wrapText="1"/>
    </xf>
    <xf numFmtId="0" fontId="39" fillId="0" borderId="0" xfId="0" applyFont="1" applyAlignment="1" applyProtection="1">
      <alignment wrapText="1"/>
    </xf>
    <xf numFmtId="179" fontId="0" fillId="6" borderId="0" xfId="0" applyNumberFormat="1" applyFont="1" applyFill="1" applyAlignment="1" applyProtection="1">
      <alignment horizontal="center" vertical="center" wrapText="1"/>
    </xf>
    <xf numFmtId="182" fontId="0" fillId="6" borderId="0" xfId="0" applyNumberFormat="1" applyFont="1" applyFill="1" applyBorder="1" applyAlignment="1" applyProtection="1">
      <alignment horizontal="center" vertical="center"/>
    </xf>
    <xf numFmtId="0" fontId="0" fillId="6" borderId="0" xfId="0" applyFont="1" applyFill="1" applyAlignment="1" applyProtection="1">
      <alignment horizontal="center" vertical="center" wrapText="1"/>
    </xf>
    <xf numFmtId="0" fontId="99" fillId="6" borderId="4" xfId="0" applyFont="1" applyFill="1" applyBorder="1" applyAlignment="1" applyProtection="1">
      <alignment wrapText="1"/>
    </xf>
    <xf numFmtId="0" fontId="142" fillId="6" borderId="0" xfId="0" applyFont="1" applyFill="1" applyBorder="1" applyAlignment="1" applyProtection="1">
      <alignment wrapText="1"/>
    </xf>
    <xf numFmtId="3" fontId="142" fillId="6" borderId="0" xfId="0" applyNumberFormat="1" applyFont="1" applyFill="1" applyBorder="1" applyAlignment="1" applyProtection="1">
      <alignment wrapText="1"/>
    </xf>
    <xf numFmtId="0" fontId="99" fillId="6" borderId="8" xfId="0" applyFont="1" applyFill="1" applyBorder="1" applyAlignment="1" applyProtection="1">
      <alignment horizontal="center" vertical="center"/>
    </xf>
    <xf numFmtId="175" fontId="99" fillId="6" borderId="0" xfId="0" applyNumberFormat="1" applyFont="1" applyFill="1" applyBorder="1" applyAlignment="1" applyProtection="1">
      <alignment horizontal="center" vertical="center"/>
    </xf>
    <xf numFmtId="0" fontId="99" fillId="6" borderId="0" xfId="0" applyFont="1" applyFill="1" applyBorder="1" applyAlignment="1" applyProtection="1">
      <alignment horizontal="center" wrapText="1"/>
    </xf>
    <xf numFmtId="0" fontId="39" fillId="6" borderId="0" xfId="0" applyFont="1" applyFill="1" applyBorder="1" applyAlignment="1" applyProtection="1">
      <alignment horizontal="center" vertical="center" wrapText="1"/>
    </xf>
    <xf numFmtId="0" fontId="37" fillId="20" borderId="1" xfId="0" applyFont="1" applyFill="1" applyBorder="1" applyAlignment="1" applyProtection="1">
      <alignment wrapText="1"/>
    </xf>
    <xf numFmtId="0" fontId="37" fillId="20" borderId="1" xfId="0" applyFont="1" applyFill="1" applyBorder="1" applyAlignment="1" applyProtection="1"/>
    <xf numFmtId="3" fontId="12" fillId="6" borderId="1" xfId="0" applyNumberFormat="1" applyFont="1" applyFill="1" applyBorder="1" applyAlignment="1" applyProtection="1">
      <alignment horizontal="center" vertical="center" wrapText="1"/>
    </xf>
    <xf numFmtId="164" fontId="12" fillId="6" borderId="1" xfId="0" applyNumberFormat="1" applyFont="1" applyFill="1" applyBorder="1" applyAlignment="1" applyProtection="1">
      <alignment horizontal="center" vertical="top" wrapText="1"/>
    </xf>
    <xf numFmtId="0" fontId="2" fillId="6" borderId="1" xfId="0" applyFont="1" applyFill="1" applyBorder="1" applyAlignment="1" applyProtection="1">
      <alignment horizontal="left" vertical="top" wrapText="1"/>
    </xf>
    <xf numFmtId="0" fontId="2" fillId="6" borderId="1" xfId="0" applyFont="1" applyFill="1" applyBorder="1" applyAlignment="1" applyProtection="1">
      <alignment horizontal="center" vertical="top" wrapText="1"/>
    </xf>
    <xf numFmtId="0" fontId="99" fillId="6" borderId="1" xfId="0" applyFont="1" applyFill="1" applyBorder="1" applyAlignment="1" applyProtection="1">
      <alignment horizontal="left"/>
    </xf>
    <xf numFmtId="164" fontId="99" fillId="6" borderId="0" xfId="0" applyNumberFormat="1" applyFont="1" applyFill="1" applyBorder="1" applyAlignment="1" applyProtection="1">
      <alignment horizontal="right" vertical="top"/>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left" vertical="top"/>
    </xf>
    <xf numFmtId="0" fontId="2" fillId="6" borderId="1" xfId="0" applyFont="1" applyFill="1" applyBorder="1" applyAlignment="1" applyProtection="1">
      <alignment horizontal="left"/>
    </xf>
    <xf numFmtId="0" fontId="143" fillId="6" borderId="0" xfId="0" applyFont="1" applyFill="1" applyBorder="1" applyAlignment="1" applyProtection="1">
      <alignment horizontal="left"/>
    </xf>
    <xf numFmtId="0" fontId="143" fillId="6" borderId="0" xfId="0" applyFont="1" applyFill="1" applyBorder="1" applyAlignment="1" applyProtection="1">
      <alignment horizontal="left" vertical="top"/>
    </xf>
    <xf numFmtId="164" fontId="0" fillId="6" borderId="1" xfId="0" applyNumberFormat="1" applyFill="1" applyBorder="1" applyAlignment="1" applyProtection="1"/>
    <xf numFmtId="0" fontId="0" fillId="6" borderId="1" xfId="0" applyFont="1" applyFill="1" applyBorder="1" applyAlignment="1" applyProtection="1">
      <alignment vertical="top" wrapText="1"/>
    </xf>
    <xf numFmtId="0" fontId="39" fillId="6" borderId="1" xfId="0" applyFont="1" applyFill="1" applyBorder="1" applyAlignment="1" applyProtection="1">
      <alignment horizontal="center" vertical="top" wrapText="1"/>
    </xf>
    <xf numFmtId="164" fontId="39" fillId="14" borderId="2" xfId="0" applyNumberFormat="1" applyFont="1" applyFill="1" applyBorder="1" applyAlignment="1" applyProtection="1">
      <alignment horizontal="center"/>
    </xf>
    <xf numFmtId="0" fontId="2" fillId="14" borderId="0" xfId="0" applyFont="1" applyFill="1" applyAlignment="1" applyProtection="1">
      <alignment wrapText="1"/>
    </xf>
    <xf numFmtId="0" fontId="39" fillId="14" borderId="2" xfId="0" applyFont="1" applyFill="1" applyBorder="1" applyAlignment="1" applyProtection="1">
      <alignment horizontal="left" wrapText="1"/>
    </xf>
    <xf numFmtId="0" fontId="2" fillId="14" borderId="2" xfId="0" applyFont="1" applyFill="1" applyBorder="1" applyAlignment="1" applyProtection="1">
      <alignment wrapText="1"/>
    </xf>
    <xf numFmtId="0" fontId="39" fillId="14" borderId="6" xfId="0" applyFont="1" applyFill="1" applyBorder="1" applyAlignment="1" applyProtection="1">
      <alignment horizontal="left" wrapText="1"/>
    </xf>
    <xf numFmtId="0" fontId="2" fillId="14" borderId="0" xfId="0" applyFont="1" applyFill="1" applyAlignment="1" applyProtection="1">
      <alignment horizontal="center"/>
    </xf>
    <xf numFmtId="0" fontId="40" fillId="14" borderId="2" xfId="0" applyFont="1" applyFill="1" applyBorder="1" applyAlignment="1" applyProtection="1">
      <alignment horizontal="left" wrapText="1"/>
    </xf>
    <xf numFmtId="0" fontId="39" fillId="15" borderId="1" xfId="0" applyFont="1" applyFill="1" applyBorder="1" applyAlignment="1" applyProtection="1">
      <alignment horizontal="left"/>
    </xf>
    <xf numFmtId="0" fontId="43" fillId="15" borderId="1" xfId="0" applyFont="1" applyFill="1" applyBorder="1" applyAlignment="1" applyProtection="1">
      <alignment horizontal="center" vertical="top" wrapText="1"/>
    </xf>
    <xf numFmtId="0" fontId="44" fillId="15" borderId="1" xfId="0" applyFont="1" applyFill="1" applyBorder="1" applyAlignment="1" applyProtection="1">
      <alignment horizontal="center" vertical="top" wrapText="1"/>
    </xf>
    <xf numFmtId="0" fontId="57" fillId="15" borderId="1" xfId="0" applyFont="1" applyFill="1" applyBorder="1" applyAlignment="1" applyProtection="1">
      <alignment horizontal="left" vertical="top"/>
    </xf>
    <xf numFmtId="0" fontId="40" fillId="15" borderId="1" xfId="0" applyFont="1" applyFill="1" applyBorder="1" applyAlignment="1" applyProtection="1">
      <alignment horizontal="center" vertical="top" wrapText="1"/>
    </xf>
    <xf numFmtId="0" fontId="2" fillId="15" borderId="1" xfId="0" applyFont="1" applyFill="1" applyBorder="1" applyAlignment="1" applyProtection="1">
      <alignment vertical="top" wrapText="1"/>
    </xf>
    <xf numFmtId="0" fontId="2" fillId="15" borderId="1" xfId="0" applyFont="1" applyFill="1" applyBorder="1" applyAlignment="1" applyProtection="1">
      <alignment horizontal="center" vertical="top" wrapText="1"/>
    </xf>
    <xf numFmtId="0" fontId="12" fillId="16" borderId="1" xfId="0" applyFont="1" applyFill="1" applyBorder="1" applyAlignment="1" applyProtection="1">
      <alignment horizontal="center" vertical="top" wrapText="1"/>
    </xf>
    <xf numFmtId="164" fontId="12" fillId="16" borderId="1" xfId="0" applyNumberFormat="1" applyFont="1" applyFill="1" applyBorder="1" applyAlignment="1" applyProtection="1">
      <alignment horizontal="center" vertical="top" wrapText="1"/>
    </xf>
    <xf numFmtId="164" fontId="49" fillId="6" borderId="1" xfId="0" applyNumberFormat="1" applyFont="1" applyFill="1" applyBorder="1" applyAlignment="1" applyProtection="1">
      <alignment horizontal="center" vertical="center" wrapText="1"/>
    </xf>
    <xf numFmtId="0" fontId="78" fillId="6" borderId="1" xfId="0" applyFont="1" applyFill="1" applyBorder="1" applyAlignment="1" applyProtection="1">
      <alignment horizontal="center" vertical="center" wrapText="1"/>
    </xf>
    <xf numFmtId="0" fontId="49" fillId="6" borderId="0" xfId="0" applyFont="1" applyFill="1" applyBorder="1" applyAlignment="1" applyProtection="1">
      <alignment horizontal="center" vertical="center" wrapText="1"/>
    </xf>
    <xf numFmtId="0" fontId="78" fillId="19" borderId="1" xfId="0" applyFont="1" applyFill="1" applyBorder="1" applyAlignment="1" applyProtection="1">
      <alignment horizontal="center" vertical="center" wrapText="1"/>
    </xf>
    <xf numFmtId="164" fontId="49" fillId="19" borderId="1" xfId="0" applyNumberFormat="1" applyFont="1" applyFill="1" applyBorder="1" applyAlignment="1" applyProtection="1">
      <alignment horizontal="center" vertical="center" wrapText="1"/>
    </xf>
    <xf numFmtId="0" fontId="22" fillId="19" borderId="0" xfId="0" applyFont="1" applyFill="1" applyAlignment="1" applyProtection="1">
      <alignment horizontal="left" wrapText="1"/>
    </xf>
    <xf numFmtId="9" fontId="21" fillId="6" borderId="1" xfId="0" applyNumberFormat="1" applyFont="1" applyFill="1" applyBorder="1" applyAlignment="1" applyProtection="1">
      <alignment horizontal="center" vertical="center" wrapText="1"/>
    </xf>
    <xf numFmtId="0" fontId="22" fillId="6" borderId="0" xfId="0" applyFont="1" applyFill="1" applyAlignment="1" applyProtection="1">
      <alignment horizontal="left" wrapText="1"/>
    </xf>
    <xf numFmtId="0" fontId="0" fillId="6" borderId="0" xfId="0" applyFont="1" applyFill="1" applyAlignment="1" applyProtection="1">
      <alignment horizontal="center"/>
    </xf>
    <xf numFmtId="0" fontId="22" fillId="6" borderId="0" xfId="0" applyFont="1" applyFill="1" applyAlignment="1" applyProtection="1">
      <alignment horizontal="left"/>
    </xf>
    <xf numFmtId="0" fontId="132" fillId="19" borderId="1" xfId="0" applyFont="1" applyFill="1" applyBorder="1" applyAlignment="1" applyProtection="1">
      <alignment horizontal="center" vertical="center" wrapText="1"/>
    </xf>
    <xf numFmtId="164" fontId="12" fillId="19" borderId="1" xfId="0" applyNumberFormat="1" applyFont="1" applyFill="1" applyBorder="1" applyAlignment="1" applyProtection="1">
      <alignment horizontal="center" vertical="center" wrapText="1"/>
    </xf>
    <xf numFmtId="0" fontId="22" fillId="19" borderId="1" xfId="0" applyFont="1" applyFill="1" applyBorder="1" applyAlignment="1" applyProtection="1">
      <alignment horizontal="center" wrapText="1"/>
    </xf>
    <xf numFmtId="164" fontId="0" fillId="19" borderId="1" xfId="0" applyNumberFormat="1" applyFont="1" applyFill="1" applyBorder="1" applyAlignment="1" applyProtection="1">
      <alignment horizontal="center" vertical="center" wrapText="1"/>
    </xf>
    <xf numFmtId="0" fontId="132" fillId="19" borderId="0" xfId="0" applyFont="1" applyFill="1" applyBorder="1" applyAlignment="1" applyProtection="1">
      <alignment horizontal="center" vertical="center" wrapText="1"/>
    </xf>
    <xf numFmtId="0" fontId="0" fillId="15" borderId="1" xfId="0" applyFont="1" applyFill="1" applyBorder="1" applyAlignment="1" applyProtection="1">
      <alignment horizontal="center" vertical="center" wrapText="1"/>
    </xf>
    <xf numFmtId="0" fontId="43" fillId="15" borderId="1" xfId="0" applyFont="1" applyFill="1" applyBorder="1" applyAlignment="1" applyProtection="1">
      <alignment horizontal="center" wrapText="1"/>
    </xf>
    <xf numFmtId="0" fontId="149" fillId="2" borderId="1" xfId="0" applyFont="1" applyFill="1" applyBorder="1" applyAlignment="1" applyProtection="1">
      <alignment horizontal="center" vertical="center" wrapText="1"/>
    </xf>
    <xf numFmtId="183" fontId="6" fillId="0" borderId="1" xfId="0" applyNumberFormat="1" applyFont="1" applyBorder="1" applyAlignment="1" applyProtection="1">
      <alignment horizontal="right"/>
    </xf>
    <xf numFmtId="0" fontId="7" fillId="0" borderId="1" xfId="0" applyFont="1" applyBorder="1" applyAlignment="1" applyProtection="1">
      <alignment horizontal="center" wrapText="1"/>
    </xf>
    <xf numFmtId="0" fontId="4" fillId="26" borderId="1" xfId="0" applyFont="1" applyFill="1" applyBorder="1" applyAlignment="1" applyProtection="1">
      <alignment horizontal="center" vertical="center" wrapText="1"/>
    </xf>
    <xf numFmtId="2" fontId="6" fillId="0" borderId="1" xfId="0" applyNumberFormat="1" applyFont="1" applyBorder="1" applyAlignment="1" applyProtection="1">
      <alignment horizontal="right"/>
    </xf>
    <xf numFmtId="0" fontId="7" fillId="4" borderId="1" xfId="0" applyFont="1" applyFill="1" applyBorder="1" applyAlignment="1" applyProtection="1">
      <alignment wrapText="1"/>
    </xf>
    <xf numFmtId="2" fontId="7" fillId="4" borderId="1" xfId="0" applyNumberFormat="1" applyFont="1" applyFill="1" applyBorder="1" applyAlignment="1" applyProtection="1">
      <alignment wrapText="1"/>
    </xf>
    <xf numFmtId="2" fontId="8" fillId="0" borderId="1" xfId="0" applyNumberFormat="1" applyFont="1" applyBorder="1" applyAlignment="1" applyProtection="1">
      <alignment horizontal="right" wrapText="1"/>
    </xf>
    <xf numFmtId="2" fontId="9" fillId="26" borderId="1" xfId="0" applyNumberFormat="1" applyFont="1" applyFill="1" applyBorder="1" applyAlignment="1" applyProtection="1">
      <alignment horizontal="right" wrapText="1"/>
    </xf>
    <xf numFmtId="1" fontId="7" fillId="4" borderId="1" xfId="0" applyNumberFormat="1" applyFont="1" applyFill="1" applyBorder="1" applyAlignment="1" applyProtection="1">
      <alignment wrapText="1"/>
    </xf>
    <xf numFmtId="1" fontId="7" fillId="4" borderId="0" xfId="0" applyNumberFormat="1" applyFont="1" applyFill="1" applyBorder="1" applyAlignment="1" applyProtection="1">
      <alignment horizontal="right"/>
    </xf>
    <xf numFmtId="0" fontId="7" fillId="0" borderId="0" xfId="0" applyFont="1" applyBorder="1" applyAlignment="1" applyProtection="1">
      <alignment horizontal="right"/>
    </xf>
    <xf numFmtId="0" fontId="7" fillId="4" borderId="1" xfId="0" applyFont="1" applyFill="1" applyBorder="1" applyAlignment="1" applyProtection="1">
      <alignment horizontal="right" wrapText="1"/>
    </xf>
    <xf numFmtId="183" fontId="7" fillId="4" borderId="1" xfId="0" applyNumberFormat="1" applyFont="1" applyFill="1" applyBorder="1" applyAlignment="1" applyProtection="1">
      <alignment horizontal="right" wrapText="1"/>
    </xf>
    <xf numFmtId="1" fontId="6" fillId="0" borderId="1" xfId="0" applyNumberFormat="1" applyFont="1" applyBorder="1" applyAlignment="1" applyProtection="1">
      <alignment horizontal="right"/>
    </xf>
    <xf numFmtId="0" fontId="0" fillId="6" borderId="1" xfId="0" applyFont="1" applyFill="1" applyBorder="1" applyAlignment="1" applyProtection="1">
      <alignment horizontal="center" vertical="center" wrapText="1"/>
    </xf>
    <xf numFmtId="0" fontId="10" fillId="13" borderId="1" xfId="0" applyFont="1" applyFill="1" applyBorder="1" applyAlignment="1" applyProtection="1">
      <alignment horizontal="center" vertical="center" wrapText="1"/>
    </xf>
    <xf numFmtId="0" fontId="37" fillId="11" borderId="1" xfId="0" applyFont="1" applyFill="1" applyBorder="1" applyAlignment="1" applyProtection="1">
      <alignment horizontal="center" wrapText="1"/>
    </xf>
    <xf numFmtId="0" fontId="12" fillId="6" borderId="1" xfId="0" applyFont="1" applyFill="1" applyBorder="1" applyAlignment="1" applyProtection="1">
      <alignment horizontal="center" vertical="center" wrapText="1"/>
    </xf>
    <xf numFmtId="0" fontId="10" fillId="14" borderId="4"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0" fillId="15" borderId="1" xfId="0" applyFont="1" applyFill="1" applyBorder="1" applyAlignment="1" applyProtection="1">
      <alignment horizontal="center" vertical="center" wrapText="1"/>
    </xf>
    <xf numFmtId="0" fontId="12" fillId="15" borderId="6" xfId="0" applyFont="1" applyFill="1" applyBorder="1" applyAlignment="1" applyProtection="1">
      <alignment horizontal="center" vertical="center" wrapText="1"/>
    </xf>
    <xf numFmtId="0" fontId="10" fillId="16" borderId="1" xfId="0" applyFont="1" applyFill="1" applyBorder="1" applyAlignment="1" applyProtection="1">
      <alignment horizontal="center" vertical="center" wrapText="1"/>
    </xf>
    <xf numFmtId="0" fontId="12" fillId="16" borderId="6" xfId="0" applyFont="1" applyFill="1" applyBorder="1" applyAlignment="1" applyProtection="1">
      <alignment horizontal="center" vertical="center" wrapText="1"/>
    </xf>
    <xf numFmtId="0" fontId="0" fillId="0" borderId="1" xfId="0" applyFont="1" applyBorder="1" applyAlignment="1" applyProtection="1">
      <alignment horizontal="center" vertical="top" wrapText="1"/>
    </xf>
    <xf numFmtId="0" fontId="10" fillId="10" borderId="8" xfId="0" applyFont="1" applyFill="1" applyBorder="1" applyAlignment="1" applyProtection="1">
      <alignment horizontal="center" vertical="center" wrapText="1"/>
    </xf>
    <xf numFmtId="0" fontId="10" fillId="10" borderId="0" xfId="0" applyFont="1" applyFill="1" applyBorder="1" applyAlignment="1" applyProtection="1">
      <alignment horizontal="center" vertical="center" wrapText="1"/>
    </xf>
    <xf numFmtId="0" fontId="0" fillId="0" borderId="1" xfId="0" applyFont="1" applyBorder="1" applyAlignment="1" applyProtection="1">
      <alignment vertical="top" wrapText="1"/>
    </xf>
    <xf numFmtId="0" fontId="0" fillId="0" borderId="0" xfId="0" applyFont="1" applyBorder="1" applyAlignment="1" applyProtection="1">
      <alignment vertical="top" wrapText="1"/>
    </xf>
    <xf numFmtId="3" fontId="0" fillId="6" borderId="1" xfId="0" applyNumberFormat="1" applyFont="1" applyFill="1" applyBorder="1" applyAlignment="1" applyProtection="1">
      <alignment horizontal="center" vertical="center" wrapText="1"/>
    </xf>
    <xf numFmtId="0" fontId="58" fillId="6" borderId="1" xfId="0" applyFont="1" applyFill="1" applyBorder="1" applyAlignment="1" applyProtection="1">
      <alignment horizontal="center"/>
    </xf>
    <xf numFmtId="0" fontId="10" fillId="10" borderId="5" xfId="0" applyFont="1" applyFill="1" applyBorder="1" applyAlignment="1" applyProtection="1">
      <alignment horizontal="center" vertical="center" wrapText="1"/>
    </xf>
    <xf numFmtId="0" fontId="0" fillId="0" borderId="0" xfId="0" applyFont="1" applyBorder="1" applyAlignment="1" applyProtection="1">
      <alignment horizontal="left" wrapText="1"/>
    </xf>
    <xf numFmtId="0" fontId="22" fillId="0" borderId="7" xfId="0" applyFont="1" applyBorder="1" applyAlignment="1" applyProtection="1"/>
    <xf numFmtId="0" fontId="0" fillId="0" borderId="1" xfId="0" applyFont="1" applyBorder="1" applyAlignment="1" applyProtection="1">
      <alignment horizontal="left" vertical="top" wrapText="1"/>
    </xf>
    <xf numFmtId="0" fontId="0" fillId="0" borderId="0" xfId="0" applyFont="1" applyBorder="1" applyAlignment="1" applyProtection="1">
      <alignment wrapText="1"/>
    </xf>
    <xf numFmtId="0" fontId="2" fillId="6" borderId="1" xfId="0" applyFont="1" applyFill="1" applyBorder="1" applyAlignment="1" applyProtection="1">
      <alignment horizontal="center" vertical="center"/>
    </xf>
    <xf numFmtId="0" fontId="2" fillId="11" borderId="1" xfId="0" applyFont="1" applyFill="1" applyBorder="1" applyAlignment="1" applyProtection="1">
      <alignment horizontal="center" vertical="center"/>
    </xf>
    <xf numFmtId="0" fontId="0" fillId="11" borderId="1" xfId="0" applyFont="1" applyFill="1" applyBorder="1" applyAlignment="1" applyProtection="1">
      <alignment horizontal="left" vertical="center" wrapText="1"/>
    </xf>
    <xf numFmtId="0" fontId="37" fillId="11" borderId="1" xfId="0" applyFont="1" applyFill="1" applyBorder="1" applyAlignment="1" applyProtection="1">
      <alignment horizontal="center" vertical="center" wrapText="1"/>
    </xf>
    <xf numFmtId="0" fontId="0" fillId="0" borderId="1" xfId="0" applyFont="1" applyBorder="1" applyAlignment="1" applyProtection="1">
      <alignment vertical="center" wrapText="1"/>
    </xf>
    <xf numFmtId="0" fontId="0" fillId="0" borderId="13"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 xfId="0" applyFont="1" applyBorder="1" applyAlignment="1" applyProtection="1">
      <alignment horizontal="center" vertical="center"/>
    </xf>
    <xf numFmtId="0" fontId="10" fillId="0" borderId="1" xfId="0" applyFont="1" applyBorder="1" applyAlignment="1" applyProtection="1">
      <alignment horizontal="center" vertical="center" wrapText="1"/>
    </xf>
    <xf numFmtId="0" fontId="0" fillId="11" borderId="1" xfId="0" applyFont="1" applyFill="1" applyBorder="1" applyAlignment="1" applyProtection="1">
      <alignment horizontal="left" vertical="top"/>
    </xf>
    <xf numFmtId="0" fontId="0" fillId="0" borderId="1" xfId="0" applyFont="1" applyBorder="1" applyAlignment="1" applyProtection="1">
      <alignment horizontal="left" vertical="top"/>
    </xf>
    <xf numFmtId="0" fontId="0" fillId="6" borderId="1" xfId="0" applyFont="1" applyFill="1" applyBorder="1" applyAlignment="1" applyProtection="1">
      <alignment horizontal="left" vertical="top" wrapText="1"/>
    </xf>
    <xf numFmtId="0" fontId="10" fillId="23" borderId="1" xfId="0" applyFont="1" applyFill="1" applyBorder="1" applyAlignment="1" applyProtection="1">
      <alignment vertical="center"/>
    </xf>
    <xf numFmtId="0" fontId="49" fillId="4" borderId="1" xfId="0" applyFont="1" applyFill="1" applyBorder="1" applyAlignment="1" applyProtection="1">
      <alignment horizontal="left" vertical="top"/>
    </xf>
    <xf numFmtId="0" fontId="12" fillId="4" borderId="1" xfId="0" applyFont="1" applyFill="1" applyBorder="1" applyAlignment="1" applyProtection="1">
      <alignment horizontal="center" vertical="center" wrapText="1"/>
    </xf>
    <xf numFmtId="0" fontId="12" fillId="6" borderId="1" xfId="0" applyFont="1" applyFill="1" applyBorder="1" applyAlignment="1" applyProtection="1">
      <alignment horizontal="left" vertical="top"/>
    </xf>
    <xf numFmtId="0" fontId="2" fillId="11" borderId="1" xfId="0" applyFont="1" applyFill="1" applyBorder="1" applyAlignment="1" applyProtection="1">
      <alignment horizontal="center" vertical="center" wrapText="1"/>
    </xf>
    <xf numFmtId="0" fontId="12" fillId="6" borderId="6" xfId="0" applyFont="1" applyFill="1" applyBorder="1" applyAlignment="1" applyProtection="1">
      <alignment horizontal="center" vertical="center" wrapText="1"/>
    </xf>
    <xf numFmtId="0" fontId="0" fillId="0" borderId="7" xfId="0" applyFont="1" applyBorder="1" applyAlignment="1" applyProtection="1">
      <alignment horizontal="center" wrapText="1"/>
    </xf>
    <xf numFmtId="0" fontId="0" fillId="4" borderId="0" xfId="0" applyFont="1" applyFill="1" applyBorder="1" applyAlignment="1" applyProtection="1">
      <alignment horizontal="center" vertical="top" wrapText="1"/>
    </xf>
    <xf numFmtId="0" fontId="0" fillId="4" borderId="1" xfId="0" applyFont="1" applyFill="1" applyBorder="1" applyAlignment="1" applyProtection="1">
      <alignment horizontal="center" vertical="top" wrapText="1"/>
    </xf>
    <xf numFmtId="0" fontId="11" fillId="6" borderId="1" xfId="0" applyFont="1" applyFill="1" applyBorder="1" applyAlignment="1" applyProtection="1">
      <alignment horizontal="left" vertical="center" wrapText="1"/>
    </xf>
    <xf numFmtId="0" fontId="2" fillId="6" borderId="1" xfId="0" applyFont="1" applyFill="1" applyBorder="1" applyAlignment="1" applyProtection="1">
      <alignment horizontal="center" wrapText="1"/>
    </xf>
    <xf numFmtId="0" fontId="81" fillId="11" borderId="1" xfId="0" applyFont="1" applyFill="1" applyBorder="1" applyAlignment="1" applyProtection="1">
      <alignment horizontal="center" vertical="center" wrapText="1"/>
    </xf>
    <xf numFmtId="0" fontId="78" fillId="0" borderId="0" xfId="0" applyFont="1" applyBorder="1" applyAlignment="1" applyProtection="1">
      <alignment horizontal="left" vertical="top" wrapText="1"/>
    </xf>
    <xf numFmtId="0" fontId="49" fillId="0" borderId="1" xfId="0" applyFont="1" applyBorder="1" applyAlignment="1" applyProtection="1">
      <alignment horizontal="left" vertical="center"/>
    </xf>
    <xf numFmtId="0" fontId="49" fillId="19" borderId="1" xfId="0" applyFont="1" applyFill="1" applyBorder="1" applyAlignment="1" applyProtection="1">
      <alignment horizontal="center" vertical="center" wrapText="1"/>
    </xf>
    <xf numFmtId="0" fontId="0" fillId="19" borderId="1" xfId="0" applyFont="1" applyFill="1" applyBorder="1" applyAlignment="1" applyProtection="1">
      <alignment horizontal="center" vertical="center" wrapText="1"/>
    </xf>
    <xf numFmtId="0" fontId="129" fillId="19" borderId="7" xfId="0" applyFont="1" applyFill="1" applyBorder="1" applyAlignment="1" applyProtection="1">
      <alignment horizontal="center" wrapText="1"/>
    </xf>
    <xf numFmtId="0" fontId="49" fillId="13" borderId="13" xfId="0" applyFont="1" applyFill="1" applyBorder="1" applyAlignment="1" applyProtection="1">
      <alignment horizontal="center" vertical="center" wrapText="1"/>
    </xf>
    <xf numFmtId="0" fontId="0" fillId="13" borderId="1" xfId="0" applyFont="1" applyFill="1" applyBorder="1" applyAlignment="1" applyProtection="1">
      <alignment vertical="center" wrapText="1"/>
    </xf>
    <xf numFmtId="0" fontId="0" fillId="13" borderId="5" xfId="0" applyFont="1" applyFill="1" applyBorder="1" applyAlignment="1" applyProtection="1">
      <alignment vertical="center" wrapText="1"/>
    </xf>
    <xf numFmtId="0" fontId="2" fillId="11" borderId="1" xfId="0" applyFont="1" applyFill="1" applyBorder="1" applyAlignment="1" applyProtection="1">
      <alignment horizontal="center" wrapText="1"/>
    </xf>
    <xf numFmtId="0" fontId="49" fillId="11" borderId="1" xfId="0" applyFont="1" applyFill="1" applyBorder="1" applyAlignment="1" applyProtection="1">
      <alignment horizontal="center" wrapText="1"/>
    </xf>
    <xf numFmtId="0" fontId="49" fillId="9" borderId="1" xfId="0" applyFont="1" applyFill="1" applyBorder="1" applyAlignment="1" applyProtection="1">
      <alignment horizontal="center" wrapText="1"/>
    </xf>
    <xf numFmtId="0" fontId="50" fillId="19" borderId="0" xfId="0" applyFont="1" applyFill="1" applyBorder="1" applyAlignment="1" applyProtection="1">
      <alignment horizontal="center" vertical="center" wrapText="1"/>
    </xf>
    <xf numFmtId="0" fontId="0" fillId="6" borderId="1" xfId="0" applyFont="1" applyFill="1" applyBorder="1" applyAlignment="1" applyProtection="1">
      <alignment horizontal="left" vertical="center" wrapText="1"/>
    </xf>
    <xf numFmtId="3" fontId="11" fillId="6" borderId="1" xfId="0" applyNumberFormat="1" applyFont="1" applyFill="1" applyBorder="1" applyAlignment="1" applyProtection="1">
      <alignment horizontal="center" vertical="center" wrapText="1"/>
    </xf>
    <xf numFmtId="0" fontId="0" fillId="11" borderId="4" xfId="0" applyFont="1" applyFill="1" applyBorder="1" applyAlignment="1" applyProtection="1">
      <alignment horizontal="center" vertical="center" wrapText="1"/>
    </xf>
    <xf numFmtId="0" fontId="12" fillId="6" borderId="1" xfId="0" applyFont="1" applyFill="1" applyBorder="1" applyAlignment="1" applyProtection="1">
      <alignment horizontal="center" vertical="top" wrapText="1"/>
    </xf>
    <xf numFmtId="0" fontId="149"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5" fillId="0" borderId="1" xfId="0" applyFont="1" applyBorder="1" applyAlignment="1" applyProtection="1">
      <alignment horizontal="left" wrapText="1"/>
    </xf>
    <xf numFmtId="0" fontId="1" fillId="26" borderId="1" xfId="0" applyFont="1" applyFill="1" applyBorder="1" applyAlignment="1" applyProtection="1">
      <alignment horizontal="center" vertical="center" wrapText="1"/>
    </xf>
    <xf numFmtId="0" fontId="4" fillId="26" borderId="1" xfId="0" applyFont="1" applyFill="1" applyBorder="1" applyAlignment="1" applyProtection="1">
      <alignment horizontal="center" vertical="center" wrapText="1"/>
    </xf>
    <xf numFmtId="0" fontId="4" fillId="26" borderId="3" xfId="0"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EDBA"/>
      <rgbColor rgb="FFFF00FF"/>
      <rgbColor rgb="FFFAFCFF"/>
      <rgbColor rgb="FF1C1C1C"/>
      <rgbColor rgb="FF008000"/>
      <rgbColor rgb="FF000080"/>
      <rgbColor rgb="FFFFF2CC"/>
      <rgbColor rgb="FF111111"/>
      <rgbColor rgb="FF1155CC"/>
      <rgbColor rgb="FFB7B7B7"/>
      <rgbColor rgb="FFFFD7D7"/>
      <rgbColor rgb="FFDDDDDD"/>
      <rgbColor rgb="FF3F3F3F"/>
      <rgbColor rgb="FFFFFFD7"/>
      <rgbColor rgb="FFEEEEEE"/>
      <rgbColor rgb="FF202020"/>
      <rgbColor rgb="FFEE8E8E"/>
      <rgbColor rgb="FF0563C1"/>
      <rgbColor rgb="FFC9DAF8"/>
      <rgbColor rgb="FF0F1115"/>
      <rgbColor rgb="FFFF00FF"/>
      <rgbColor rgb="FFFEF2CB"/>
      <rgbColor rgb="FF00FFFF"/>
      <rgbColor rgb="FF0D0D0D"/>
      <rgbColor rgb="FF1A1A1A"/>
      <rgbColor rgb="FF008080"/>
      <rgbColor rgb="FF0C0D0E"/>
      <rgbColor rgb="FF00CCFF"/>
      <rgbColor rgb="FFF2F2F2"/>
      <rgbColor rgb="FFD9EAD3"/>
      <rgbColor rgb="FFE8F2A1"/>
      <rgbColor rgb="FFA8DCFF"/>
      <rgbColor rgb="FFE6B8AF"/>
      <rgbColor rgb="FFCCCCCC"/>
      <rgbColor rgb="FFF4CCCC"/>
      <rgbColor rgb="FF2F69C7"/>
      <rgbColor rgb="FF7EDD9C"/>
      <rgbColor rgb="FF9BDB9C"/>
      <rgbColor rgb="FFFFE45C"/>
      <rgbColor rgb="FFFF9900"/>
      <rgbColor rgb="FFFCE5CD"/>
      <rgbColor rgb="FF4A4A4A"/>
      <rgbColor rgb="FFDDE0E6"/>
      <rgbColor rgb="FF222222"/>
      <rgbColor rgb="FFFFF5CE"/>
      <rgbColor rgb="FF212529"/>
      <rgbColor rgb="FF2C2D2E"/>
      <rgbColor rgb="FFF20008"/>
      <rgbColor rgb="FF993366"/>
      <rgbColor rgb="FF2A5885"/>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17" Type="http://schemas.openxmlformats.org/officeDocument/2006/relationships/hyperlink" Target="https://vk.ru/wall863330236_2379" TargetMode="External"/><Relationship Id="rId21" Type="http://schemas.openxmlformats.org/officeDocument/2006/relationships/hyperlink" Target="https://vk.com/medsosh2?w=wall-85303108_16284" TargetMode="External"/><Relationship Id="rId42" Type="http://schemas.openxmlformats.org/officeDocument/2006/relationships/hyperlink" Target="https://vk.ru/wall-161190010_33040" TargetMode="External"/><Relationship Id="rId63" Type="http://schemas.openxmlformats.org/officeDocument/2006/relationships/hyperlink" Target="https://vk.ru/wall-161190010_32695" TargetMode="External"/><Relationship Id="rId84" Type="http://schemas.openxmlformats.org/officeDocument/2006/relationships/hyperlink" Target="https://vk.ru/wall-161190010_32508" TargetMode="External"/><Relationship Id="rId138" Type="http://schemas.openxmlformats.org/officeDocument/2006/relationships/hyperlink" Target="https://vk.com/medgoradk?z=photo-60415432_457253032%2Fwall-60415432_11917" TargetMode="External"/><Relationship Id="rId107" Type="http://schemas.openxmlformats.org/officeDocument/2006/relationships/hyperlink" Target="https://vk.ru/wall-161190010_32108" TargetMode="External"/><Relationship Id="rId11" Type="http://schemas.openxmlformats.org/officeDocument/2006/relationships/hyperlink" Target="https://vk.com/medsosh2?w=wall-221692730_7650" TargetMode="External"/><Relationship Id="rId32" Type="http://schemas.openxmlformats.org/officeDocument/2006/relationships/hyperlink" Target="https://vk.ru/wall-161190010_33137" TargetMode="External"/><Relationship Id="rId53" Type="http://schemas.openxmlformats.org/officeDocument/2006/relationships/hyperlink" Target="https://vk.ru/wall-161190010_32841" TargetMode="External"/><Relationship Id="rId74" Type="http://schemas.openxmlformats.org/officeDocument/2006/relationships/hyperlink" Target="https://vk.ru/wall-161190010_32641" TargetMode="External"/><Relationship Id="rId128" Type="http://schemas.openxmlformats.org/officeDocument/2006/relationships/hyperlink" Target="https://vk.com/medgoradk?z=photo-60415432_457252721%2Fwall-60415432_11873" TargetMode="External"/><Relationship Id="rId149" Type="http://schemas.openxmlformats.org/officeDocument/2006/relationships/hyperlink" Target="https://vk.com/medsosh2?w=wall-85303108_16085" TargetMode="External"/><Relationship Id="rId5" Type="http://schemas.openxmlformats.org/officeDocument/2006/relationships/hyperlink" Target="https://vk.com/medsosh2?w=wall-85303108_17164" TargetMode="External"/><Relationship Id="rId95" Type="http://schemas.openxmlformats.org/officeDocument/2006/relationships/hyperlink" Target="https://vk.ru/wall-161190010_32415" TargetMode="External"/><Relationship Id="rId22" Type="http://schemas.openxmlformats.org/officeDocument/2006/relationships/hyperlink" Target="https://vk.ru/wall-161190010_33293" TargetMode="External"/><Relationship Id="rId27" Type="http://schemas.openxmlformats.org/officeDocument/2006/relationships/hyperlink" Target="https://vk.ru/wall-161190010_33219" TargetMode="External"/><Relationship Id="rId43" Type="http://schemas.openxmlformats.org/officeDocument/2006/relationships/hyperlink" Target="https://vk.ru/wall-161190010_33031" TargetMode="External"/><Relationship Id="rId48" Type="http://schemas.openxmlformats.org/officeDocument/2006/relationships/hyperlink" Target="https://vk.ru/wall-161190010_32963" TargetMode="External"/><Relationship Id="rId64" Type="http://schemas.openxmlformats.org/officeDocument/2006/relationships/hyperlink" Target="https://vk.ru/wall-161190010_32689" TargetMode="External"/><Relationship Id="rId69" Type="http://schemas.openxmlformats.org/officeDocument/2006/relationships/hyperlink" Target="https://vk.ru/wall-161190010_32628" TargetMode="External"/><Relationship Id="rId113" Type="http://schemas.openxmlformats.org/officeDocument/2006/relationships/hyperlink" Target="https://vk.ru/wall863330236_2357" TargetMode="External"/><Relationship Id="rId118" Type="http://schemas.openxmlformats.org/officeDocument/2006/relationships/hyperlink" Target="https://vk.ru/wall863330236_2387" TargetMode="External"/><Relationship Id="rId134" Type="http://schemas.openxmlformats.org/officeDocument/2006/relationships/hyperlink" Target="https://vk.com/medgoradk?z=photo-60415432_457252798%2Fwall-60415432_11879" TargetMode="External"/><Relationship Id="rId139" Type="http://schemas.openxmlformats.org/officeDocument/2006/relationships/hyperlink" Target="https://vk.com/medgoradk?z=photo-60415432_457253071%2Fwall-60415432_11919" TargetMode="External"/><Relationship Id="rId80" Type="http://schemas.openxmlformats.org/officeDocument/2006/relationships/hyperlink" Target="https://vk.ru/wall-161190010_32545" TargetMode="External"/><Relationship Id="rId85" Type="http://schemas.openxmlformats.org/officeDocument/2006/relationships/hyperlink" Target="https://vk.ru/wall-161190010_32505" TargetMode="External"/><Relationship Id="rId150" Type="http://schemas.openxmlformats.org/officeDocument/2006/relationships/hyperlink" Target="https://medgora.gov.karelia.ru/" TargetMode="External"/><Relationship Id="rId12" Type="http://schemas.openxmlformats.org/officeDocument/2006/relationships/hyperlink" Target="https://vk.com/medsosh2?w=wall-85303108_16085" TargetMode="External"/><Relationship Id="rId17" Type="http://schemas.openxmlformats.org/officeDocument/2006/relationships/hyperlink" Target="https://vk.com/medsosh2?w=wall-85303108_16284" TargetMode="External"/><Relationship Id="rId33" Type="http://schemas.openxmlformats.org/officeDocument/2006/relationships/hyperlink" Target="https://vk.ru/wall-161190010_33133" TargetMode="External"/><Relationship Id="rId38" Type="http://schemas.openxmlformats.org/officeDocument/2006/relationships/hyperlink" Target="https://vk.ru/wall-161190010_33103" TargetMode="External"/><Relationship Id="rId59" Type="http://schemas.openxmlformats.org/officeDocument/2006/relationships/hyperlink" Target="https://vk.ru/wall-161190010_32714" TargetMode="External"/><Relationship Id="rId103" Type="http://schemas.openxmlformats.org/officeDocument/2006/relationships/hyperlink" Target="https://vk.ru/wall-161190010_32201" TargetMode="External"/><Relationship Id="rId108" Type="http://schemas.openxmlformats.org/officeDocument/2006/relationships/hyperlink" Target="https://vk.ru/wall-161190010_32085" TargetMode="External"/><Relationship Id="rId124" Type="http://schemas.openxmlformats.org/officeDocument/2006/relationships/hyperlink" Target="https://vk.com/medgoradk?z=photo-15638903_457267275%2Fwall-15638903_23231" TargetMode="External"/><Relationship Id="rId129" Type="http://schemas.openxmlformats.org/officeDocument/2006/relationships/hyperlink" Target="https://vk.com/medgoradk?z=photo-60415432_457252753%2Fwall-60415432_11875" TargetMode="External"/><Relationship Id="rId54" Type="http://schemas.openxmlformats.org/officeDocument/2006/relationships/hyperlink" Target="https://vk.ru/wall-161190010_32841" TargetMode="External"/><Relationship Id="rId70" Type="http://schemas.openxmlformats.org/officeDocument/2006/relationships/hyperlink" Target="https://vk.ru/wall-161190010_32617" TargetMode="External"/><Relationship Id="rId75" Type="http://schemas.openxmlformats.org/officeDocument/2006/relationships/hyperlink" Target="https://vk.ru/wall-161190010_32628" TargetMode="External"/><Relationship Id="rId91" Type="http://schemas.openxmlformats.org/officeDocument/2006/relationships/hyperlink" Target="https://vk.ru/wall-161190010_32462" TargetMode="External"/><Relationship Id="rId96" Type="http://schemas.openxmlformats.org/officeDocument/2006/relationships/hyperlink" Target="https://vk.ru/wall-161190010_32412" TargetMode="External"/><Relationship Id="rId140" Type="http://schemas.openxmlformats.org/officeDocument/2006/relationships/hyperlink" Target="https://vk.com/medgoradk?z=photo-60415432_457253172%2Fwall-60415432_11932" TargetMode="External"/><Relationship Id="rId145" Type="http://schemas.openxmlformats.org/officeDocument/2006/relationships/hyperlink" Target="https://vk.com/medgoradk?z=photo-60415432_457253439%2Fwall-60415432_12214" TargetMode="External"/><Relationship Id="rId1" Type="http://schemas.openxmlformats.org/officeDocument/2006/relationships/hyperlink" Target="https://vk.com/medsosh2?w=wall-81851666_11505" TargetMode="External"/><Relationship Id="rId6" Type="http://schemas.openxmlformats.org/officeDocument/2006/relationships/hyperlink" Target="https://vk.com/medsosh2?w=wall-85303108_16925" TargetMode="External"/><Relationship Id="rId23" Type="http://schemas.openxmlformats.org/officeDocument/2006/relationships/hyperlink" Target="https://vk.ru/wall-161190010_33292" TargetMode="External"/><Relationship Id="rId28" Type="http://schemas.openxmlformats.org/officeDocument/2006/relationships/hyperlink" Target="https://vk.ru/wall-161190010_33217" TargetMode="External"/><Relationship Id="rId49" Type="http://schemas.openxmlformats.org/officeDocument/2006/relationships/hyperlink" Target="https://vk.ru/wall-161190010_32947" TargetMode="External"/><Relationship Id="rId114" Type="http://schemas.openxmlformats.org/officeDocument/2006/relationships/hyperlink" Target="https://vk.ru/wall863330236_2367" TargetMode="External"/><Relationship Id="rId119" Type="http://schemas.openxmlformats.org/officeDocument/2006/relationships/hyperlink" Target="https://vk.ru/wall863330236_2405" TargetMode="External"/><Relationship Id="rId44" Type="http://schemas.openxmlformats.org/officeDocument/2006/relationships/hyperlink" Target="https://vk.ru/wall-161190010_33022" TargetMode="External"/><Relationship Id="rId60" Type="http://schemas.openxmlformats.org/officeDocument/2006/relationships/hyperlink" Target="https://vk.ru/wall-161190010_32710" TargetMode="External"/><Relationship Id="rId65" Type="http://schemas.openxmlformats.org/officeDocument/2006/relationships/hyperlink" Target="https://vk.ru/wall-161190010_32661" TargetMode="External"/><Relationship Id="rId81" Type="http://schemas.openxmlformats.org/officeDocument/2006/relationships/hyperlink" Target="https://vk.ru/wall-161190010_32543" TargetMode="External"/><Relationship Id="rId86" Type="http://schemas.openxmlformats.org/officeDocument/2006/relationships/hyperlink" Target="https://vk.ru/wall-161190010_32500" TargetMode="External"/><Relationship Id="rId130" Type="http://schemas.openxmlformats.org/officeDocument/2006/relationships/hyperlink" Target="https://vk.com/medgoradk?z=photo-60415432_457252780%2Fwall-60415432_11877" TargetMode="External"/><Relationship Id="rId135" Type="http://schemas.openxmlformats.org/officeDocument/2006/relationships/hyperlink" Target="https://vk.com/medgoradk?z=photo-60415432_457252841%2Fwall-60415432_11884" TargetMode="External"/><Relationship Id="rId13" Type="http://schemas.openxmlformats.org/officeDocument/2006/relationships/hyperlink" Target="http://vk.com/club186283351?w=wall" TargetMode="External"/><Relationship Id="rId18" Type="http://schemas.openxmlformats.org/officeDocument/2006/relationships/hyperlink" Target="https://vk.com/medsosh2?w=wall-85303108_16819" TargetMode="External"/><Relationship Id="rId39" Type="http://schemas.openxmlformats.org/officeDocument/2006/relationships/hyperlink" Target="https://vk.ru/wall-161190010_33094" TargetMode="External"/><Relationship Id="rId109" Type="http://schemas.openxmlformats.org/officeDocument/2006/relationships/hyperlink" Target="https://vk.ru/wall-161190010_32025" TargetMode="External"/><Relationship Id="rId34" Type="http://schemas.openxmlformats.org/officeDocument/2006/relationships/hyperlink" Target="https://vk.ru/wall-161190010_33129" TargetMode="External"/><Relationship Id="rId50" Type="http://schemas.openxmlformats.org/officeDocument/2006/relationships/hyperlink" Target="https://vk.ru/wall-161190010_32916" TargetMode="External"/><Relationship Id="rId55" Type="http://schemas.openxmlformats.org/officeDocument/2006/relationships/hyperlink" Target="https://vk.ru/wall-161190010_32784" TargetMode="External"/><Relationship Id="rId76" Type="http://schemas.openxmlformats.org/officeDocument/2006/relationships/hyperlink" Target="https://vk.ru/wall-161190010_32617" TargetMode="External"/><Relationship Id="rId97" Type="http://schemas.openxmlformats.org/officeDocument/2006/relationships/hyperlink" Target="https://vk.ru/wall-161190010_32404" TargetMode="External"/><Relationship Id="rId104" Type="http://schemas.openxmlformats.org/officeDocument/2006/relationships/hyperlink" Target="https://vk.ru/wall-161190010_32194" TargetMode="External"/><Relationship Id="rId120" Type="http://schemas.openxmlformats.org/officeDocument/2006/relationships/hyperlink" Target="https://vk.ru/wall863330236_2408" TargetMode="External"/><Relationship Id="rId125" Type="http://schemas.openxmlformats.org/officeDocument/2006/relationships/hyperlink" Target="https://vk.com/medgoradk?z=photo-15638903_457267291%2Fwall-15638903_23252" TargetMode="External"/><Relationship Id="rId141" Type="http://schemas.openxmlformats.org/officeDocument/2006/relationships/hyperlink" Target="https://vk.com/medgoradk?z=photo-60415432_457253178%2Fwall-60415432_11938" TargetMode="External"/><Relationship Id="rId146" Type="http://schemas.openxmlformats.org/officeDocument/2006/relationships/hyperlink" Target="https://vk.com/medgoradk?z=photo-60415432_457253472%2Fwall-60415432_12223" TargetMode="External"/><Relationship Id="rId7" Type="http://schemas.openxmlformats.org/officeDocument/2006/relationships/hyperlink" Target="https://vk.com/medsosh2?w=wall-84211575_4479" TargetMode="External"/><Relationship Id="rId71" Type="http://schemas.openxmlformats.org/officeDocument/2006/relationships/hyperlink" Target="https://vk.ru/wall-161190010_32615" TargetMode="External"/><Relationship Id="rId92" Type="http://schemas.openxmlformats.org/officeDocument/2006/relationships/hyperlink" Target="https://vk.ru/wall-161190010_32446" TargetMode="External"/><Relationship Id="rId2" Type="http://schemas.openxmlformats.org/officeDocument/2006/relationships/hyperlink" Target="https://vk.com/rsv10" TargetMode="External"/><Relationship Id="rId29" Type="http://schemas.openxmlformats.org/officeDocument/2006/relationships/hyperlink" Target="https://vk.ru/wall-161190010_33202" TargetMode="External"/><Relationship Id="rId24" Type="http://schemas.openxmlformats.org/officeDocument/2006/relationships/hyperlink" Target="https://vk.ru/wall-161190010_33285" TargetMode="External"/><Relationship Id="rId40" Type="http://schemas.openxmlformats.org/officeDocument/2006/relationships/hyperlink" Target="https://vk.ru/wall-161190010_33089" TargetMode="External"/><Relationship Id="rId45" Type="http://schemas.openxmlformats.org/officeDocument/2006/relationships/hyperlink" Target="https://vk.ru/wall-161190010_32999" TargetMode="External"/><Relationship Id="rId66" Type="http://schemas.openxmlformats.org/officeDocument/2006/relationships/hyperlink" Target="https://vk.ru/wall-161190010_32658" TargetMode="External"/><Relationship Id="rId87" Type="http://schemas.openxmlformats.org/officeDocument/2006/relationships/hyperlink" Target="https://vk.ru/wall-161190010_32494" TargetMode="External"/><Relationship Id="rId110" Type="http://schemas.openxmlformats.org/officeDocument/2006/relationships/hyperlink" Target="https://vk.ru/wall-161190010_32018" TargetMode="External"/><Relationship Id="rId115" Type="http://schemas.openxmlformats.org/officeDocument/2006/relationships/hyperlink" Target="https://vk.ru/wall863330236_2369" TargetMode="External"/><Relationship Id="rId131" Type="http://schemas.openxmlformats.org/officeDocument/2006/relationships/hyperlink" Target="https://vk.com/medgoradk?z=photo-15638903_457267310%2Fwall-15638903_23257" TargetMode="External"/><Relationship Id="rId136" Type="http://schemas.openxmlformats.org/officeDocument/2006/relationships/hyperlink" Target="https://vk.com/medgoradk?z=photo-60415432_457252942%2Fwall-60415432_11909" TargetMode="External"/><Relationship Id="rId61" Type="http://schemas.openxmlformats.org/officeDocument/2006/relationships/hyperlink" Target="https://vk.ru/wall-161190010_32708" TargetMode="External"/><Relationship Id="rId82" Type="http://schemas.openxmlformats.org/officeDocument/2006/relationships/hyperlink" Target="https://vk.ru/wall-161190010_32541" TargetMode="External"/><Relationship Id="rId19" Type="http://schemas.openxmlformats.org/officeDocument/2006/relationships/hyperlink" Target="https://vk.com/medsosh2?w=wall-85303108_16555" TargetMode="External"/><Relationship Id="rId14" Type="http://schemas.openxmlformats.org/officeDocument/2006/relationships/hyperlink" Target="https://vk.com/medsosh2?w=wall-85303108_17172" TargetMode="External"/><Relationship Id="rId30" Type="http://schemas.openxmlformats.org/officeDocument/2006/relationships/hyperlink" Target="https://vk.ru/wall-161190010_33162" TargetMode="External"/><Relationship Id="rId35" Type="http://schemas.openxmlformats.org/officeDocument/2006/relationships/hyperlink" Target="https://vk.ru/wall-161190010_33120" TargetMode="External"/><Relationship Id="rId56" Type="http://schemas.openxmlformats.org/officeDocument/2006/relationships/hyperlink" Target="https://vk.ru/wall-161190010_32783" TargetMode="External"/><Relationship Id="rId77" Type="http://schemas.openxmlformats.org/officeDocument/2006/relationships/hyperlink" Target="https://vk.ru/wall-161190010_32615" TargetMode="External"/><Relationship Id="rId100" Type="http://schemas.openxmlformats.org/officeDocument/2006/relationships/hyperlink" Target="https://vk.ru/wall-161190010_32310" TargetMode="External"/><Relationship Id="rId105" Type="http://schemas.openxmlformats.org/officeDocument/2006/relationships/hyperlink" Target="https://vk.ru/wall-161190010_32190" TargetMode="External"/><Relationship Id="rId126" Type="http://schemas.openxmlformats.org/officeDocument/2006/relationships/hyperlink" Target="https://vk.com/medgoradk?z=photo-15638903_457267304%2Fwall-15638903_23254" TargetMode="External"/><Relationship Id="rId147" Type="http://schemas.openxmlformats.org/officeDocument/2006/relationships/hyperlink" Target="https://vk.com/medgoradk?z=photo-60415432_457253541%2Fwall-60415432_12226" TargetMode="External"/><Relationship Id="rId8" Type="http://schemas.openxmlformats.org/officeDocument/2006/relationships/hyperlink" Target="https://vk.com/medsosh2?w=wall-85303108_16663" TargetMode="External"/><Relationship Id="rId51" Type="http://schemas.openxmlformats.org/officeDocument/2006/relationships/hyperlink" Target="https://vk.ru/wall-161190010_32876" TargetMode="External"/><Relationship Id="rId72" Type="http://schemas.openxmlformats.org/officeDocument/2006/relationships/hyperlink" Target="https://vk.ru/wall-161190010_32592" TargetMode="External"/><Relationship Id="rId93" Type="http://schemas.openxmlformats.org/officeDocument/2006/relationships/hyperlink" Target="https://vk.ru/wall-161190010_32429" TargetMode="External"/><Relationship Id="rId98" Type="http://schemas.openxmlformats.org/officeDocument/2006/relationships/hyperlink" Target="https://vk.ru/wall-161190010_32351" TargetMode="External"/><Relationship Id="rId121" Type="http://schemas.openxmlformats.org/officeDocument/2006/relationships/hyperlink" Target="https://vk.ru/wall863330236_2421" TargetMode="External"/><Relationship Id="rId142" Type="http://schemas.openxmlformats.org/officeDocument/2006/relationships/hyperlink" Target="https://vk.com/medgoradk?z=photo-60415432_457253288%2Fwall-60415432_12081" TargetMode="External"/><Relationship Id="rId3" Type="http://schemas.openxmlformats.org/officeDocument/2006/relationships/hyperlink" Target="https://vk.com/medsosh2?w=wall-221692730_7650" TargetMode="External"/><Relationship Id="rId25" Type="http://schemas.openxmlformats.org/officeDocument/2006/relationships/hyperlink" Target="https://vk.ru/wall-161190010_33284" TargetMode="External"/><Relationship Id="rId46" Type="http://schemas.openxmlformats.org/officeDocument/2006/relationships/hyperlink" Target="https://vk.ru/wall-161190010_32996" TargetMode="External"/><Relationship Id="rId67" Type="http://schemas.openxmlformats.org/officeDocument/2006/relationships/hyperlink" Target="https://vk.ru/wall-161190010_32646" TargetMode="External"/><Relationship Id="rId116" Type="http://schemas.openxmlformats.org/officeDocument/2006/relationships/hyperlink" Target="https://vk.ru/wall863330236_2371" TargetMode="External"/><Relationship Id="rId137" Type="http://schemas.openxmlformats.org/officeDocument/2006/relationships/hyperlink" Target="https://vk.com/medgoradk?z=photo-60415432_457253004%2Fwall-60415432_11911" TargetMode="External"/><Relationship Id="rId20" Type="http://schemas.openxmlformats.org/officeDocument/2006/relationships/hyperlink" Target="https://vk.com/medsosh2?w=wall-85303108_16448" TargetMode="External"/><Relationship Id="rId41" Type="http://schemas.openxmlformats.org/officeDocument/2006/relationships/hyperlink" Target="https://vk.ru/wall-161190010_33078" TargetMode="External"/><Relationship Id="rId62" Type="http://schemas.openxmlformats.org/officeDocument/2006/relationships/hyperlink" Target="https://vk.ru/wall-161190010_32707" TargetMode="External"/><Relationship Id="rId83" Type="http://schemas.openxmlformats.org/officeDocument/2006/relationships/hyperlink" Target="https://vk.ru/wall-161190010_32539" TargetMode="External"/><Relationship Id="rId88" Type="http://schemas.openxmlformats.org/officeDocument/2006/relationships/hyperlink" Target="https://vk.ru/wall-161190010_32482" TargetMode="External"/><Relationship Id="rId111" Type="http://schemas.openxmlformats.org/officeDocument/2006/relationships/hyperlink" Target="https://vk.ru/wall863330236_2345" TargetMode="External"/><Relationship Id="rId132" Type="http://schemas.openxmlformats.org/officeDocument/2006/relationships/hyperlink" Target="https://vk.com/medgoradk?z=photo-15638903_457267321%2Fwall-15638903_23274" TargetMode="External"/><Relationship Id="rId15" Type="http://schemas.openxmlformats.org/officeDocument/2006/relationships/hyperlink" Target="https://vk.ru/id20588444" TargetMode="External"/><Relationship Id="rId36" Type="http://schemas.openxmlformats.org/officeDocument/2006/relationships/hyperlink" Target="https://vk.ru/wall-161190010_33106" TargetMode="External"/><Relationship Id="rId57" Type="http://schemas.openxmlformats.org/officeDocument/2006/relationships/hyperlink" Target="https://vk.ru/wall-161190010_32777" TargetMode="External"/><Relationship Id="rId106" Type="http://schemas.openxmlformats.org/officeDocument/2006/relationships/hyperlink" Target="https://vk.ru/wall-161190010_32168" TargetMode="External"/><Relationship Id="rId127" Type="http://schemas.openxmlformats.org/officeDocument/2006/relationships/hyperlink" Target="https://vk.com/medgoradk?z=photo-60415432_457252690%2Fwall-60415432_11869" TargetMode="External"/><Relationship Id="rId10" Type="http://schemas.openxmlformats.org/officeDocument/2006/relationships/hyperlink" Target="https://vk.com/rsv10" TargetMode="External"/><Relationship Id="rId31" Type="http://schemas.openxmlformats.org/officeDocument/2006/relationships/hyperlink" Target="https://vk.ru/wall-161190010_33145" TargetMode="External"/><Relationship Id="rId52" Type="http://schemas.openxmlformats.org/officeDocument/2006/relationships/hyperlink" Target="https://vk.ru/wall-161190010_32852" TargetMode="External"/><Relationship Id="rId73" Type="http://schemas.openxmlformats.org/officeDocument/2006/relationships/hyperlink" Target="https://vk.ru/wall-161190010_32646" TargetMode="External"/><Relationship Id="rId78" Type="http://schemas.openxmlformats.org/officeDocument/2006/relationships/hyperlink" Target="https://vk.ru/wall-161190010_32592" TargetMode="External"/><Relationship Id="rId94" Type="http://schemas.openxmlformats.org/officeDocument/2006/relationships/hyperlink" Target="https://vk.ru/wall-161190010_32418" TargetMode="External"/><Relationship Id="rId99" Type="http://schemas.openxmlformats.org/officeDocument/2006/relationships/hyperlink" Target="https://vk.ru/wall-161190010_32331" TargetMode="External"/><Relationship Id="rId101" Type="http://schemas.openxmlformats.org/officeDocument/2006/relationships/hyperlink" Target="https://vk.ru/wall-161190010_32274" TargetMode="External"/><Relationship Id="rId122" Type="http://schemas.openxmlformats.org/officeDocument/2006/relationships/hyperlink" Target="https://vk.com/photo-84211575_457268325" TargetMode="External"/><Relationship Id="rId143" Type="http://schemas.openxmlformats.org/officeDocument/2006/relationships/hyperlink" Target="https://vk.com/medgoradk?z=photo-60415432_457253238%2Fwall-60415432_11946" TargetMode="External"/><Relationship Id="rId148" Type="http://schemas.openxmlformats.org/officeDocument/2006/relationships/hyperlink" Target="https://vk.com/club60415432" TargetMode="External"/><Relationship Id="rId4" Type="http://schemas.openxmlformats.org/officeDocument/2006/relationships/hyperlink" Target="https://vk.com/medsosh2?w=wall-85303108_16085" TargetMode="External"/><Relationship Id="rId9" Type="http://schemas.openxmlformats.org/officeDocument/2006/relationships/hyperlink" Target="https://vk.com/medsosh2?w=wall-81851666_11505" TargetMode="External"/><Relationship Id="rId26" Type="http://schemas.openxmlformats.org/officeDocument/2006/relationships/hyperlink" Target="https://vk.ru/wall-161190010_33279" TargetMode="External"/><Relationship Id="rId47" Type="http://schemas.openxmlformats.org/officeDocument/2006/relationships/hyperlink" Target="https://vk.ru/wall-161190010_32984" TargetMode="External"/><Relationship Id="rId68" Type="http://schemas.openxmlformats.org/officeDocument/2006/relationships/hyperlink" Target="https://vk.ru/wall-161190010_32641" TargetMode="External"/><Relationship Id="rId89" Type="http://schemas.openxmlformats.org/officeDocument/2006/relationships/hyperlink" Target="https://vk.ru/wall-161190010_32471" TargetMode="External"/><Relationship Id="rId112" Type="http://schemas.openxmlformats.org/officeDocument/2006/relationships/hyperlink" Target="https://vk.ru/wall863330236_2356" TargetMode="External"/><Relationship Id="rId133" Type="http://schemas.openxmlformats.org/officeDocument/2006/relationships/hyperlink" Target="https://vk.com/medgoradk?z=photo-15638903_457267328%2Fwall-15638903_23277" TargetMode="External"/><Relationship Id="rId16" Type="http://schemas.openxmlformats.org/officeDocument/2006/relationships/hyperlink" Target="https://vk.com/medsosh2?w=wall-85303108_16448" TargetMode="External"/><Relationship Id="rId37" Type="http://schemas.openxmlformats.org/officeDocument/2006/relationships/hyperlink" Target="https://vk.ru/wall-161190010_33104" TargetMode="External"/><Relationship Id="rId58" Type="http://schemas.openxmlformats.org/officeDocument/2006/relationships/hyperlink" Target="https://vk.ru/wall-161190010_32752" TargetMode="External"/><Relationship Id="rId79" Type="http://schemas.openxmlformats.org/officeDocument/2006/relationships/hyperlink" Target="https://vk.ru/wall-161190010_32551" TargetMode="External"/><Relationship Id="rId102" Type="http://schemas.openxmlformats.org/officeDocument/2006/relationships/hyperlink" Target="https://vk.ru/wall-161190010_32231" TargetMode="External"/><Relationship Id="rId123" Type="http://schemas.openxmlformats.org/officeDocument/2006/relationships/hyperlink" Target="https://vk.com/wall-218297167_864" TargetMode="External"/><Relationship Id="rId144" Type="http://schemas.openxmlformats.org/officeDocument/2006/relationships/hyperlink" Target="https://vk.com/medgoradk?z=video-60415432_456239571%2F87fb889c897ea917ef%2Fpl_post_-60415432_12212" TargetMode="External"/><Relationship Id="rId90" Type="http://schemas.openxmlformats.org/officeDocument/2006/relationships/hyperlink" Target="https://vk.ru/wall-161190010_32470"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docs.google.com/spreadsheets/d/1GC5XoNutfbeNw7ZXvhv-9qig0JSzf5gmK0e3sFrANlI/edit?usp=sharing"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petrozavodsk-mo.ru/news/1504" TargetMode="External"/><Relationship Id="rId18" Type="http://schemas.openxmlformats.org/officeDocument/2006/relationships/hyperlink" Target="https://petrozavodsk-mo.ru/news/1538" TargetMode="External"/><Relationship Id="rId26" Type="http://schemas.openxmlformats.org/officeDocument/2006/relationships/hyperlink" Target="https://petrozavodsk-mo.ru/news/1582" TargetMode="External"/><Relationship Id="rId39" Type="http://schemas.openxmlformats.org/officeDocument/2006/relationships/hyperlink" Target="https://petrozavodsk-mo.ru/news/1634" TargetMode="External"/><Relationship Id="rId21" Type="http://schemas.openxmlformats.org/officeDocument/2006/relationships/hyperlink" Target="https://petrozavodsk-mo.ru/news/1548" TargetMode="External"/><Relationship Id="rId34" Type="http://schemas.openxmlformats.org/officeDocument/2006/relationships/hyperlink" Target="https://petrozavodsk-mo.ru/news/1611" TargetMode="External"/><Relationship Id="rId42" Type="http://schemas.openxmlformats.org/officeDocument/2006/relationships/hyperlink" Target="https://petrozavodsk-mo.ru/news/1640" TargetMode="External"/><Relationship Id="rId47" Type="http://schemas.openxmlformats.org/officeDocument/2006/relationships/hyperlink" Target="https://petrozavodsk-mo.ru/news/1659" TargetMode="External"/><Relationship Id="rId50" Type="http://schemas.openxmlformats.org/officeDocument/2006/relationships/hyperlink" Target="https://petrozavodsk-mo.ru/news/1679" TargetMode="External"/><Relationship Id="rId55" Type="http://schemas.openxmlformats.org/officeDocument/2006/relationships/hyperlink" Target="https://docs.cntd.ru/document/919330575" TargetMode="External"/><Relationship Id="rId7" Type="http://schemas.openxmlformats.org/officeDocument/2006/relationships/hyperlink" Target="https://vk.ru/wall-206036100_3588" TargetMode="External"/><Relationship Id="rId2" Type="http://schemas.openxmlformats.org/officeDocument/2006/relationships/hyperlink" Target="https://vk.ru/wall-206036100_3554" TargetMode="External"/><Relationship Id="rId16" Type="http://schemas.openxmlformats.org/officeDocument/2006/relationships/hyperlink" Target="https://petrozavodsk-mo.ru/news/1521" TargetMode="External"/><Relationship Id="rId29" Type="http://schemas.openxmlformats.org/officeDocument/2006/relationships/hyperlink" Target="https://petrozavodsk-mo.ru/news/1598" TargetMode="External"/><Relationship Id="rId11" Type="http://schemas.openxmlformats.org/officeDocument/2006/relationships/hyperlink" Target="https://petrozavodsk-mo.ru/news/1495" TargetMode="External"/><Relationship Id="rId24" Type="http://schemas.openxmlformats.org/officeDocument/2006/relationships/hyperlink" Target="https://petrozavodsk-mo.ru/news/1576" TargetMode="External"/><Relationship Id="rId32" Type="http://schemas.openxmlformats.org/officeDocument/2006/relationships/hyperlink" Target="https://petrozavodsk-mo.ru/news/1603" TargetMode="External"/><Relationship Id="rId37" Type="http://schemas.openxmlformats.org/officeDocument/2006/relationships/hyperlink" Target="https://petrozavodsk-mo.ru/news/1630" TargetMode="External"/><Relationship Id="rId40" Type="http://schemas.openxmlformats.org/officeDocument/2006/relationships/hyperlink" Target="https://petrozavodsk-mo.ru/news/1637" TargetMode="External"/><Relationship Id="rId45" Type="http://schemas.openxmlformats.org/officeDocument/2006/relationships/hyperlink" Target="https://petrozavodsk-mo.ru/news/1651" TargetMode="External"/><Relationship Id="rId53" Type="http://schemas.openxmlformats.org/officeDocument/2006/relationships/hyperlink" Target="https://petrozavodsk-mo.ru/news/1690" TargetMode="External"/><Relationship Id="rId5" Type="http://schemas.openxmlformats.org/officeDocument/2006/relationships/hyperlink" Target="https://vk.ru/wall-206036100_3611" TargetMode="External"/><Relationship Id="rId10" Type="http://schemas.openxmlformats.org/officeDocument/2006/relationships/hyperlink" Target="https://petrozavodsk-mo.ru/news/1492" TargetMode="External"/><Relationship Id="rId19" Type="http://schemas.openxmlformats.org/officeDocument/2006/relationships/hyperlink" Target="https://petrozavodsk-mo.ru/news/1541" TargetMode="External"/><Relationship Id="rId31" Type="http://schemas.openxmlformats.org/officeDocument/2006/relationships/hyperlink" Target="https://petrozavodsk-mo.ru/news/1601" TargetMode="External"/><Relationship Id="rId44" Type="http://schemas.openxmlformats.org/officeDocument/2006/relationships/hyperlink" Target="https://petrozavodsk-mo.ru/news/1645" TargetMode="External"/><Relationship Id="rId52" Type="http://schemas.openxmlformats.org/officeDocument/2006/relationships/hyperlink" Target="https://petrozavodsk-mo.ru/news/1688" TargetMode="External"/><Relationship Id="rId4" Type="http://schemas.openxmlformats.org/officeDocument/2006/relationships/hyperlink" Target="https://vk.ru/wall-206036100_3600" TargetMode="External"/><Relationship Id="rId9" Type="http://schemas.openxmlformats.org/officeDocument/2006/relationships/hyperlink" Target="https://petrozavodsk-mo.ru/news/1472" TargetMode="External"/><Relationship Id="rId14" Type="http://schemas.openxmlformats.org/officeDocument/2006/relationships/hyperlink" Target="https://petrozavodsk-mo.ru/news/1513" TargetMode="External"/><Relationship Id="rId22" Type="http://schemas.openxmlformats.org/officeDocument/2006/relationships/hyperlink" Target="https://petrozavodsk-mo.ru/news/1569" TargetMode="External"/><Relationship Id="rId27" Type="http://schemas.openxmlformats.org/officeDocument/2006/relationships/hyperlink" Target="https://petrozavodsk-mo.ru/news/1593" TargetMode="External"/><Relationship Id="rId30" Type="http://schemas.openxmlformats.org/officeDocument/2006/relationships/hyperlink" Target="https://petrozavodsk-mo.ru/news/1600" TargetMode="External"/><Relationship Id="rId35" Type="http://schemas.openxmlformats.org/officeDocument/2006/relationships/hyperlink" Target="https://petrozavodsk-mo.ru/news/1613" TargetMode="External"/><Relationship Id="rId43" Type="http://schemas.openxmlformats.org/officeDocument/2006/relationships/hyperlink" Target="https://petrozavodsk-mo.ru/news/1642" TargetMode="External"/><Relationship Id="rId48" Type="http://schemas.openxmlformats.org/officeDocument/2006/relationships/hyperlink" Target="https://petrozavodsk-mo.ru/news/1661" TargetMode="External"/><Relationship Id="rId8" Type="http://schemas.openxmlformats.org/officeDocument/2006/relationships/hyperlink" Target="https://petrozavodsk-mo.ru/news/1461" TargetMode="External"/><Relationship Id="rId51" Type="http://schemas.openxmlformats.org/officeDocument/2006/relationships/hyperlink" Target="https://petrozavodsk-mo.ru/news/1682" TargetMode="External"/><Relationship Id="rId3" Type="http://schemas.openxmlformats.org/officeDocument/2006/relationships/hyperlink" Target="https://vk.ru/wall-206036100_3588" TargetMode="External"/><Relationship Id="rId12" Type="http://schemas.openxmlformats.org/officeDocument/2006/relationships/hyperlink" Target="https://petrozavodsk-mo.ru/news/1500" TargetMode="External"/><Relationship Id="rId17" Type="http://schemas.openxmlformats.org/officeDocument/2006/relationships/hyperlink" Target="https://petrozavodsk-mo.ru/news/1533" TargetMode="External"/><Relationship Id="rId25" Type="http://schemas.openxmlformats.org/officeDocument/2006/relationships/hyperlink" Target="https://petrozavodsk-mo.ru/news/1579" TargetMode="External"/><Relationship Id="rId33" Type="http://schemas.openxmlformats.org/officeDocument/2006/relationships/hyperlink" Target="https://petrozavodsk-mo.ru/news/1605" TargetMode="External"/><Relationship Id="rId38" Type="http://schemas.openxmlformats.org/officeDocument/2006/relationships/hyperlink" Target="https://petrozavodsk-mo.ru/news/1633" TargetMode="External"/><Relationship Id="rId46" Type="http://schemas.openxmlformats.org/officeDocument/2006/relationships/hyperlink" Target="https://petrozavodsk-mo.ru/news/1657" TargetMode="External"/><Relationship Id="rId20" Type="http://schemas.openxmlformats.org/officeDocument/2006/relationships/hyperlink" Target="https://petrozavodsk-mo.ru/news/1543" TargetMode="External"/><Relationship Id="rId41" Type="http://schemas.openxmlformats.org/officeDocument/2006/relationships/hyperlink" Target="https://petrozavodsk-mo.ru/news/1639" TargetMode="External"/><Relationship Id="rId54" Type="http://schemas.openxmlformats.org/officeDocument/2006/relationships/hyperlink" Target="https://petrozavodsk-mo.ru/news/1692" TargetMode="External"/><Relationship Id="rId1" Type="http://schemas.openxmlformats.org/officeDocument/2006/relationships/hyperlink" Target="https://vk.ru/wall-206036100_3715" TargetMode="External"/><Relationship Id="rId6" Type="http://schemas.openxmlformats.org/officeDocument/2006/relationships/hyperlink" Target="https://vk.ru/wall-206036100_3680" TargetMode="External"/><Relationship Id="rId15" Type="http://schemas.openxmlformats.org/officeDocument/2006/relationships/hyperlink" Target="https://petrozavodsk-mo.ru/news/1514" TargetMode="External"/><Relationship Id="rId23" Type="http://schemas.openxmlformats.org/officeDocument/2006/relationships/hyperlink" Target="https://petrozavodsk-mo.ru/news/1571" TargetMode="External"/><Relationship Id="rId28" Type="http://schemas.openxmlformats.org/officeDocument/2006/relationships/hyperlink" Target="https://petrozavodsk-mo.ru/news/1596" TargetMode="External"/><Relationship Id="rId36" Type="http://schemas.openxmlformats.org/officeDocument/2006/relationships/hyperlink" Target="https://petrozavodsk-mo.ru/news/1614" TargetMode="External"/><Relationship Id="rId49" Type="http://schemas.openxmlformats.org/officeDocument/2006/relationships/hyperlink" Target="https://petrozavodsk-mo.ru/news/1676"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vk.com/volonterraut" TargetMode="External"/><Relationship Id="rId2" Type="http://schemas.openxmlformats.org/officeDocument/2006/relationships/hyperlink" Target="https://vk.com/lubov_onueva" TargetMode="External"/><Relationship Id="rId1" Type="http://schemas.openxmlformats.org/officeDocument/2006/relationships/hyperlink" Target="mailto:krolik_vsl@mail.ru%20%20%20%20&#1057;&#1077;&#1085;&#1077;&#1095;&#1077;&#1074;%20&#1042;&#1083;&#1072;&#1076;&#1080;&#1084;&#1080;&#1088;%20&#1057;&#1077;&#1088;&#1075;&#1077;&#1077;&#1074;&#1080;&#1095;%20+7%20921%20462%2019%2019" TargetMode="External"/><Relationship Id="rId4" Type="http://schemas.openxmlformats.org/officeDocument/2006/relationships/hyperlink" Target="https://vk.com/club217004135"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prionego.ru/komissii/sovet-upolnomochennykh-predstavitelej-vepsov" TargetMode="External"/><Relationship Id="rId2" Type="http://schemas.openxmlformats.org/officeDocument/2006/relationships/hyperlink" Target="http://prionego.ru/komissii/konsultativnyj-sovet-po-realizatsii-natsionalnoj-politiki" TargetMode="External"/><Relationship Id="rId1" Type="http://schemas.openxmlformats.org/officeDocument/2006/relationships/hyperlink" Target="mailto:medvedeva.prion@mail.ru,%2089004630098" TargetMode="External"/><Relationship Id="rId4" Type="http://schemas.openxmlformats.org/officeDocument/2006/relationships/hyperlink" Target="https://prionego.ru/index.php/komissii/sovet-po-delam-invalidov"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vk.com/elamakeskus?w=wall-48634186_19721" TargetMode="External"/><Relationship Id="rId7" Type="http://schemas.openxmlformats.org/officeDocument/2006/relationships/hyperlink" Target="https://vk.com/wall-48613829_314214" TargetMode="External"/><Relationship Id="rId2" Type="http://schemas.openxmlformats.org/officeDocument/2006/relationships/hyperlink" Target="https://vk.com/viestitkarjala" TargetMode="External"/><Relationship Id="rId1" Type="http://schemas.openxmlformats.org/officeDocument/2006/relationships/hyperlink" Target="mailto:rono.73@mail.ru" TargetMode="External"/><Relationship Id="rId6" Type="http://schemas.openxmlformats.org/officeDocument/2006/relationships/hyperlink" Target="https://vk.com/wall-48613829_310567" TargetMode="External"/><Relationship Id="rId5" Type="http://schemas.openxmlformats.org/officeDocument/2006/relationships/hyperlink" Target="https://vk.com/mn_elaigu?w=wall-73879882_9341" TargetMode="External"/><Relationship Id="rId4" Type="http://schemas.openxmlformats.org/officeDocument/2006/relationships/hyperlink" Target="https://vk.com/wall-78394033_10408"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vk.com/club201590821?w=wall-201590821_4560" TargetMode="External"/><Relationship Id="rId2" Type="http://schemas.openxmlformats.org/officeDocument/2006/relationships/hyperlink" Target="https://vk.com/club172431120" TargetMode="External"/><Relationship Id="rId1" Type="http://schemas.openxmlformats.org/officeDocument/2006/relationships/hyperlink" Target="https://vk.com/club201590821?w=wall-201590821_4825"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vk.com/wall-52433088_9590" TargetMode="External"/><Relationship Id="rId18" Type="http://schemas.openxmlformats.org/officeDocument/2006/relationships/hyperlink" Target="https://vk.com/wall-127526677_44520" TargetMode="External"/><Relationship Id="rId26" Type="http://schemas.openxmlformats.org/officeDocument/2006/relationships/hyperlink" Target="https://vk.com/wall-118215571_10343" TargetMode="External"/><Relationship Id="rId39" Type="http://schemas.openxmlformats.org/officeDocument/2006/relationships/hyperlink" Target="https://vk.com/wall-118215571_10378" TargetMode="External"/><Relationship Id="rId21" Type="http://schemas.openxmlformats.org/officeDocument/2006/relationships/hyperlink" Target="https://vk.com/wall-15689656_7977" TargetMode="External"/><Relationship Id="rId34" Type="http://schemas.openxmlformats.org/officeDocument/2006/relationships/hyperlink" Target="https://vk.com/wall-52433088_9775" TargetMode="External"/><Relationship Id="rId42" Type="http://schemas.openxmlformats.org/officeDocument/2006/relationships/hyperlink" Target="https://vk.com/wall-52433088_9829" TargetMode="External"/><Relationship Id="rId47" Type="http://schemas.openxmlformats.org/officeDocument/2006/relationships/hyperlink" Target="https://vk.com/wall-52433088_9872" TargetMode="External"/><Relationship Id="rId50" Type="http://schemas.openxmlformats.org/officeDocument/2006/relationships/hyperlink" Target="https://vk.com/wall-52433088_9935" TargetMode="External"/><Relationship Id="rId55" Type="http://schemas.openxmlformats.org/officeDocument/2006/relationships/hyperlink" Target="https://vk.com/wall-52433088_10035" TargetMode="External"/><Relationship Id="rId7" Type="http://schemas.openxmlformats.org/officeDocument/2006/relationships/hyperlink" Target="https://vk.com/wall-52433088_9525" TargetMode="External"/><Relationship Id="rId2" Type="http://schemas.openxmlformats.org/officeDocument/2006/relationships/hyperlink" Target="https://vk.com/wall-127526677_44248" TargetMode="External"/><Relationship Id="rId16" Type="http://schemas.openxmlformats.org/officeDocument/2006/relationships/hyperlink" Target="https://vk.com/wall-217070298_2643" TargetMode="External"/><Relationship Id="rId29" Type="http://schemas.openxmlformats.org/officeDocument/2006/relationships/hyperlink" Target="https://vk.com/wall-127526677_44922" TargetMode="External"/><Relationship Id="rId11" Type="http://schemas.openxmlformats.org/officeDocument/2006/relationships/hyperlink" Target="https://vk.com/wall-52433088_9586" TargetMode="External"/><Relationship Id="rId24" Type="http://schemas.openxmlformats.org/officeDocument/2006/relationships/hyperlink" Target="https://vk.com/wall-118215571_10319" TargetMode="External"/><Relationship Id="rId32" Type="http://schemas.openxmlformats.org/officeDocument/2006/relationships/hyperlink" Target="https://vk.com/wall-127526677_44975" TargetMode="External"/><Relationship Id="rId37" Type="http://schemas.openxmlformats.org/officeDocument/2006/relationships/hyperlink" Target="https://vk.com/wall-52433088_9791" TargetMode="External"/><Relationship Id="rId40" Type="http://schemas.openxmlformats.org/officeDocument/2006/relationships/hyperlink" Target="https://vk.com/wall-217070298_2768" TargetMode="External"/><Relationship Id="rId45" Type="http://schemas.openxmlformats.org/officeDocument/2006/relationships/hyperlink" Target="https://vk.com/wall-127526677_45123" TargetMode="External"/><Relationship Id="rId53" Type="http://schemas.openxmlformats.org/officeDocument/2006/relationships/hyperlink" Target="https://vk.com/wall-52433088_10000" TargetMode="External"/><Relationship Id="rId58" Type="http://schemas.openxmlformats.org/officeDocument/2006/relationships/hyperlink" Target="https://vk.com/wall-127526677_45832" TargetMode="External"/><Relationship Id="rId5" Type="http://schemas.openxmlformats.org/officeDocument/2006/relationships/hyperlink" Target="https://vk.com/wall-118215571_10251" TargetMode="External"/><Relationship Id="rId19" Type="http://schemas.openxmlformats.org/officeDocument/2006/relationships/hyperlink" Target="https://vk.com/wall-52433088_9626" TargetMode="External"/><Relationship Id="rId4" Type="http://schemas.openxmlformats.org/officeDocument/2006/relationships/hyperlink" Target="https://vk.com/wall-52433088_9499" TargetMode="External"/><Relationship Id="rId9" Type="http://schemas.openxmlformats.org/officeDocument/2006/relationships/hyperlink" Target="https://vk.com/wall-65037274_24500" TargetMode="External"/><Relationship Id="rId14" Type="http://schemas.openxmlformats.org/officeDocument/2006/relationships/hyperlink" Target="https://vk.com/wall-15689656_7967" TargetMode="External"/><Relationship Id="rId22" Type="http://schemas.openxmlformats.org/officeDocument/2006/relationships/hyperlink" Target="https://vk.com/wall-15689656_7985" TargetMode="External"/><Relationship Id="rId27" Type="http://schemas.openxmlformats.org/officeDocument/2006/relationships/hyperlink" Target="https://vk.com/wall-118215571_10348" TargetMode="External"/><Relationship Id="rId30" Type="http://schemas.openxmlformats.org/officeDocument/2006/relationships/hyperlink" Target="https://vk.com/wall-127526677_44952" TargetMode="External"/><Relationship Id="rId35" Type="http://schemas.openxmlformats.org/officeDocument/2006/relationships/hyperlink" Target="https://vk.com/wall-127526677_45011" TargetMode="External"/><Relationship Id="rId43" Type="http://schemas.openxmlformats.org/officeDocument/2006/relationships/hyperlink" Target="https://vk.com/wall-217070298_2780" TargetMode="External"/><Relationship Id="rId48" Type="http://schemas.openxmlformats.org/officeDocument/2006/relationships/hyperlink" Target="https://vk.com/wall-52433088_9873" TargetMode="External"/><Relationship Id="rId56" Type="http://schemas.openxmlformats.org/officeDocument/2006/relationships/hyperlink" Target="https://vk.com/wall-52433088_10043" TargetMode="External"/><Relationship Id="rId8" Type="http://schemas.openxmlformats.org/officeDocument/2006/relationships/hyperlink" Target="https://vk.com/wall-118215571_10256" TargetMode="External"/><Relationship Id="rId51" Type="http://schemas.openxmlformats.org/officeDocument/2006/relationships/hyperlink" Target="https://vk.com/wall-127526677_45669" TargetMode="External"/><Relationship Id="rId3" Type="http://schemas.openxmlformats.org/officeDocument/2006/relationships/hyperlink" Target="https://vk.com/wall-52433088_9497" TargetMode="External"/><Relationship Id="rId12" Type="http://schemas.openxmlformats.org/officeDocument/2006/relationships/hyperlink" Target="https://vk.com/wall-217070298_2628" TargetMode="External"/><Relationship Id="rId17" Type="http://schemas.openxmlformats.org/officeDocument/2006/relationships/hyperlink" Target="https://vk.com/wall-127526677_44508" TargetMode="External"/><Relationship Id="rId25" Type="http://schemas.openxmlformats.org/officeDocument/2006/relationships/hyperlink" Target="https://vk.com/wall-127526677_44873" TargetMode="External"/><Relationship Id="rId33" Type="http://schemas.openxmlformats.org/officeDocument/2006/relationships/hyperlink" Target="https://vk.com/wall-52433088_9774" TargetMode="External"/><Relationship Id="rId38" Type="http://schemas.openxmlformats.org/officeDocument/2006/relationships/hyperlink" Target="https://vk.com/wall-118215571_10374" TargetMode="External"/><Relationship Id="rId46" Type="http://schemas.openxmlformats.org/officeDocument/2006/relationships/hyperlink" Target="https://vk.com/wall-127526677_45175" TargetMode="External"/><Relationship Id="rId59" Type="http://schemas.openxmlformats.org/officeDocument/2006/relationships/hyperlink" Target="https://vk.com/wall-52433088_10051" TargetMode="External"/><Relationship Id="rId20" Type="http://schemas.openxmlformats.org/officeDocument/2006/relationships/hyperlink" Target="https://vk.com/wall-217070298_2669" TargetMode="External"/><Relationship Id="rId41" Type="http://schemas.openxmlformats.org/officeDocument/2006/relationships/hyperlink" Target="https://vk.com/wall-52433088_9814" TargetMode="External"/><Relationship Id="rId54" Type="http://schemas.openxmlformats.org/officeDocument/2006/relationships/hyperlink" Target="https://vk.com/wall-217070298_2880" TargetMode="External"/><Relationship Id="rId1" Type="http://schemas.openxmlformats.org/officeDocument/2006/relationships/hyperlink" Target="https://vk.com/wall-52433088_9485" TargetMode="External"/><Relationship Id="rId6" Type="http://schemas.openxmlformats.org/officeDocument/2006/relationships/hyperlink" Target="https://vk.com/wall-127526677_44261" TargetMode="External"/><Relationship Id="rId15" Type="http://schemas.openxmlformats.org/officeDocument/2006/relationships/hyperlink" Target="https://vk.com/wall-217070298_2638" TargetMode="External"/><Relationship Id="rId23" Type="http://schemas.openxmlformats.org/officeDocument/2006/relationships/hyperlink" Target="https://vk.com/wall-127526677_44589" TargetMode="External"/><Relationship Id="rId28" Type="http://schemas.openxmlformats.org/officeDocument/2006/relationships/hyperlink" Target="https://vk.com/wall-127526677_44928" TargetMode="External"/><Relationship Id="rId36" Type="http://schemas.openxmlformats.org/officeDocument/2006/relationships/hyperlink" Target="https://vk.com/wall-127526677_44990" TargetMode="External"/><Relationship Id="rId49" Type="http://schemas.openxmlformats.org/officeDocument/2006/relationships/hyperlink" Target="https://vk.com/wall-52433088_9889" TargetMode="External"/><Relationship Id="rId57" Type="http://schemas.openxmlformats.org/officeDocument/2006/relationships/hyperlink" Target="https://vk.com/wall-127526677_45829" TargetMode="External"/><Relationship Id="rId10" Type="http://schemas.openxmlformats.org/officeDocument/2006/relationships/hyperlink" Target="https://vk.com/wall-127526677_44366" TargetMode="External"/><Relationship Id="rId31" Type="http://schemas.openxmlformats.org/officeDocument/2006/relationships/hyperlink" Target="https://vk.com/wall-15689656_8029" TargetMode="External"/><Relationship Id="rId44" Type="http://schemas.openxmlformats.org/officeDocument/2006/relationships/hyperlink" Target="https://vk.com/wall-52433088_9849" TargetMode="External"/><Relationship Id="rId52" Type="http://schemas.openxmlformats.org/officeDocument/2006/relationships/hyperlink" Target="https://vk.com/wall-52433088_9776" TargetMode="External"/><Relationship Id="rId60" Type="http://schemas.openxmlformats.org/officeDocument/2006/relationships/hyperlink" Target="https://vk.com/wall-127526677_45849"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vk.com/wall-41933338_11029" TargetMode="External"/><Relationship Id="rId117" Type="http://schemas.openxmlformats.org/officeDocument/2006/relationships/hyperlink" Target="https://vk.com/molodezhnyysovetbsk" TargetMode="External"/><Relationship Id="rId21" Type="http://schemas.openxmlformats.org/officeDocument/2006/relationships/hyperlink" Target="https://vk.com/wall-41933338_11000" TargetMode="External"/><Relationship Id="rId42" Type="http://schemas.openxmlformats.org/officeDocument/2006/relationships/hyperlink" Target="https://vk.com/club215721444?w=wall-215721444_1838" TargetMode="External"/><Relationship Id="rId47" Type="http://schemas.openxmlformats.org/officeDocument/2006/relationships/hyperlink" Target="https://vk.com/club215721444?w=wall-215721444_1758" TargetMode="External"/><Relationship Id="rId63" Type="http://schemas.openxmlformats.org/officeDocument/2006/relationships/hyperlink" Target="https://belomorsklib.karelia.ru/news/chas_istorii__blokadnii_dnevnik_" TargetMode="External"/><Relationship Id="rId68" Type="http://schemas.openxmlformats.org/officeDocument/2006/relationships/hyperlink" Target="https://belomorsklib.karelia.ru/news/chas_poezii__musa_dzhalil___podvig_vo_imya_rodini_" TargetMode="External"/><Relationship Id="rId84" Type="http://schemas.openxmlformats.org/officeDocument/2006/relationships/hyperlink" Target="https://belomorsklib.karelia.ru/news/poznavatelno-igrovaya_programma__uh_ti__maslenitsa__" TargetMode="External"/><Relationship Id="rId89" Type="http://schemas.openxmlformats.org/officeDocument/2006/relationships/hyperlink" Target="https://belomorsklib.karelia.ru/news/v_karelii_dan_start_godu_edinstva_narodov_rossii" TargetMode="External"/><Relationship Id="rId112" Type="http://schemas.openxmlformats.org/officeDocument/2006/relationships/hyperlink" Target="https://vk.ru/wall-213641168_1293" TargetMode="External"/><Relationship Id="rId16" Type="http://schemas.openxmlformats.org/officeDocument/2006/relationships/hyperlink" Target="https://vk.com/wall-64187452_6414" TargetMode="External"/><Relationship Id="rId107" Type="http://schemas.openxmlformats.org/officeDocument/2006/relationships/hyperlink" Target="https://vk.com/letniischool?w=wall-36213804_15672" TargetMode="External"/><Relationship Id="rId11" Type="http://schemas.openxmlformats.org/officeDocument/2006/relationships/hyperlink" Target="https://vk.com/wall-64187452_6356" TargetMode="External"/><Relationship Id="rId32" Type="http://schemas.openxmlformats.org/officeDocument/2006/relationships/hyperlink" Target="https://vk.com/wall-41933338_11068" TargetMode="External"/><Relationship Id="rId37" Type="http://schemas.openxmlformats.org/officeDocument/2006/relationships/hyperlink" Target="https://vk.com/wall-41933338_11148" TargetMode="External"/><Relationship Id="rId53" Type="http://schemas.openxmlformats.org/officeDocument/2006/relationships/hyperlink" Target="https://vk.com/club215721444?w=wall-215721444_1722" TargetMode="External"/><Relationship Id="rId58" Type="http://schemas.openxmlformats.org/officeDocument/2006/relationships/hyperlink" Target="https://vk.com/club215721444?w=wall-215721444_1705" TargetMode="External"/><Relationship Id="rId74" Type="http://schemas.openxmlformats.org/officeDocument/2006/relationships/hyperlink" Target="https://belomorsklib.karelia.ru/news/pravovaya_igra__izbiratel___chitai__dumai__vibirai__" TargetMode="External"/><Relationship Id="rId79" Type="http://schemas.openxmlformats.org/officeDocument/2006/relationships/hyperlink" Target="https://belomorsklib.karelia.ru/news/poznavatelno-igrovaya_programma__vkusnoe_solnishko___maslenitsa_" TargetMode="External"/><Relationship Id="rId102" Type="http://schemas.openxmlformats.org/officeDocument/2006/relationships/hyperlink" Target="https://vk.com/wall-207217055_3762" TargetMode="External"/><Relationship Id="rId5" Type="http://schemas.openxmlformats.org/officeDocument/2006/relationships/hyperlink" Target="https://vk.com/wall-64187452_6309" TargetMode="External"/><Relationship Id="rId90" Type="http://schemas.openxmlformats.org/officeDocument/2006/relationships/hyperlink" Target="https://belomorsklib.karelia.ru/news/igrovaya_programma__igri_narodov_rossii_" TargetMode="External"/><Relationship Id="rId95" Type="http://schemas.openxmlformats.org/officeDocument/2006/relationships/hyperlink" Target="https://belomorsklib.karelia.ru/news/viktorina__krimskaya_vesna_" TargetMode="External"/><Relationship Id="rId22" Type="http://schemas.openxmlformats.org/officeDocument/2006/relationships/hyperlink" Target="https://vk.com/wall-41933338_11009" TargetMode="External"/><Relationship Id="rId27" Type="http://schemas.openxmlformats.org/officeDocument/2006/relationships/hyperlink" Target="https://vk.com/wall-41933338_11031" TargetMode="External"/><Relationship Id="rId43" Type="http://schemas.openxmlformats.org/officeDocument/2006/relationships/hyperlink" Target="https://vk.com/club215721444?w=wall-215721444_1841" TargetMode="External"/><Relationship Id="rId48" Type="http://schemas.openxmlformats.org/officeDocument/2006/relationships/hyperlink" Target="https://vk.com/club215721444?w=wall-215721444_1761" TargetMode="External"/><Relationship Id="rId64" Type="http://schemas.openxmlformats.org/officeDocument/2006/relationships/hyperlink" Target="https://belomorsklib.karelia.ru/news/folklornie_posidelki__starii_novii_god___obryadi_i_traditsii_" TargetMode="External"/><Relationship Id="rId69" Type="http://schemas.openxmlformats.org/officeDocument/2006/relationships/hyperlink" Target="https://belomorsklib.karelia.ru/news/den_molodogo_izbiratelya_-_2026__izbiratelem_bit_gotov__" TargetMode="External"/><Relationship Id="rId113" Type="http://schemas.openxmlformats.org/officeDocument/2006/relationships/hyperlink" Target="https://vk.ru/wall-213641168_1305" TargetMode="External"/><Relationship Id="rId118" Type="http://schemas.openxmlformats.org/officeDocument/2006/relationships/hyperlink" Target="https://vk.com/sport_turizm_belomorsk" TargetMode="External"/><Relationship Id="rId80" Type="http://schemas.openxmlformats.org/officeDocument/2006/relationships/hyperlink" Target="https://belomorsklib.karelia.ru/news/prazdnichno-igrovaya_programma__gulyai_narod__maslenitsa_u_vorot__" TargetMode="External"/><Relationship Id="rId85" Type="http://schemas.openxmlformats.org/officeDocument/2006/relationships/hyperlink" Target="https://belomorsklib.karelia.ru/news/chas_znakomstva__puteshestvie_v_stranu_kalevala_" TargetMode="External"/><Relationship Id="rId12" Type="http://schemas.openxmlformats.org/officeDocument/2006/relationships/hyperlink" Target="https://vk.com/wall-64187452_6379" TargetMode="External"/><Relationship Id="rId17" Type="http://schemas.openxmlformats.org/officeDocument/2006/relationships/hyperlink" Target="https://vk.com/wall-64187452_6421" TargetMode="External"/><Relationship Id="rId33" Type="http://schemas.openxmlformats.org/officeDocument/2006/relationships/hyperlink" Target="https://vk.com/wall-41933338_11099" TargetMode="External"/><Relationship Id="rId38" Type="http://schemas.openxmlformats.org/officeDocument/2006/relationships/hyperlink" Target="https://vk.com/wall-41933338_11174" TargetMode="External"/><Relationship Id="rId59" Type="http://schemas.openxmlformats.org/officeDocument/2006/relationships/hyperlink" Target="https://rodnichok-bel.caduk.ru/p62aa1detales73.html" TargetMode="External"/><Relationship Id="rId103" Type="http://schemas.openxmlformats.org/officeDocument/2006/relationships/hyperlink" Target="https://vk.com/wall-207217055_3729" TargetMode="External"/><Relationship Id="rId108" Type="http://schemas.openxmlformats.org/officeDocument/2006/relationships/hyperlink" Target="https://vk.com/letniischool?w=wall-93383621_3299" TargetMode="External"/><Relationship Id="rId54" Type="http://schemas.openxmlformats.org/officeDocument/2006/relationships/hyperlink" Target="https://vk.com/club215721444?w=wall-215721444_1768" TargetMode="External"/><Relationship Id="rId70" Type="http://schemas.openxmlformats.org/officeDocument/2006/relationships/hyperlink" Target="https://belomorsklib.karelia.ru/news/news724" TargetMode="External"/><Relationship Id="rId75" Type="http://schemas.openxmlformats.org/officeDocument/2006/relationships/hyperlink" Target="https://belomorsklib.karelia.ru/news/patrioticheskii_chas__iz_plameni_afganistana__" TargetMode="External"/><Relationship Id="rId91" Type="http://schemas.openxmlformats.org/officeDocument/2006/relationships/hyperlink" Target="https://belomorsklib.karelia.ru/news/poeticheskii_chas__kapelki_zvonkie_stihov_" TargetMode="External"/><Relationship Id="rId96" Type="http://schemas.openxmlformats.org/officeDocument/2006/relationships/hyperlink" Target="https://belomorsklib.karelia.ru/news/poznavatelnii_urok__natsionalnii_yazik_-_nash_mir__nash_dom_" TargetMode="External"/><Relationship Id="rId1" Type="http://schemas.openxmlformats.org/officeDocument/2006/relationships/hyperlink" Target="https://vk.com/cdobel?w=wall-112345050_7274" TargetMode="External"/><Relationship Id="rId6" Type="http://schemas.openxmlformats.org/officeDocument/2006/relationships/hyperlink" Target="https://vk.com/wall-64187452_6324" TargetMode="External"/><Relationship Id="rId23" Type="http://schemas.openxmlformats.org/officeDocument/2006/relationships/hyperlink" Target="https://vk.com/wall-41933338_11013" TargetMode="External"/><Relationship Id="rId28" Type="http://schemas.openxmlformats.org/officeDocument/2006/relationships/hyperlink" Target="https://vk.com/wall-41933338_11033" TargetMode="External"/><Relationship Id="rId49" Type="http://schemas.openxmlformats.org/officeDocument/2006/relationships/hyperlink" Target="https://vk.com/club215721444?w=wall-215721444_1798" TargetMode="External"/><Relationship Id="rId114" Type="http://schemas.openxmlformats.org/officeDocument/2006/relationships/hyperlink" Target="https://vk.com/wall-210998495_1703" TargetMode="External"/><Relationship Id="rId10" Type="http://schemas.openxmlformats.org/officeDocument/2006/relationships/hyperlink" Target="https://vk.com/wall-64187452_6343" TargetMode="External"/><Relationship Id="rId31" Type="http://schemas.openxmlformats.org/officeDocument/2006/relationships/hyperlink" Target="https://vk.com/wall-41933338_11054" TargetMode="External"/><Relationship Id="rId44" Type="http://schemas.openxmlformats.org/officeDocument/2006/relationships/hyperlink" Target="https://vk.com/club215721444?w=wall-215721444_1843" TargetMode="External"/><Relationship Id="rId52" Type="http://schemas.openxmlformats.org/officeDocument/2006/relationships/hyperlink" Target="https://vk.com/club215721444?w=wall-215721444_1713" TargetMode="External"/><Relationship Id="rId60" Type="http://schemas.openxmlformats.org/officeDocument/2006/relationships/hyperlink" Target="https://vk.com/club215721444?w=wall-215721444_1757" TargetMode="External"/><Relationship Id="rId65" Type="http://schemas.openxmlformats.org/officeDocument/2006/relationships/hyperlink" Target="https://belomorsklib.karelia.ru/news/aktsiya__blokadnii_hleb_" TargetMode="External"/><Relationship Id="rId73" Type="http://schemas.openxmlformats.org/officeDocument/2006/relationships/hyperlink" Target="https://belomorsklib.karelia.ru/news/tematicheskaya_beseda__oni_ispolnyali_svoi_dolg_" TargetMode="External"/><Relationship Id="rId78" Type="http://schemas.openxmlformats.org/officeDocument/2006/relationships/hyperlink" Target="https://belomorsklib.karelia.ru/news/interaktivnaya_igra__poigraem_v_slovechki_" TargetMode="External"/><Relationship Id="rId81" Type="http://schemas.openxmlformats.org/officeDocument/2006/relationships/hyperlink" Target="https://belomorsklib.karelia.ru/news/regionalnaya_strategicheskaya_sessiya__navigatori_detstva__sila_v_edinstve_" TargetMode="External"/><Relationship Id="rId86" Type="http://schemas.openxmlformats.org/officeDocument/2006/relationships/hyperlink" Target="https://belomorsklib.karelia.ru/news/kraevedcheskii_chas__runi_severnogo_kraya_" TargetMode="External"/><Relationship Id="rId94" Type="http://schemas.openxmlformats.org/officeDocument/2006/relationships/hyperlink" Target="https://belomorsklib.karelia.ru/news/informatsionnii_chas__chelovek__zakon__gosudarstvo_" TargetMode="External"/><Relationship Id="rId99" Type="http://schemas.openxmlformats.org/officeDocument/2006/relationships/hyperlink" Target="https://belomorsklib.karelia.ru/news/literaturnii_prazdnik__vas_zhdut_priklyucheniya_na_ostrove_chteniya__" TargetMode="External"/><Relationship Id="rId101" Type="http://schemas.openxmlformats.org/officeDocument/2006/relationships/hyperlink" Target="https://vk.com/wall-207217055_3702" TargetMode="External"/><Relationship Id="rId4" Type="http://schemas.openxmlformats.org/officeDocument/2006/relationships/hyperlink" Target="https://vk.com/wall-64187452_6303" TargetMode="External"/><Relationship Id="rId9" Type="http://schemas.openxmlformats.org/officeDocument/2006/relationships/hyperlink" Target="https://vk.com/wall-64187452_6333" TargetMode="External"/><Relationship Id="rId13" Type="http://schemas.openxmlformats.org/officeDocument/2006/relationships/hyperlink" Target="https://vk.com/wall-64187452_6381" TargetMode="External"/><Relationship Id="rId18" Type="http://schemas.openxmlformats.org/officeDocument/2006/relationships/hyperlink" Target="https://vk.com/wall-64187452_6424" TargetMode="External"/><Relationship Id="rId39" Type="http://schemas.openxmlformats.org/officeDocument/2006/relationships/hyperlink" Target="https://vk.com/public215786633" TargetMode="External"/><Relationship Id="rId109" Type="http://schemas.openxmlformats.org/officeDocument/2006/relationships/hyperlink" Target="https://vk.com/letniischool?w=wall-27826447_6473" TargetMode="External"/><Relationship Id="rId34" Type="http://schemas.openxmlformats.org/officeDocument/2006/relationships/hyperlink" Target="https://vk.com/wall-41933338_11107" TargetMode="External"/><Relationship Id="rId50" Type="http://schemas.openxmlformats.org/officeDocument/2006/relationships/hyperlink" Target="https://vk.com/club215721444?w=wall-215721444_1832" TargetMode="External"/><Relationship Id="rId55" Type="http://schemas.openxmlformats.org/officeDocument/2006/relationships/hyperlink" Target="https://vk.com/club215721444?w=wall-215721444_1778" TargetMode="External"/><Relationship Id="rId76" Type="http://schemas.openxmlformats.org/officeDocument/2006/relationships/hyperlink" Target="https://belomorsklib.karelia.ru/news/master-klass__rospis_matreshki__v_russkom_narodnom_stile" TargetMode="External"/><Relationship Id="rId97" Type="http://schemas.openxmlformats.org/officeDocument/2006/relationships/hyperlink" Target="https://belomorsklib.karelia.ru/news/tematicheskii_chas__krim_v_istorii_rossii_" TargetMode="External"/><Relationship Id="rId104" Type="http://schemas.openxmlformats.org/officeDocument/2006/relationships/hyperlink" Target="https://vk.com/wall-207217055_3718" TargetMode="External"/><Relationship Id="rId7" Type="http://schemas.openxmlformats.org/officeDocument/2006/relationships/hyperlink" Target="https://vk.com/wall-64187452_6326" TargetMode="External"/><Relationship Id="rId71" Type="http://schemas.openxmlformats.org/officeDocument/2006/relationships/hyperlink" Target="https://belomorsklib.karelia.ru/news/_lizhnya_rossii___2026__v_zolottse" TargetMode="External"/><Relationship Id="rId92" Type="http://schemas.openxmlformats.org/officeDocument/2006/relationships/hyperlink" Target="https://belomorsklib.karelia.ru/news/poeticheskii_telemost__ot_belomorska_do_vitebska_" TargetMode="External"/><Relationship Id="rId2" Type="http://schemas.openxmlformats.org/officeDocument/2006/relationships/hyperlink" Target="https://vk.com/cdobel?w=wall-112345050_7120" TargetMode="External"/><Relationship Id="rId29" Type="http://schemas.openxmlformats.org/officeDocument/2006/relationships/hyperlink" Target="https://vk.com/wall-41933338_11041" TargetMode="External"/><Relationship Id="rId24" Type="http://schemas.openxmlformats.org/officeDocument/2006/relationships/hyperlink" Target="https://vk.com/wall-41933338_11014" TargetMode="External"/><Relationship Id="rId40" Type="http://schemas.openxmlformats.org/officeDocument/2006/relationships/hyperlink" Target="https://belom.karelschool.ru/" TargetMode="External"/><Relationship Id="rId45" Type="http://schemas.openxmlformats.org/officeDocument/2006/relationships/hyperlink" Target="https://vk.com/club215721444?w=wall-215721444_1701" TargetMode="External"/><Relationship Id="rId66" Type="http://schemas.openxmlformats.org/officeDocument/2006/relationships/hyperlink" Target="https://belomorsklib.karelia.ru/news/chas_muzhestva__bessmertnii_podvig_leningradtsev_" TargetMode="External"/><Relationship Id="rId87" Type="http://schemas.openxmlformats.org/officeDocument/2006/relationships/hyperlink" Target="https://belomorsklib.karelia.ru/news/prazdnichnaya_programma__nashei_rodini_zaschitniki_" TargetMode="External"/><Relationship Id="rId110" Type="http://schemas.openxmlformats.org/officeDocument/2006/relationships/hyperlink" Target="https://vk.com/wall-27826447_6495" TargetMode="External"/><Relationship Id="rId115" Type="http://schemas.openxmlformats.org/officeDocument/2006/relationships/hyperlink" Target="https://vk.ru/wall-213641168_1328" TargetMode="External"/><Relationship Id="rId61" Type="http://schemas.openxmlformats.org/officeDocument/2006/relationships/hyperlink" Target="https://belomorsklib.karelia.ru/news/informatsionnii_chas__zapovednaya_rossiya_" TargetMode="External"/><Relationship Id="rId82" Type="http://schemas.openxmlformats.org/officeDocument/2006/relationships/hyperlink" Target="https://belomorsklib.karelia.ru/news/beseda_-_igra__slava_armii_rodnoi_" TargetMode="External"/><Relationship Id="rId19" Type="http://schemas.openxmlformats.org/officeDocument/2006/relationships/hyperlink" Target="https://vk.com/wall-41933338_10993" TargetMode="External"/><Relationship Id="rId14" Type="http://schemas.openxmlformats.org/officeDocument/2006/relationships/hyperlink" Target="https://vk.com/wall-64187452_6394" TargetMode="External"/><Relationship Id="rId30" Type="http://schemas.openxmlformats.org/officeDocument/2006/relationships/hyperlink" Target="https://vk.com/wall-41933338_11043" TargetMode="External"/><Relationship Id="rId35" Type="http://schemas.openxmlformats.org/officeDocument/2006/relationships/hyperlink" Target="https://vk.com/wall-41933338_11117" TargetMode="External"/><Relationship Id="rId56" Type="http://schemas.openxmlformats.org/officeDocument/2006/relationships/hyperlink" Target="https://vk.com/club215721444?w=wall-215721444_1810" TargetMode="External"/><Relationship Id="rId77" Type="http://schemas.openxmlformats.org/officeDocument/2006/relationships/hyperlink" Target="https://belomorsklib.karelia.ru/news/afganistan___eho_proshlih_let" TargetMode="External"/><Relationship Id="rId100" Type="http://schemas.openxmlformats.org/officeDocument/2006/relationships/hyperlink" Target="https://belomorsklib.karelia.ru/news/folklornie_posidelki__meshok_narodnoi_mudrosti_" TargetMode="External"/><Relationship Id="rId105" Type="http://schemas.openxmlformats.org/officeDocument/2006/relationships/hyperlink" Target="https://vk.com/wall-207217055_3711" TargetMode="External"/><Relationship Id="rId8" Type="http://schemas.openxmlformats.org/officeDocument/2006/relationships/hyperlink" Target="https://vk.com/wall-64187452_6330" TargetMode="External"/><Relationship Id="rId51" Type="http://schemas.openxmlformats.org/officeDocument/2006/relationships/hyperlink" Target="https://vk.com/club215721444?w=wall-215721444_1710" TargetMode="External"/><Relationship Id="rId72" Type="http://schemas.openxmlformats.org/officeDocument/2006/relationships/hyperlink" Target="https://belomorsklib.karelia.ru/news/poznavatelnaya_beseda__davaite_govorit_na_raznih_yazikah_" TargetMode="External"/><Relationship Id="rId93" Type="http://schemas.openxmlformats.org/officeDocument/2006/relationships/hyperlink" Target="https://belomorsklib.karelia.ru/news/literaturnii_chas__bogatiri_zemli_russkoi_" TargetMode="External"/><Relationship Id="rId98" Type="http://schemas.openxmlformats.org/officeDocument/2006/relationships/hyperlink" Target="https://belomorsklib.karelia.ru/news/vecher_poezii__rodnoi_zemli_mnogogolose_" TargetMode="External"/><Relationship Id="rId3" Type="http://schemas.openxmlformats.org/officeDocument/2006/relationships/hyperlink" Target="https://vk.com/cdobel?w=wall-112345050_7131" TargetMode="External"/><Relationship Id="rId25" Type="http://schemas.openxmlformats.org/officeDocument/2006/relationships/hyperlink" Target="https://vk.com/wall-41933338_11026" TargetMode="External"/><Relationship Id="rId46" Type="http://schemas.openxmlformats.org/officeDocument/2006/relationships/hyperlink" Target="https://vk.com/club215721444?w=wall-215721444_1702" TargetMode="External"/><Relationship Id="rId67" Type="http://schemas.openxmlformats.org/officeDocument/2006/relationships/hyperlink" Target="https://belomorsklib.karelia.ru/news/detyam_o_blokade_leningrada" TargetMode="External"/><Relationship Id="rId116" Type="http://schemas.openxmlformats.org/officeDocument/2006/relationships/hyperlink" Target="mailto:listva903@mail.ru" TargetMode="External"/><Relationship Id="rId20" Type="http://schemas.openxmlformats.org/officeDocument/2006/relationships/hyperlink" Target="https://vk.com/wall-41933338_10998" TargetMode="External"/><Relationship Id="rId41" Type="http://schemas.openxmlformats.org/officeDocument/2006/relationships/hyperlink" Target="https://vk.com/club215721444?w=wall-215721444_1787" TargetMode="External"/><Relationship Id="rId62" Type="http://schemas.openxmlformats.org/officeDocument/2006/relationships/hyperlink" Target="https://belomorsklib.karelia.ru/news/chas_istorii__hroniki_blokadnogo_leningrada_" TargetMode="External"/><Relationship Id="rId83" Type="http://schemas.openxmlformats.org/officeDocument/2006/relationships/hyperlink" Target="https://belomorsklib.karelia.ru/news/poznavatelno-igrovaya_programma__vspomnim__brattsi__dedov_slavu__" TargetMode="External"/><Relationship Id="rId88" Type="http://schemas.openxmlformats.org/officeDocument/2006/relationships/hyperlink" Target="https://belomorsklib.karelia.ru/news/istoriko-literaturnaya_igra__listi_kamennoi_knigi_" TargetMode="External"/><Relationship Id="rId111" Type="http://schemas.openxmlformats.org/officeDocument/2006/relationships/hyperlink" Target="https://vk.com/wall-27826447_6537" TargetMode="External"/><Relationship Id="rId15" Type="http://schemas.openxmlformats.org/officeDocument/2006/relationships/hyperlink" Target="https://vk.com/wall-64187452_6398" TargetMode="External"/><Relationship Id="rId36" Type="http://schemas.openxmlformats.org/officeDocument/2006/relationships/hyperlink" Target="https://vk.com/wall-41933338_11135" TargetMode="External"/><Relationship Id="rId57" Type="http://schemas.openxmlformats.org/officeDocument/2006/relationships/hyperlink" Target="https://vk.com/club215721444?w=wall-215721444_1823" TargetMode="External"/><Relationship Id="rId106" Type="http://schemas.openxmlformats.org/officeDocument/2006/relationships/hyperlink" Target="https://vk.com/wall-207217055_382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vk.com/wall-193882411_1660" TargetMode="External"/><Relationship Id="rId13" Type="http://schemas.openxmlformats.org/officeDocument/2006/relationships/hyperlink" Target="https://vk.com/wall-193796749_2803" TargetMode="External"/><Relationship Id="rId18" Type="http://schemas.openxmlformats.org/officeDocument/2006/relationships/hyperlink" Target="https://vk.com/wall-193796749_2827" TargetMode="External"/><Relationship Id="rId26" Type="http://schemas.openxmlformats.org/officeDocument/2006/relationships/hyperlink" Target="https://kalevala.libraries.karelia.ru/news/news929" TargetMode="External"/><Relationship Id="rId3" Type="http://schemas.openxmlformats.org/officeDocument/2006/relationships/hyperlink" Target="https://vk.com/club214524833" TargetMode="External"/><Relationship Id="rId21" Type="http://schemas.openxmlformats.org/officeDocument/2006/relationships/hyperlink" Target="https://kalevala.libraries.karelia.ru/news/news969" TargetMode="External"/><Relationship Id="rId7" Type="http://schemas.openxmlformats.org/officeDocument/2006/relationships/hyperlink" Target="https://vk.com/wall-193882411_1646" TargetMode="External"/><Relationship Id="rId12" Type="http://schemas.openxmlformats.org/officeDocument/2006/relationships/hyperlink" Target="https://vk.com/wall-193796749_2778" TargetMode="External"/><Relationship Id="rId17" Type="http://schemas.openxmlformats.org/officeDocument/2006/relationships/hyperlink" Target="https://vk.com/wall-193796749_2797" TargetMode="External"/><Relationship Id="rId25" Type="http://schemas.openxmlformats.org/officeDocument/2006/relationships/hyperlink" Target="https://kalevala.libraries.karelia.ru/news/news931" TargetMode="External"/><Relationship Id="rId2" Type="http://schemas.openxmlformats.org/officeDocument/2006/relationships/hyperlink" Target="https://vk.com/club214524833" TargetMode="External"/><Relationship Id="rId16" Type="http://schemas.openxmlformats.org/officeDocument/2006/relationships/hyperlink" Target="https://vk.com/wall-193796749_2820" TargetMode="External"/><Relationship Id="rId20" Type="http://schemas.openxmlformats.org/officeDocument/2006/relationships/hyperlink" Target="https://vk.com/wall-132270462_1821" TargetMode="External"/><Relationship Id="rId1" Type="http://schemas.openxmlformats.org/officeDocument/2006/relationships/hyperlink" Target="https://vk.com/club27778211" TargetMode="External"/><Relationship Id="rId6" Type="http://schemas.openxmlformats.org/officeDocument/2006/relationships/hyperlink" Target="https://vk.com/wall-193882411_1643" TargetMode="External"/><Relationship Id="rId11" Type="http://schemas.openxmlformats.org/officeDocument/2006/relationships/hyperlink" Target="https://vk.com/wall-193796749_2770" TargetMode="External"/><Relationship Id="rId24" Type="http://schemas.openxmlformats.org/officeDocument/2006/relationships/hyperlink" Target="https://kalevala.libraries.karelia.ru/news/news936" TargetMode="External"/><Relationship Id="rId5" Type="http://schemas.openxmlformats.org/officeDocument/2006/relationships/hyperlink" Target="https://vk.com/club216636729" TargetMode="External"/><Relationship Id="rId15" Type="http://schemas.openxmlformats.org/officeDocument/2006/relationships/hyperlink" Target="https://vk.com/wall-193796749_2791" TargetMode="External"/><Relationship Id="rId23" Type="http://schemas.openxmlformats.org/officeDocument/2006/relationships/hyperlink" Target="https://kalevala.libraries.karelia.ru/news/news955" TargetMode="External"/><Relationship Id="rId10" Type="http://schemas.openxmlformats.org/officeDocument/2006/relationships/hyperlink" Target="https://vk.com/wall-193882411_1678" TargetMode="External"/><Relationship Id="rId19" Type="http://schemas.openxmlformats.org/officeDocument/2006/relationships/hyperlink" Target="https://vk.com/wall-132270462_1838" TargetMode="External"/><Relationship Id="rId4" Type="http://schemas.openxmlformats.org/officeDocument/2006/relationships/hyperlink" Target="https://vk.com/club216636729" TargetMode="External"/><Relationship Id="rId9" Type="http://schemas.openxmlformats.org/officeDocument/2006/relationships/hyperlink" Target="https://vk.com/wall-193882411_1672" TargetMode="External"/><Relationship Id="rId14" Type="http://schemas.openxmlformats.org/officeDocument/2006/relationships/hyperlink" Target="https://vk.com/wall-193796749_2809" TargetMode="External"/><Relationship Id="rId22" Type="http://schemas.openxmlformats.org/officeDocument/2006/relationships/hyperlink" Target="https://kalevala.libraries.karelia.ru/news/news972" TargetMode="External"/><Relationship Id="rId27" Type="http://schemas.openxmlformats.org/officeDocument/2006/relationships/hyperlink" Target="https://vk.com/wall-25722575_6653"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kem-centrcult.esgms.ru/events/item/298" TargetMode="External"/><Relationship Id="rId2" Type="http://schemas.openxmlformats.org/officeDocument/2006/relationships/hyperlink" Target="https://kem-centrcult.esgms.ru/events/item/289" TargetMode="External"/><Relationship Id="rId1" Type="http://schemas.openxmlformats.org/officeDocument/2006/relationships/hyperlink" Target="https://kem-centrcult.esgms.ru/events/day/date/2026-02-23" TargetMode="External"/><Relationship Id="rId6" Type="http://schemas.openxmlformats.org/officeDocument/2006/relationships/hyperlink" Target="https://vk.com/clubmbydk?z=photo-24648904_457244767%2Fwall-24648904_4858" TargetMode="External"/><Relationship Id="rId5" Type="http://schemas.openxmlformats.org/officeDocument/2006/relationships/hyperlink" Target="https://kem-centrcult.esgms.ru/events/item/295" TargetMode="External"/><Relationship Id="rId4" Type="http://schemas.openxmlformats.org/officeDocument/2006/relationships/hyperlink" Target="https://kem-centrcult.esgms.ru/events/item/297"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vk.com/wall-223111945_3847" TargetMode="External"/><Relationship Id="rId299" Type="http://schemas.openxmlformats.org/officeDocument/2006/relationships/hyperlink" Target="https://vk.com/wall-177913125_6380" TargetMode="External"/><Relationship Id="rId21" Type="http://schemas.openxmlformats.org/officeDocument/2006/relationships/hyperlink" Target="https://vk.com/wall-132175049_8584" TargetMode="External"/><Relationship Id="rId63" Type="http://schemas.openxmlformats.org/officeDocument/2006/relationships/hyperlink" Target="https://vk.com/wall-132175049_8709" TargetMode="External"/><Relationship Id="rId159" Type="http://schemas.openxmlformats.org/officeDocument/2006/relationships/hyperlink" Target="https://vk.com/wall-137470318_4017" TargetMode="External"/><Relationship Id="rId170" Type="http://schemas.openxmlformats.org/officeDocument/2006/relationships/hyperlink" Target="https://vk.com/wall-162095823_1986" TargetMode="External"/><Relationship Id="rId226" Type="http://schemas.openxmlformats.org/officeDocument/2006/relationships/hyperlink" Target="https://vk.com/wall6705427_11381" TargetMode="External"/><Relationship Id="rId268" Type="http://schemas.openxmlformats.org/officeDocument/2006/relationships/hyperlink" Target="https://vk.com/wall-151849598_8420" TargetMode="External"/><Relationship Id="rId32" Type="http://schemas.openxmlformats.org/officeDocument/2006/relationships/hyperlink" Target="https://vk.com/wall-24134738_15920" TargetMode="External"/><Relationship Id="rId74" Type="http://schemas.openxmlformats.org/officeDocument/2006/relationships/hyperlink" Target="https://vk.com/wall-137470318_4163" TargetMode="External"/><Relationship Id="rId128" Type="http://schemas.openxmlformats.org/officeDocument/2006/relationships/hyperlink" Target="https://vk.com/wall-104802463_9894" TargetMode="External"/><Relationship Id="rId5" Type="http://schemas.openxmlformats.org/officeDocument/2006/relationships/hyperlink" Target="https://vk.com/wall-229126152_245" TargetMode="External"/><Relationship Id="rId181" Type="http://schemas.openxmlformats.org/officeDocument/2006/relationships/hyperlink" Target="https://vk.com/wall-181072987_8483" TargetMode="External"/><Relationship Id="rId237" Type="http://schemas.openxmlformats.org/officeDocument/2006/relationships/hyperlink" Target="https://vk.com/wall-229126152_239" TargetMode="External"/><Relationship Id="rId279" Type="http://schemas.openxmlformats.org/officeDocument/2006/relationships/hyperlink" Target="https://vk.com/wall-151849598_8449" TargetMode="External"/><Relationship Id="rId43" Type="http://schemas.openxmlformats.org/officeDocument/2006/relationships/hyperlink" Target="https://vk.com/wall-1280351_6783" TargetMode="External"/><Relationship Id="rId139" Type="http://schemas.openxmlformats.org/officeDocument/2006/relationships/hyperlink" Target="https://vk.com/wall-104802463_9866" TargetMode="External"/><Relationship Id="rId290" Type="http://schemas.openxmlformats.org/officeDocument/2006/relationships/hyperlink" Target="https://vk.com/wall-151849598_8601" TargetMode="External"/><Relationship Id="rId304" Type="http://schemas.openxmlformats.org/officeDocument/2006/relationships/hyperlink" Target="https://vk.com/wall-177913125_6231" TargetMode="External"/><Relationship Id="rId85" Type="http://schemas.openxmlformats.org/officeDocument/2006/relationships/hyperlink" Target="https://vk.com/wall-181072987_8529" TargetMode="External"/><Relationship Id="rId150" Type="http://schemas.openxmlformats.org/officeDocument/2006/relationships/hyperlink" Target="https://vk.com/wall-132175049_8501" TargetMode="External"/><Relationship Id="rId192" Type="http://schemas.openxmlformats.org/officeDocument/2006/relationships/hyperlink" Target="https://vk.com/wall-104802463_9995" TargetMode="External"/><Relationship Id="rId206" Type="http://schemas.openxmlformats.org/officeDocument/2006/relationships/hyperlink" Target="https://vk.com/wall-36093906_4814" TargetMode="External"/><Relationship Id="rId248" Type="http://schemas.openxmlformats.org/officeDocument/2006/relationships/hyperlink" Target="https://vk.com/wall-150245814_17413" TargetMode="External"/><Relationship Id="rId12" Type="http://schemas.openxmlformats.org/officeDocument/2006/relationships/hyperlink" Target="https://vk.com/wall-181025850_7571" TargetMode="External"/><Relationship Id="rId108" Type="http://schemas.openxmlformats.org/officeDocument/2006/relationships/hyperlink" Target="https://vk.com/wall-73461048_37889" TargetMode="External"/><Relationship Id="rId315" Type="http://schemas.openxmlformats.org/officeDocument/2006/relationships/hyperlink" Target="https://vk.com/rkbelia?w=club225999123" TargetMode="External"/><Relationship Id="rId54" Type="http://schemas.openxmlformats.org/officeDocument/2006/relationships/hyperlink" Target="https://vk.com/wall-181072987_8465" TargetMode="External"/><Relationship Id="rId96" Type="http://schemas.openxmlformats.org/officeDocument/2006/relationships/hyperlink" Target="https://vk.com/wall-217249310_1620" TargetMode="External"/><Relationship Id="rId161" Type="http://schemas.openxmlformats.org/officeDocument/2006/relationships/hyperlink" Target="https://vk.com/wall-221925209_3633" TargetMode="External"/><Relationship Id="rId217" Type="http://schemas.openxmlformats.org/officeDocument/2006/relationships/hyperlink" Target="https://vk.com/wall-177913125_6176" TargetMode="External"/><Relationship Id="rId259" Type="http://schemas.openxmlformats.org/officeDocument/2006/relationships/hyperlink" Target="https://vk.com/wall-150245814_17652" TargetMode="External"/><Relationship Id="rId23" Type="http://schemas.openxmlformats.org/officeDocument/2006/relationships/hyperlink" Target="https://vk.com/wall-216018350_1823" TargetMode="External"/><Relationship Id="rId119" Type="http://schemas.openxmlformats.org/officeDocument/2006/relationships/hyperlink" Target="https://vk.com/wall-102408382_3533" TargetMode="External"/><Relationship Id="rId270" Type="http://schemas.openxmlformats.org/officeDocument/2006/relationships/hyperlink" Target="https://vk.com/wall-151849598_8433" TargetMode="External"/><Relationship Id="rId65" Type="http://schemas.openxmlformats.org/officeDocument/2006/relationships/hyperlink" Target="https://vk.com/wall-104802463_9955" TargetMode="External"/><Relationship Id="rId130" Type="http://schemas.openxmlformats.org/officeDocument/2006/relationships/hyperlink" Target="https://vk.com/wall-219834844_2561" TargetMode="External"/><Relationship Id="rId172" Type="http://schemas.openxmlformats.org/officeDocument/2006/relationships/hyperlink" Target="https://vk.com/wall-217247934_6680" TargetMode="External"/><Relationship Id="rId193" Type="http://schemas.openxmlformats.org/officeDocument/2006/relationships/hyperlink" Target="https://vk.com/wall-24134738_15891" TargetMode="External"/><Relationship Id="rId207" Type="http://schemas.openxmlformats.org/officeDocument/2006/relationships/hyperlink" Target="https://vk.com/wall-181025850_7745" TargetMode="External"/><Relationship Id="rId228" Type="http://schemas.openxmlformats.org/officeDocument/2006/relationships/hyperlink" Target="https://vk.com/wall-181072987_8315" TargetMode="External"/><Relationship Id="rId249" Type="http://schemas.openxmlformats.org/officeDocument/2006/relationships/hyperlink" Target="https://vk.com/wall165751898_10918" TargetMode="External"/><Relationship Id="rId13" Type="http://schemas.openxmlformats.org/officeDocument/2006/relationships/hyperlink" Target="https://vk.com/wall-132175049_8492" TargetMode="External"/><Relationship Id="rId109" Type="http://schemas.openxmlformats.org/officeDocument/2006/relationships/hyperlink" Target="https://vk.com/wall-217302924_960" TargetMode="External"/><Relationship Id="rId260" Type="http://schemas.openxmlformats.org/officeDocument/2006/relationships/hyperlink" Target="https://vk.com/wall-206900988_1461" TargetMode="External"/><Relationship Id="rId281" Type="http://schemas.openxmlformats.org/officeDocument/2006/relationships/hyperlink" Target="https://vk.com/wall-151849598_8505" TargetMode="External"/><Relationship Id="rId316" Type="http://schemas.openxmlformats.org/officeDocument/2006/relationships/hyperlink" Target="https://vk.com/molodezh_kondopogi?search_track_code=43a607ffnXZQIghHnTzTRwHK1sHuOQEj4xACmUjOlQxLyxWW30bfvNb8r9krsANoPYyKmKpobxHjDgXxSaM" TargetMode="External"/><Relationship Id="rId34" Type="http://schemas.openxmlformats.org/officeDocument/2006/relationships/hyperlink" Target="https://vk.com/wall-119771197_3111" TargetMode="External"/><Relationship Id="rId55" Type="http://schemas.openxmlformats.org/officeDocument/2006/relationships/hyperlink" Target="https://vk.com/wall-165978691_2437" TargetMode="External"/><Relationship Id="rId76" Type="http://schemas.openxmlformats.org/officeDocument/2006/relationships/hyperlink" Target="https://vk.com/wall-221360239_419" TargetMode="External"/><Relationship Id="rId97" Type="http://schemas.openxmlformats.org/officeDocument/2006/relationships/hyperlink" Target="https://vk.com/wall-3556207_3570" TargetMode="External"/><Relationship Id="rId120" Type="http://schemas.openxmlformats.org/officeDocument/2006/relationships/hyperlink" Target="https://vk.com/wall-132175049_8345" TargetMode="External"/><Relationship Id="rId141" Type="http://schemas.openxmlformats.org/officeDocument/2006/relationships/hyperlink" Target="https://vk.com/wall-181072987_8413" TargetMode="External"/><Relationship Id="rId7" Type="http://schemas.openxmlformats.org/officeDocument/2006/relationships/hyperlink" Target="https://vk.com/club132175049" TargetMode="External"/><Relationship Id="rId162" Type="http://schemas.openxmlformats.org/officeDocument/2006/relationships/hyperlink" Target="https://vk.com/wall-206900988_1403" TargetMode="External"/><Relationship Id="rId183" Type="http://schemas.openxmlformats.org/officeDocument/2006/relationships/hyperlink" Target="https://vk.com/wall-104802463_9930" TargetMode="External"/><Relationship Id="rId218" Type="http://schemas.openxmlformats.org/officeDocument/2006/relationships/hyperlink" Target="https://vk.com/wall-177913125_6166" TargetMode="External"/><Relationship Id="rId239" Type="http://schemas.openxmlformats.org/officeDocument/2006/relationships/hyperlink" Target="https://vk.com/wall-47850444_5534" TargetMode="External"/><Relationship Id="rId250" Type="http://schemas.openxmlformats.org/officeDocument/2006/relationships/hyperlink" Target="https://vk.com/wall-73461048_38096" TargetMode="External"/><Relationship Id="rId271" Type="http://schemas.openxmlformats.org/officeDocument/2006/relationships/hyperlink" Target="https://vk.com/wall-151849598_8432" TargetMode="External"/><Relationship Id="rId292" Type="http://schemas.openxmlformats.org/officeDocument/2006/relationships/hyperlink" Target="https://vk.com/wall-151849598_8614" TargetMode="External"/><Relationship Id="rId306" Type="http://schemas.openxmlformats.org/officeDocument/2006/relationships/hyperlink" Target="https://vk.com/wall-36093906_4788" TargetMode="External"/><Relationship Id="rId24" Type="http://schemas.openxmlformats.org/officeDocument/2006/relationships/hyperlink" Target="https://vk.com/wall-216018350_1822" TargetMode="External"/><Relationship Id="rId45" Type="http://schemas.openxmlformats.org/officeDocument/2006/relationships/hyperlink" Target="https://vk.com/wall-217247934_6397" TargetMode="External"/><Relationship Id="rId66" Type="http://schemas.openxmlformats.org/officeDocument/2006/relationships/hyperlink" Target="https://vk.com/wall-137470318_4156" TargetMode="External"/><Relationship Id="rId87" Type="http://schemas.openxmlformats.org/officeDocument/2006/relationships/hyperlink" Target="https://vk.com/wall-132175049_8330" TargetMode="External"/><Relationship Id="rId110" Type="http://schemas.openxmlformats.org/officeDocument/2006/relationships/hyperlink" Target="https://vk.com/wall-132175049_8395" TargetMode="External"/><Relationship Id="rId131" Type="http://schemas.openxmlformats.org/officeDocument/2006/relationships/hyperlink" Target="https://vk.com/wall176822874_6724" TargetMode="External"/><Relationship Id="rId152" Type="http://schemas.openxmlformats.org/officeDocument/2006/relationships/hyperlink" Target="https://vk.com/wall-119771197_3159" TargetMode="External"/><Relationship Id="rId173" Type="http://schemas.openxmlformats.org/officeDocument/2006/relationships/hyperlink" Target="https://vk.com/wall176822874_6744" TargetMode="External"/><Relationship Id="rId194" Type="http://schemas.openxmlformats.org/officeDocument/2006/relationships/hyperlink" Target="https://vk.com/wall-132175049_8707" TargetMode="External"/><Relationship Id="rId208" Type="http://schemas.openxmlformats.org/officeDocument/2006/relationships/hyperlink" Target="https://vk.com/wall-215534413_12200" TargetMode="External"/><Relationship Id="rId229" Type="http://schemas.openxmlformats.org/officeDocument/2006/relationships/hyperlink" Target="https://vk.com/wall-132175049_8425" TargetMode="External"/><Relationship Id="rId240" Type="http://schemas.openxmlformats.org/officeDocument/2006/relationships/hyperlink" Target="https://vk.com/wall-104802463_9743" TargetMode="External"/><Relationship Id="rId261" Type="http://schemas.openxmlformats.org/officeDocument/2006/relationships/hyperlink" Target="https://vk.com/wall-177913125_6405" TargetMode="External"/><Relationship Id="rId14" Type="http://schemas.openxmlformats.org/officeDocument/2006/relationships/hyperlink" Target="https://vk.com/wall-217249310_1676" TargetMode="External"/><Relationship Id="rId35" Type="http://schemas.openxmlformats.org/officeDocument/2006/relationships/hyperlink" Target="https://vk.com/wall-24134738_15741" TargetMode="External"/><Relationship Id="rId56" Type="http://schemas.openxmlformats.org/officeDocument/2006/relationships/hyperlink" Target="https://vk.com/wall-104802463_9946" TargetMode="External"/><Relationship Id="rId77" Type="http://schemas.openxmlformats.org/officeDocument/2006/relationships/hyperlink" Target="https://vk.com/wall-165978691_2464" TargetMode="External"/><Relationship Id="rId100" Type="http://schemas.openxmlformats.org/officeDocument/2006/relationships/hyperlink" Target="https://vk.com/wall-132175049_8385" TargetMode="External"/><Relationship Id="rId282" Type="http://schemas.openxmlformats.org/officeDocument/2006/relationships/hyperlink" Target="https://vk.com/wall-151849598_8510" TargetMode="External"/><Relationship Id="rId8" Type="http://schemas.openxmlformats.org/officeDocument/2006/relationships/hyperlink" Target="https://vk.com/wall-215957852_561" TargetMode="External"/><Relationship Id="rId98" Type="http://schemas.openxmlformats.org/officeDocument/2006/relationships/hyperlink" Target="https://vk.com/wall-181072987_8304" TargetMode="External"/><Relationship Id="rId121" Type="http://schemas.openxmlformats.org/officeDocument/2006/relationships/hyperlink" Target="https://vk.com/wall-59738283_4412" TargetMode="External"/><Relationship Id="rId142" Type="http://schemas.openxmlformats.org/officeDocument/2006/relationships/hyperlink" Target="https://vk.com/wall-217247934_6539" TargetMode="External"/><Relationship Id="rId163" Type="http://schemas.openxmlformats.org/officeDocument/2006/relationships/hyperlink" Target="https://vk.com/wall-137470318_4014" TargetMode="External"/><Relationship Id="rId184" Type="http://schemas.openxmlformats.org/officeDocument/2006/relationships/hyperlink" Target="https://vk.com/wall-9766348_2044" TargetMode="External"/><Relationship Id="rId219" Type="http://schemas.openxmlformats.org/officeDocument/2006/relationships/hyperlink" Target="https://vk.com/wall-219454599_796" TargetMode="External"/><Relationship Id="rId230" Type="http://schemas.openxmlformats.org/officeDocument/2006/relationships/hyperlink" Target="https://vk.com/wall-177913125_6160" TargetMode="External"/><Relationship Id="rId251" Type="http://schemas.openxmlformats.org/officeDocument/2006/relationships/hyperlink" Target="https://vk.com/wall-102408382_3565" TargetMode="External"/><Relationship Id="rId25" Type="http://schemas.openxmlformats.org/officeDocument/2006/relationships/hyperlink" Target="https://vk.com/wall-217247934_6728" TargetMode="External"/><Relationship Id="rId46" Type="http://schemas.openxmlformats.org/officeDocument/2006/relationships/hyperlink" Target="https://vk.com/wall-223111945_3890" TargetMode="External"/><Relationship Id="rId67" Type="http://schemas.openxmlformats.org/officeDocument/2006/relationships/hyperlink" Target="https://vk.com/wall-119771197_3194" TargetMode="External"/><Relationship Id="rId272" Type="http://schemas.openxmlformats.org/officeDocument/2006/relationships/hyperlink" Target="https://vk.com/wall-151849598_8429" TargetMode="External"/><Relationship Id="rId293" Type="http://schemas.openxmlformats.org/officeDocument/2006/relationships/hyperlink" Target="https://vk.com/wall-151849598_8650" TargetMode="External"/><Relationship Id="rId307" Type="http://schemas.openxmlformats.org/officeDocument/2006/relationships/hyperlink" Target="https://vk.com/wall-135713547_2113" TargetMode="External"/><Relationship Id="rId88" Type="http://schemas.openxmlformats.org/officeDocument/2006/relationships/hyperlink" Target="https://vk.com/wall-132175049_8380" TargetMode="External"/><Relationship Id="rId111" Type="http://schemas.openxmlformats.org/officeDocument/2006/relationships/hyperlink" Target="https://vk.com/wall-102408382_3533" TargetMode="External"/><Relationship Id="rId132" Type="http://schemas.openxmlformats.org/officeDocument/2006/relationships/hyperlink" Target="https://vk.com/wall-177913125_6252" TargetMode="External"/><Relationship Id="rId153" Type="http://schemas.openxmlformats.org/officeDocument/2006/relationships/hyperlink" Target="https://vk.com/wall-104802463_9922" TargetMode="External"/><Relationship Id="rId174" Type="http://schemas.openxmlformats.org/officeDocument/2006/relationships/hyperlink" Target="https://vk.com/wall-36093906_4802" TargetMode="External"/><Relationship Id="rId195" Type="http://schemas.openxmlformats.org/officeDocument/2006/relationships/hyperlink" Target="https://vk.com/wall-132175049_8705" TargetMode="External"/><Relationship Id="rId209" Type="http://schemas.openxmlformats.org/officeDocument/2006/relationships/hyperlink" Target="https://vk.com/wall-47850444_5599" TargetMode="External"/><Relationship Id="rId220" Type="http://schemas.openxmlformats.org/officeDocument/2006/relationships/hyperlink" Target="https://vk.com/wall-209241297_2532" TargetMode="External"/><Relationship Id="rId241" Type="http://schemas.openxmlformats.org/officeDocument/2006/relationships/hyperlink" Target="https://vk.com/wall-223111945_3873" TargetMode="External"/><Relationship Id="rId15" Type="http://schemas.openxmlformats.org/officeDocument/2006/relationships/hyperlink" Target="https://vk.com/wall-181025850_7553" TargetMode="External"/><Relationship Id="rId36" Type="http://schemas.openxmlformats.org/officeDocument/2006/relationships/hyperlink" Target="https://vk.com/wall-59738283_4397" TargetMode="External"/><Relationship Id="rId57" Type="http://schemas.openxmlformats.org/officeDocument/2006/relationships/hyperlink" Target="https://vk.com/wall-181025850_7660" TargetMode="External"/><Relationship Id="rId262" Type="http://schemas.openxmlformats.org/officeDocument/2006/relationships/hyperlink" Target="https://vk.com/cmskondopoga" TargetMode="External"/><Relationship Id="rId283" Type="http://schemas.openxmlformats.org/officeDocument/2006/relationships/hyperlink" Target="https://vk.com/wall-151849598_8522" TargetMode="External"/><Relationship Id="rId78" Type="http://schemas.openxmlformats.org/officeDocument/2006/relationships/hyperlink" Target="https://vk.com/wall-73461048_38472" TargetMode="External"/><Relationship Id="rId99" Type="http://schemas.openxmlformats.org/officeDocument/2006/relationships/hyperlink" Target="https://vk.com/wall-206900988_1348" TargetMode="External"/><Relationship Id="rId101" Type="http://schemas.openxmlformats.org/officeDocument/2006/relationships/hyperlink" Target="https://vk.com/wall-216018350_1754" TargetMode="External"/><Relationship Id="rId122" Type="http://schemas.openxmlformats.org/officeDocument/2006/relationships/hyperlink" Target="https://vk.com/wall-132175049_8429" TargetMode="External"/><Relationship Id="rId143" Type="http://schemas.openxmlformats.org/officeDocument/2006/relationships/hyperlink" Target="https://vk.com/wall-151849598_8533" TargetMode="External"/><Relationship Id="rId164" Type="http://schemas.openxmlformats.org/officeDocument/2006/relationships/hyperlink" Target="https://vk.com/wall-58628698_4848" TargetMode="External"/><Relationship Id="rId185" Type="http://schemas.openxmlformats.org/officeDocument/2006/relationships/hyperlink" Target="https://vk.com/wall-181072987_8499" TargetMode="External"/><Relationship Id="rId9" Type="http://schemas.openxmlformats.org/officeDocument/2006/relationships/hyperlink" Target="https://vk.com/wall-232562298_82" TargetMode="External"/><Relationship Id="rId210" Type="http://schemas.openxmlformats.org/officeDocument/2006/relationships/hyperlink" Target="https://vk.com/wall-221925209_3705" TargetMode="External"/><Relationship Id="rId26" Type="http://schemas.openxmlformats.org/officeDocument/2006/relationships/hyperlink" Target="https://vk.com/wall-217247934_6733" TargetMode="External"/><Relationship Id="rId231" Type="http://schemas.openxmlformats.org/officeDocument/2006/relationships/hyperlink" Target="https://vk.com/wall-217249310_1634" TargetMode="External"/><Relationship Id="rId252" Type="http://schemas.openxmlformats.org/officeDocument/2006/relationships/hyperlink" Target="https://vk.com/wall-73461048_38305" TargetMode="External"/><Relationship Id="rId273" Type="http://schemas.openxmlformats.org/officeDocument/2006/relationships/hyperlink" Target="https://vk.com/wall-151849598_8426" TargetMode="External"/><Relationship Id="rId294" Type="http://schemas.openxmlformats.org/officeDocument/2006/relationships/hyperlink" Target="https://vk.com/wall-151849598_8651" TargetMode="External"/><Relationship Id="rId308" Type="http://schemas.openxmlformats.org/officeDocument/2006/relationships/hyperlink" Target="https://vk.com/wall-204159862_7132" TargetMode="External"/><Relationship Id="rId47" Type="http://schemas.openxmlformats.org/officeDocument/2006/relationships/hyperlink" Target="https://vk.com/wall-181025850_7529" TargetMode="External"/><Relationship Id="rId68" Type="http://schemas.openxmlformats.org/officeDocument/2006/relationships/hyperlink" Target="https://vk.com/wall-132175049_8725" TargetMode="External"/><Relationship Id="rId89" Type="http://schemas.openxmlformats.org/officeDocument/2006/relationships/hyperlink" Target="https://vk.com/wall-132175049_8374" TargetMode="External"/><Relationship Id="rId112" Type="http://schemas.openxmlformats.org/officeDocument/2006/relationships/hyperlink" Target="https://vk.com/wall-132175049_8411" TargetMode="External"/><Relationship Id="rId133" Type="http://schemas.openxmlformats.org/officeDocument/2006/relationships/hyperlink" Target="https://vk.com/wall-73461048_38194" TargetMode="External"/><Relationship Id="rId154" Type="http://schemas.openxmlformats.org/officeDocument/2006/relationships/hyperlink" Target="https://vk.com/wall61655574_17246" TargetMode="External"/><Relationship Id="rId175" Type="http://schemas.openxmlformats.org/officeDocument/2006/relationships/hyperlink" Target="https://vk.com/wall-181025850_7687" TargetMode="External"/><Relationship Id="rId196" Type="http://schemas.openxmlformats.org/officeDocument/2006/relationships/hyperlink" Target="https://vk.com/wall-102408382_3604" TargetMode="External"/><Relationship Id="rId200" Type="http://schemas.openxmlformats.org/officeDocument/2006/relationships/hyperlink" Target="https://vk.com/wall-181072987_8539" TargetMode="External"/><Relationship Id="rId16" Type="http://schemas.openxmlformats.org/officeDocument/2006/relationships/hyperlink" Target="https://vk.com/wall-181072987_8386" TargetMode="External"/><Relationship Id="rId221" Type="http://schemas.openxmlformats.org/officeDocument/2006/relationships/hyperlink" Target="https://vk.com/wall-200536540_818" TargetMode="External"/><Relationship Id="rId242" Type="http://schemas.openxmlformats.org/officeDocument/2006/relationships/hyperlink" Target="https://vk.com/wall-181072987_8358" TargetMode="External"/><Relationship Id="rId263" Type="http://schemas.openxmlformats.org/officeDocument/2006/relationships/hyperlink" Target="https://vk.com/wall-47850444_5564" TargetMode="External"/><Relationship Id="rId284" Type="http://schemas.openxmlformats.org/officeDocument/2006/relationships/hyperlink" Target="https://vk.com/wall-151849598_8556" TargetMode="External"/><Relationship Id="rId37" Type="http://schemas.openxmlformats.org/officeDocument/2006/relationships/hyperlink" Target="https://vk.com/wall-119771197_3128" TargetMode="External"/><Relationship Id="rId58" Type="http://schemas.openxmlformats.org/officeDocument/2006/relationships/hyperlink" Target="https://vk.com/wall-132175049_8511" TargetMode="External"/><Relationship Id="rId79" Type="http://schemas.openxmlformats.org/officeDocument/2006/relationships/hyperlink" Target="https://vk.com/im/convo/69149689?entrypoint=list_all&amp;w=wall-104802463_9888" TargetMode="External"/><Relationship Id="rId102" Type="http://schemas.openxmlformats.org/officeDocument/2006/relationships/hyperlink" Target="https://vk.com/wall-104802463_9686" TargetMode="External"/><Relationship Id="rId123" Type="http://schemas.openxmlformats.org/officeDocument/2006/relationships/hyperlink" Target="https://vk.com/wall-132175049_8444" TargetMode="External"/><Relationship Id="rId144" Type="http://schemas.openxmlformats.org/officeDocument/2006/relationships/hyperlink" Target="https://vk.com/wall-217249310_1690" TargetMode="External"/><Relationship Id="rId90" Type="http://schemas.openxmlformats.org/officeDocument/2006/relationships/hyperlink" Target="https://vk.com/wall-132175049_8372" TargetMode="External"/><Relationship Id="rId165" Type="http://schemas.openxmlformats.org/officeDocument/2006/relationships/hyperlink" Target="https://vk.com/wall-9766348_2034" TargetMode="External"/><Relationship Id="rId186" Type="http://schemas.openxmlformats.org/officeDocument/2006/relationships/hyperlink" Target="https://vk.com/wall-229272254_124" TargetMode="External"/><Relationship Id="rId211" Type="http://schemas.openxmlformats.org/officeDocument/2006/relationships/hyperlink" Target="https://vk.com/wall176822874_6763" TargetMode="External"/><Relationship Id="rId232" Type="http://schemas.openxmlformats.org/officeDocument/2006/relationships/hyperlink" Target="https://vk.com/wall-181072987_8315" TargetMode="External"/><Relationship Id="rId253" Type="http://schemas.openxmlformats.org/officeDocument/2006/relationships/hyperlink" Target="https://vk.com/wall-104802463_9949" TargetMode="External"/><Relationship Id="rId274" Type="http://schemas.openxmlformats.org/officeDocument/2006/relationships/hyperlink" Target="https://vk.com/wall-151849598_8413" TargetMode="External"/><Relationship Id="rId295" Type="http://schemas.openxmlformats.org/officeDocument/2006/relationships/hyperlink" Target="https://vk.com/wall-151849598_8485" TargetMode="External"/><Relationship Id="rId309" Type="http://schemas.openxmlformats.org/officeDocument/2006/relationships/hyperlink" Target="https://vk.com/wall-18959947_3627" TargetMode="External"/><Relationship Id="rId27" Type="http://schemas.openxmlformats.org/officeDocument/2006/relationships/hyperlink" Target="https://vk.com/wall-181025850_7731" TargetMode="External"/><Relationship Id="rId48" Type="http://schemas.openxmlformats.org/officeDocument/2006/relationships/hyperlink" Target="https://vk.com/wall-9766348_2030" TargetMode="External"/><Relationship Id="rId69" Type="http://schemas.openxmlformats.org/officeDocument/2006/relationships/hyperlink" Target="https://vk.com/wall-217249310_1754" TargetMode="External"/><Relationship Id="rId113" Type="http://schemas.openxmlformats.org/officeDocument/2006/relationships/hyperlink" Target="https://vk.com/wall-24134738_15737" TargetMode="External"/><Relationship Id="rId134" Type="http://schemas.openxmlformats.org/officeDocument/2006/relationships/hyperlink" Target="https://vk.com/wall176822874_6723" TargetMode="External"/><Relationship Id="rId80" Type="http://schemas.openxmlformats.org/officeDocument/2006/relationships/hyperlink" Target="https://vk.com/im/convo/69149689?entrypoint=list_all&amp;w=wall-104802463_9888" TargetMode="External"/><Relationship Id="rId155" Type="http://schemas.openxmlformats.org/officeDocument/2006/relationships/hyperlink" Target="https://vk.com/wall-181072987_8407" TargetMode="External"/><Relationship Id="rId176" Type="http://schemas.openxmlformats.org/officeDocument/2006/relationships/hyperlink" Target="https://vk.com/wall-3485447_5286" TargetMode="External"/><Relationship Id="rId197" Type="http://schemas.openxmlformats.org/officeDocument/2006/relationships/hyperlink" Target="https://vk.com/wall-223111945_4100" TargetMode="External"/><Relationship Id="rId201" Type="http://schemas.openxmlformats.org/officeDocument/2006/relationships/hyperlink" Target="https://vk.com/wall-181072987_8534" TargetMode="External"/><Relationship Id="rId222" Type="http://schemas.openxmlformats.org/officeDocument/2006/relationships/hyperlink" Target="https://vk.com/wall-206900988_1353" TargetMode="External"/><Relationship Id="rId243" Type="http://schemas.openxmlformats.org/officeDocument/2006/relationships/hyperlink" Target="https://vk.com/wall-104802463_9730" TargetMode="External"/><Relationship Id="rId264" Type="http://schemas.openxmlformats.org/officeDocument/2006/relationships/hyperlink" Target="https://vk.com/wall-47850444_5580" TargetMode="External"/><Relationship Id="rId285" Type="http://schemas.openxmlformats.org/officeDocument/2006/relationships/hyperlink" Target="https://vk.com/wall-151849598_8541" TargetMode="External"/><Relationship Id="rId17" Type="http://schemas.openxmlformats.org/officeDocument/2006/relationships/hyperlink" Target="https://vk.com/wall-217247934_6474" TargetMode="External"/><Relationship Id="rId38" Type="http://schemas.openxmlformats.org/officeDocument/2006/relationships/hyperlink" Target="https://vk.com/wall-24134738_15682" TargetMode="External"/><Relationship Id="rId59" Type="http://schemas.openxmlformats.org/officeDocument/2006/relationships/hyperlink" Target="https://vk.com/wall-206900988_1392" TargetMode="External"/><Relationship Id="rId103" Type="http://schemas.openxmlformats.org/officeDocument/2006/relationships/hyperlink" Target="https://vk.com/wall-137470318_3933" TargetMode="External"/><Relationship Id="rId124" Type="http://schemas.openxmlformats.org/officeDocument/2006/relationships/hyperlink" Target="https://vk.com/wall-206900988_1360" TargetMode="External"/><Relationship Id="rId310" Type="http://schemas.openxmlformats.org/officeDocument/2006/relationships/hyperlink" Target="https://vk.com/wall-18959947_3666" TargetMode="External"/><Relationship Id="rId70" Type="http://schemas.openxmlformats.org/officeDocument/2006/relationships/hyperlink" Target="https://vk.com/wall-132175049_8720" TargetMode="External"/><Relationship Id="rId91" Type="http://schemas.openxmlformats.org/officeDocument/2006/relationships/hyperlink" Target="https://vk.com/wall-132175049_8382" TargetMode="External"/><Relationship Id="rId145" Type="http://schemas.openxmlformats.org/officeDocument/2006/relationships/hyperlink" Target="https://vk.com/wall-216018350_1808" TargetMode="External"/><Relationship Id="rId166" Type="http://schemas.openxmlformats.org/officeDocument/2006/relationships/hyperlink" Target="https://vk.com/wall-181025850_7602" TargetMode="External"/><Relationship Id="rId187" Type="http://schemas.openxmlformats.org/officeDocument/2006/relationships/hyperlink" Target="https://vk.com/wall-217302924_1014" TargetMode="External"/><Relationship Id="rId1" Type="http://schemas.openxmlformats.org/officeDocument/2006/relationships/hyperlink" Target="https://vk.com/wall-223111945_3832" TargetMode="External"/><Relationship Id="rId212" Type="http://schemas.openxmlformats.org/officeDocument/2006/relationships/hyperlink" Target="https://vk.com/wall-102408382_3562" TargetMode="External"/><Relationship Id="rId233" Type="http://schemas.openxmlformats.org/officeDocument/2006/relationships/hyperlink" Target="https://vk.com/wall-177913125_6196" TargetMode="External"/><Relationship Id="rId254" Type="http://schemas.openxmlformats.org/officeDocument/2006/relationships/hyperlink" Target="https://vk.com/wall-151849598_8512" TargetMode="External"/><Relationship Id="rId28" Type="http://schemas.openxmlformats.org/officeDocument/2006/relationships/hyperlink" Target="https://vk.com/wall-132175049_8698" TargetMode="External"/><Relationship Id="rId49" Type="http://schemas.openxmlformats.org/officeDocument/2006/relationships/hyperlink" Target="https://vk.com/wall-9766348_2030" TargetMode="External"/><Relationship Id="rId114" Type="http://schemas.openxmlformats.org/officeDocument/2006/relationships/hyperlink" Target="https://vk.com/wall-104802463_9725" TargetMode="External"/><Relationship Id="rId275" Type="http://schemas.openxmlformats.org/officeDocument/2006/relationships/hyperlink" Target="https://vk.com/wall-151849598_8453" TargetMode="External"/><Relationship Id="rId296" Type="http://schemas.openxmlformats.org/officeDocument/2006/relationships/hyperlink" Target="https://vk.com/wall-151849598_8657" TargetMode="External"/><Relationship Id="rId300" Type="http://schemas.openxmlformats.org/officeDocument/2006/relationships/hyperlink" Target="https://vk.com/wall-177913125_6298" TargetMode="External"/><Relationship Id="rId60" Type="http://schemas.openxmlformats.org/officeDocument/2006/relationships/hyperlink" Target="https://vk.com/wall-181025850_7594" TargetMode="External"/><Relationship Id="rId81" Type="http://schemas.openxmlformats.org/officeDocument/2006/relationships/hyperlink" Target="https://vk.com/wall-73461048_38462" TargetMode="External"/><Relationship Id="rId135" Type="http://schemas.openxmlformats.org/officeDocument/2006/relationships/hyperlink" Target="https://vk.com/wall-217247934_6552" TargetMode="External"/><Relationship Id="rId156" Type="http://schemas.openxmlformats.org/officeDocument/2006/relationships/hyperlink" Target="https://vk.com/wall-206900988_1400" TargetMode="External"/><Relationship Id="rId177" Type="http://schemas.openxmlformats.org/officeDocument/2006/relationships/hyperlink" Target="https://vk.com/wall-132175049_8631" TargetMode="External"/><Relationship Id="rId198" Type="http://schemas.openxmlformats.org/officeDocument/2006/relationships/hyperlink" Target="https://vk.com/wall-221925209_3693" TargetMode="External"/><Relationship Id="rId202" Type="http://schemas.openxmlformats.org/officeDocument/2006/relationships/hyperlink" Target="https://vk.com/wall-24134738_15922" TargetMode="External"/><Relationship Id="rId223" Type="http://schemas.openxmlformats.org/officeDocument/2006/relationships/hyperlink" Target="https://vk.com/wall-219454599_805" TargetMode="External"/><Relationship Id="rId244" Type="http://schemas.openxmlformats.org/officeDocument/2006/relationships/hyperlink" Target="https://vk.com/wall-73461048_38014" TargetMode="External"/><Relationship Id="rId18" Type="http://schemas.openxmlformats.org/officeDocument/2006/relationships/hyperlink" Target="https://vk.com/wall-132175049_8496" TargetMode="External"/><Relationship Id="rId39" Type="http://schemas.openxmlformats.org/officeDocument/2006/relationships/hyperlink" Target="https://vk.com/wall-165978691_2402" TargetMode="External"/><Relationship Id="rId265" Type="http://schemas.openxmlformats.org/officeDocument/2006/relationships/hyperlink" Target="https://vk.com/wall-24134738_15873" TargetMode="External"/><Relationship Id="rId286" Type="http://schemas.openxmlformats.org/officeDocument/2006/relationships/hyperlink" Target="https://vk.com/wall-151849598_8533" TargetMode="External"/><Relationship Id="rId50" Type="http://schemas.openxmlformats.org/officeDocument/2006/relationships/hyperlink" Target="https://vk.com/wall-223111945_3997" TargetMode="External"/><Relationship Id="rId104" Type="http://schemas.openxmlformats.org/officeDocument/2006/relationships/hyperlink" Target="https://vk.com/wall-223111945_3828" TargetMode="External"/><Relationship Id="rId125" Type="http://schemas.openxmlformats.org/officeDocument/2006/relationships/hyperlink" Target="https://vk.com/wall-22770028_5897" TargetMode="External"/><Relationship Id="rId146" Type="http://schemas.openxmlformats.org/officeDocument/2006/relationships/hyperlink" Target="https://vk.com/club216018350" TargetMode="External"/><Relationship Id="rId167" Type="http://schemas.openxmlformats.org/officeDocument/2006/relationships/hyperlink" Target="https://vk.com/wall-223111945_4053" TargetMode="External"/><Relationship Id="rId188" Type="http://schemas.openxmlformats.org/officeDocument/2006/relationships/hyperlink" Target="https://vk.com/wall-174037011_1518" TargetMode="External"/><Relationship Id="rId311" Type="http://schemas.openxmlformats.org/officeDocument/2006/relationships/hyperlink" Target="https://vk.com/wall-135713547_2117" TargetMode="External"/><Relationship Id="rId71" Type="http://schemas.openxmlformats.org/officeDocument/2006/relationships/hyperlink" Target="https://vk.com/wall-228965992_271" TargetMode="External"/><Relationship Id="rId92" Type="http://schemas.openxmlformats.org/officeDocument/2006/relationships/hyperlink" Target="https://vk.com/wall-119771197_3121" TargetMode="External"/><Relationship Id="rId213" Type="http://schemas.openxmlformats.org/officeDocument/2006/relationships/hyperlink" Target="https://vk.com/wall-137470318_4167" TargetMode="External"/><Relationship Id="rId234" Type="http://schemas.openxmlformats.org/officeDocument/2006/relationships/hyperlink" Target="https://vk.com/wall-223111945_3768" TargetMode="External"/><Relationship Id="rId2" Type="http://schemas.openxmlformats.org/officeDocument/2006/relationships/hyperlink" Target="https://vk.com/wall-132175049_8408" TargetMode="External"/><Relationship Id="rId29" Type="http://schemas.openxmlformats.org/officeDocument/2006/relationships/hyperlink" Target="https://vk.com/wall-209241297_2667" TargetMode="External"/><Relationship Id="rId255" Type="http://schemas.openxmlformats.org/officeDocument/2006/relationships/hyperlink" Target="https://vk.com/wall-73461048_38435&#160;" TargetMode="External"/><Relationship Id="rId276" Type="http://schemas.openxmlformats.org/officeDocument/2006/relationships/hyperlink" Target="https://vk.com/wall-151849598_8463" TargetMode="External"/><Relationship Id="rId297" Type="http://schemas.openxmlformats.org/officeDocument/2006/relationships/hyperlink" Target="https://vk.com/wall-151849598_8616" TargetMode="External"/><Relationship Id="rId40" Type="http://schemas.openxmlformats.org/officeDocument/2006/relationships/hyperlink" Target="https://vk.com/wall-73461048_37992" TargetMode="External"/><Relationship Id="rId115" Type="http://schemas.openxmlformats.org/officeDocument/2006/relationships/hyperlink" Target="https://vk.com/wall-206900988_1357" TargetMode="External"/><Relationship Id="rId136" Type="http://schemas.openxmlformats.org/officeDocument/2006/relationships/hyperlink" Target="https://vk.com/wall-217247934_6541" TargetMode="External"/><Relationship Id="rId157" Type="http://schemas.openxmlformats.org/officeDocument/2006/relationships/hyperlink" Target="https://vk.com/wall-36093906_4785" TargetMode="External"/><Relationship Id="rId178" Type="http://schemas.openxmlformats.org/officeDocument/2006/relationships/hyperlink" Target="https://vk.com/wall-132175049_8626" TargetMode="External"/><Relationship Id="rId301" Type="http://schemas.openxmlformats.org/officeDocument/2006/relationships/hyperlink" Target="https://vk.com/wall-177913125_6289" TargetMode="External"/><Relationship Id="rId61" Type="http://schemas.openxmlformats.org/officeDocument/2006/relationships/hyperlink" Target="https://vk.com/wall-137470318_4008" TargetMode="External"/><Relationship Id="rId82" Type="http://schemas.openxmlformats.org/officeDocument/2006/relationships/hyperlink" Target="https://vk.com/wall-104802463_9888" TargetMode="External"/><Relationship Id="rId199" Type="http://schemas.openxmlformats.org/officeDocument/2006/relationships/hyperlink" Target="https://vk.com/wall-137470318_4136" TargetMode="External"/><Relationship Id="rId203" Type="http://schemas.openxmlformats.org/officeDocument/2006/relationships/hyperlink" Target="https://vk.com/wall-229334839_223" TargetMode="External"/><Relationship Id="rId19" Type="http://schemas.openxmlformats.org/officeDocument/2006/relationships/hyperlink" Target="https://vk.com/wall-181072987_8386" TargetMode="External"/><Relationship Id="rId224" Type="http://schemas.openxmlformats.org/officeDocument/2006/relationships/hyperlink" Target="https://vk.com/wall-177913125_6191" TargetMode="External"/><Relationship Id="rId245" Type="http://schemas.openxmlformats.org/officeDocument/2006/relationships/hyperlink" Target="https://vk.com/wall-104802463_9754" TargetMode="External"/><Relationship Id="rId266" Type="http://schemas.openxmlformats.org/officeDocument/2006/relationships/hyperlink" Target="https://vk.com/wall-151849598_8376" TargetMode="External"/><Relationship Id="rId287" Type="http://schemas.openxmlformats.org/officeDocument/2006/relationships/hyperlink" Target="https://vk.com/wall-151849598_8562" TargetMode="External"/><Relationship Id="rId30" Type="http://schemas.openxmlformats.org/officeDocument/2006/relationships/hyperlink" Target="https://vk.com/wall37348714_7306" TargetMode="External"/><Relationship Id="rId105" Type="http://schemas.openxmlformats.org/officeDocument/2006/relationships/hyperlink" Target="https://vk.com/wall-21171950_7840" TargetMode="External"/><Relationship Id="rId126" Type="http://schemas.openxmlformats.org/officeDocument/2006/relationships/hyperlink" Target="https://vk.com/wall-3485447_5211" TargetMode="External"/><Relationship Id="rId147" Type="http://schemas.openxmlformats.org/officeDocument/2006/relationships/hyperlink" Target="https://vk.com/wall-217302924_971" TargetMode="External"/><Relationship Id="rId168" Type="http://schemas.openxmlformats.org/officeDocument/2006/relationships/hyperlink" Target="https://vk.com/wall-132175049_8630" TargetMode="External"/><Relationship Id="rId312" Type="http://schemas.openxmlformats.org/officeDocument/2006/relationships/hyperlink" Target="https://vk.com/id5762140" TargetMode="External"/><Relationship Id="rId51" Type="http://schemas.openxmlformats.org/officeDocument/2006/relationships/hyperlink" Target="https://vk.com/wall-181025850_7633" TargetMode="External"/><Relationship Id="rId72" Type="http://schemas.openxmlformats.org/officeDocument/2006/relationships/hyperlink" Target="https://vk.com/wall-24134738_15946" TargetMode="External"/><Relationship Id="rId93" Type="http://schemas.openxmlformats.org/officeDocument/2006/relationships/hyperlink" Target="https://vk.com/wall-165978691_2378" TargetMode="External"/><Relationship Id="rId189" Type="http://schemas.openxmlformats.org/officeDocument/2006/relationships/hyperlink" Target="https://vk.com/wall-212051896_441" TargetMode="External"/><Relationship Id="rId3" Type="http://schemas.openxmlformats.org/officeDocument/2006/relationships/hyperlink" Target="https://vk.com/wall-102408382_3535" TargetMode="External"/><Relationship Id="rId214" Type="http://schemas.openxmlformats.org/officeDocument/2006/relationships/hyperlink" Target="https://vk.com/wall-217249310_1594" TargetMode="External"/><Relationship Id="rId235" Type="http://schemas.openxmlformats.org/officeDocument/2006/relationships/hyperlink" Target="https://vk.com/wall-137470318_3888" TargetMode="External"/><Relationship Id="rId256" Type="http://schemas.openxmlformats.org/officeDocument/2006/relationships/hyperlink" Target="https://vk.com/wall-137470318_4083" TargetMode="External"/><Relationship Id="rId277" Type="http://schemas.openxmlformats.org/officeDocument/2006/relationships/hyperlink" Target="https://vk.com/wall-151849598_8468" TargetMode="External"/><Relationship Id="rId298" Type="http://schemas.openxmlformats.org/officeDocument/2006/relationships/hyperlink" Target="https://vk.com/wall-177913125_6418" TargetMode="External"/><Relationship Id="rId116" Type="http://schemas.openxmlformats.org/officeDocument/2006/relationships/hyperlink" Target="https://vk.com/wall-24134738_15730" TargetMode="External"/><Relationship Id="rId137" Type="http://schemas.openxmlformats.org/officeDocument/2006/relationships/hyperlink" Target="https://vk.com/wall-217247934_6536" TargetMode="External"/><Relationship Id="rId158" Type="http://schemas.openxmlformats.org/officeDocument/2006/relationships/hyperlink" Target="https://vk.com/wall-104802463_9856" TargetMode="External"/><Relationship Id="rId302" Type="http://schemas.openxmlformats.org/officeDocument/2006/relationships/hyperlink" Target="https://vk.com/wall-177913125_6261" TargetMode="External"/><Relationship Id="rId20" Type="http://schemas.openxmlformats.org/officeDocument/2006/relationships/hyperlink" Target="https://vk.com/wall-206900988_1387" TargetMode="External"/><Relationship Id="rId41" Type="http://schemas.openxmlformats.org/officeDocument/2006/relationships/hyperlink" Target="https://vk.com/wall-1280351_6743" TargetMode="External"/><Relationship Id="rId62" Type="http://schemas.openxmlformats.org/officeDocument/2006/relationships/hyperlink" Target="https://vk.com/wall-181072987_8532" TargetMode="External"/><Relationship Id="rId83" Type="http://schemas.openxmlformats.org/officeDocument/2006/relationships/hyperlink" Target="https://vk.com/wall-3485447_5282" TargetMode="External"/><Relationship Id="rId179" Type="http://schemas.openxmlformats.org/officeDocument/2006/relationships/hyperlink" Target="https://vk.com/wall-132175049_8629" TargetMode="External"/><Relationship Id="rId190" Type="http://schemas.openxmlformats.org/officeDocument/2006/relationships/hyperlink" Target="https://vk.com/wall-181072987_8381" TargetMode="External"/><Relationship Id="rId204" Type="http://schemas.openxmlformats.org/officeDocument/2006/relationships/hyperlink" Target="https://vk.com/wall-181025850_7738" TargetMode="External"/><Relationship Id="rId225" Type="http://schemas.openxmlformats.org/officeDocument/2006/relationships/hyperlink" Target="https://vk.com/wall-104802463_9714" TargetMode="External"/><Relationship Id="rId246" Type="http://schemas.openxmlformats.org/officeDocument/2006/relationships/hyperlink" Target="https://vk.com/wall-102408382_3547" TargetMode="External"/><Relationship Id="rId267" Type="http://schemas.openxmlformats.org/officeDocument/2006/relationships/hyperlink" Target="https://vk.com/wall-151849598_8423" TargetMode="External"/><Relationship Id="rId288" Type="http://schemas.openxmlformats.org/officeDocument/2006/relationships/hyperlink" Target="https://vk.com/wall-151849598_8586" TargetMode="External"/><Relationship Id="rId106" Type="http://schemas.openxmlformats.org/officeDocument/2006/relationships/hyperlink" Target="https://vk.com/wall99231171_11469" TargetMode="External"/><Relationship Id="rId127" Type="http://schemas.openxmlformats.org/officeDocument/2006/relationships/hyperlink" Target="https://vk.com/wall-24134738_15849" TargetMode="External"/><Relationship Id="rId313" Type="http://schemas.openxmlformats.org/officeDocument/2006/relationships/hyperlink" Target="https://vk.com/kroo_preodolenie" TargetMode="External"/><Relationship Id="rId10" Type="http://schemas.openxmlformats.org/officeDocument/2006/relationships/hyperlink" Target="https://vk.com/wall-73461048_38012" TargetMode="External"/><Relationship Id="rId31" Type="http://schemas.openxmlformats.org/officeDocument/2006/relationships/hyperlink" Target="https://vk.com/wall-24134738_15899" TargetMode="External"/><Relationship Id="rId52" Type="http://schemas.openxmlformats.org/officeDocument/2006/relationships/hyperlink" Target="https://vk.com/wall-132175049_8567" TargetMode="External"/><Relationship Id="rId73" Type="http://schemas.openxmlformats.org/officeDocument/2006/relationships/hyperlink" Target="https://vk.com/wall-1280351_6825" TargetMode="External"/><Relationship Id="rId94" Type="http://schemas.openxmlformats.org/officeDocument/2006/relationships/hyperlink" Target="https://vk.com/wall-3485447_5171" TargetMode="External"/><Relationship Id="rId148" Type="http://schemas.openxmlformats.org/officeDocument/2006/relationships/hyperlink" Target="https://vk.com/wall-217302924_970" TargetMode="External"/><Relationship Id="rId169" Type="http://schemas.openxmlformats.org/officeDocument/2006/relationships/hyperlink" Target="https://vk.com/wall-137470318_4073" TargetMode="External"/><Relationship Id="rId4" Type="http://schemas.openxmlformats.org/officeDocument/2006/relationships/hyperlink" Target="https://vk.com/wall-177913125_6190" TargetMode="External"/><Relationship Id="rId180" Type="http://schemas.openxmlformats.org/officeDocument/2006/relationships/hyperlink" Target="https://vk.com/wall-181025850_7666" TargetMode="External"/><Relationship Id="rId215" Type="http://schemas.openxmlformats.org/officeDocument/2006/relationships/hyperlink" Target="https://vk.com/wall-181072987_8221" TargetMode="External"/><Relationship Id="rId236" Type="http://schemas.openxmlformats.org/officeDocument/2006/relationships/hyperlink" Target="https://vk.com/wall-146869453_163332" TargetMode="External"/><Relationship Id="rId257" Type="http://schemas.openxmlformats.org/officeDocument/2006/relationships/hyperlink" Target="https://vk.com/wall-219454599_859" TargetMode="External"/><Relationship Id="rId278" Type="http://schemas.openxmlformats.org/officeDocument/2006/relationships/hyperlink" Target="https://vk.com/wall-151849598_8472" TargetMode="External"/><Relationship Id="rId303" Type="http://schemas.openxmlformats.org/officeDocument/2006/relationships/hyperlink" Target="https://vk.com/wall-177913125_6256" TargetMode="External"/><Relationship Id="rId42" Type="http://schemas.openxmlformats.org/officeDocument/2006/relationships/hyperlink" Target="https://vk.com/wall-185755430_2807" TargetMode="External"/><Relationship Id="rId84" Type="http://schemas.openxmlformats.org/officeDocument/2006/relationships/hyperlink" Target="https://vk.com/wall-104802463_9991" TargetMode="External"/><Relationship Id="rId138" Type="http://schemas.openxmlformats.org/officeDocument/2006/relationships/hyperlink" Target="https://vk.com/wall-223111945_3974" TargetMode="External"/><Relationship Id="rId191" Type="http://schemas.openxmlformats.org/officeDocument/2006/relationships/hyperlink" Target="https://vk.com/wall61655574_17348" TargetMode="External"/><Relationship Id="rId205" Type="http://schemas.openxmlformats.org/officeDocument/2006/relationships/hyperlink" Target="https://vk.com/wall-137470318_4138" TargetMode="External"/><Relationship Id="rId247" Type="http://schemas.openxmlformats.org/officeDocument/2006/relationships/hyperlink" Target="https://vk.com/wall-73461048_38055" TargetMode="External"/><Relationship Id="rId107" Type="http://schemas.openxmlformats.org/officeDocument/2006/relationships/hyperlink" Target="https://vk.com/wall-212654902_1969" TargetMode="External"/><Relationship Id="rId289" Type="http://schemas.openxmlformats.org/officeDocument/2006/relationships/hyperlink" Target="https://vk.com/wall-151849598_8521" TargetMode="External"/><Relationship Id="rId11" Type="http://schemas.openxmlformats.org/officeDocument/2006/relationships/hyperlink" Target="https://vk.com/wall-132175049_8495" TargetMode="External"/><Relationship Id="rId53" Type="http://schemas.openxmlformats.org/officeDocument/2006/relationships/hyperlink" Target="https://vk.com/wall-217249310_1698" TargetMode="External"/><Relationship Id="rId149" Type="http://schemas.openxmlformats.org/officeDocument/2006/relationships/hyperlink" Target="https://vk.com/public223111945" TargetMode="External"/><Relationship Id="rId314" Type="http://schemas.openxmlformats.org/officeDocument/2006/relationships/hyperlink" Target="https://vk.com/juoksevu_tulireboi" TargetMode="External"/><Relationship Id="rId95" Type="http://schemas.openxmlformats.org/officeDocument/2006/relationships/hyperlink" Target="https://vk.com/wall-104802463_9694" TargetMode="External"/><Relationship Id="rId160" Type="http://schemas.openxmlformats.org/officeDocument/2006/relationships/hyperlink" Target="https://vk.com/wall-104802463_9859" TargetMode="External"/><Relationship Id="rId216" Type="http://schemas.openxmlformats.org/officeDocument/2006/relationships/hyperlink" Target="https://vk.com/wall-73461048_37832" TargetMode="External"/><Relationship Id="rId258" Type="http://schemas.openxmlformats.org/officeDocument/2006/relationships/hyperlink" Target="https://vk.com/wall-223111945_4068" TargetMode="External"/><Relationship Id="rId22" Type="http://schemas.openxmlformats.org/officeDocument/2006/relationships/hyperlink" Target="https://vk.com/wall-119771197_3182" TargetMode="External"/><Relationship Id="rId64" Type="http://schemas.openxmlformats.org/officeDocument/2006/relationships/hyperlink" Target="https://vk.com/wall-150850479_10117" TargetMode="External"/><Relationship Id="rId118" Type="http://schemas.openxmlformats.org/officeDocument/2006/relationships/hyperlink" Target="https://vk.com/wall-137470318_3959" TargetMode="External"/><Relationship Id="rId171" Type="http://schemas.openxmlformats.org/officeDocument/2006/relationships/hyperlink" Target="https://vk.com/wall-217247934_6629" TargetMode="External"/><Relationship Id="rId227" Type="http://schemas.openxmlformats.org/officeDocument/2006/relationships/hyperlink" Target="https://vk.com/wall-216018350_1812" TargetMode="External"/><Relationship Id="rId269" Type="http://schemas.openxmlformats.org/officeDocument/2006/relationships/hyperlink" Target="https://vk.com/wall-151849598_8425" TargetMode="External"/><Relationship Id="rId33" Type="http://schemas.openxmlformats.org/officeDocument/2006/relationships/hyperlink" Target="https://vk.com/wall-181072987_8249" TargetMode="External"/><Relationship Id="rId129" Type="http://schemas.openxmlformats.org/officeDocument/2006/relationships/hyperlink" Target="https://vk.com/wall-221360239_399" TargetMode="External"/><Relationship Id="rId280" Type="http://schemas.openxmlformats.org/officeDocument/2006/relationships/hyperlink" Target="https://vk.com/wall-151849598_8478" TargetMode="External"/><Relationship Id="rId75" Type="http://schemas.openxmlformats.org/officeDocument/2006/relationships/hyperlink" Target="https://vk.com/wall-228965992_276" TargetMode="External"/><Relationship Id="rId140" Type="http://schemas.openxmlformats.org/officeDocument/2006/relationships/hyperlink" Target="https://vk.com/wall-217247934_6537" TargetMode="External"/><Relationship Id="rId182" Type="http://schemas.openxmlformats.org/officeDocument/2006/relationships/hyperlink" Target="https://vk.com/wall-181072987_8480" TargetMode="External"/><Relationship Id="rId6" Type="http://schemas.openxmlformats.org/officeDocument/2006/relationships/hyperlink" Target="https://vk.com/wall-132175049_8301" TargetMode="External"/><Relationship Id="rId238" Type="http://schemas.openxmlformats.org/officeDocument/2006/relationships/hyperlink" Target="https://vk.com/wall-13587696_162213" TargetMode="External"/><Relationship Id="rId291" Type="http://schemas.openxmlformats.org/officeDocument/2006/relationships/hyperlink" Target="https://vk.com/wall-151849598_8619" TargetMode="External"/><Relationship Id="rId305" Type="http://schemas.openxmlformats.org/officeDocument/2006/relationships/hyperlink" Target="https://vk.com/wall-177913125_6222" TargetMode="External"/><Relationship Id="rId44" Type="http://schemas.openxmlformats.org/officeDocument/2006/relationships/hyperlink" Target="https://vk.com/wall-181025850_7419" TargetMode="External"/><Relationship Id="rId86" Type="http://schemas.openxmlformats.org/officeDocument/2006/relationships/hyperlink" Target="https://vk.com/wall-59738283_4385" TargetMode="External"/><Relationship Id="rId151" Type="http://schemas.openxmlformats.org/officeDocument/2006/relationships/hyperlink" Target="https://vk.com/wall-132175049_8623"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vk.com/mbou_kgo_sosh3?w=wall-196035120_4204" TargetMode="External"/><Relationship Id="rId21" Type="http://schemas.openxmlformats.org/officeDocument/2006/relationships/hyperlink" Target="https://vk.com/mbou_kgo_sosh3?w=wall-196035120_4225" TargetMode="External"/><Relationship Id="rId42" Type="http://schemas.openxmlformats.org/officeDocument/2006/relationships/hyperlink" Target="https://vk.com/school1_kgo?w=wall-209531132_7034" TargetMode="External"/><Relationship Id="rId47" Type="http://schemas.openxmlformats.org/officeDocument/2006/relationships/hyperlink" Target="https://vk.com/school1_kgo?w=wall-209531132_7551" TargetMode="External"/><Relationship Id="rId63" Type="http://schemas.openxmlformats.org/officeDocument/2006/relationships/hyperlink" Target="https://vk.com/vienakostamus?w=wall-161037608_8763" TargetMode="External"/><Relationship Id="rId68" Type="http://schemas.openxmlformats.org/officeDocument/2006/relationships/hyperlink" Target="https://vk.com/vienakostamus?w=wall-49057683_103010" TargetMode="External"/><Relationship Id="rId16" Type="http://schemas.openxmlformats.org/officeDocument/2006/relationships/hyperlink" Target="https://vk.com/mbou_kgo_sosh3?w=wall-196035120_4267" TargetMode="External"/><Relationship Id="rId11" Type="http://schemas.openxmlformats.org/officeDocument/2006/relationships/hyperlink" Target="https://vk.com/mbou_kgo_sosh3?w=wall-196035120_4347" TargetMode="External"/><Relationship Id="rId24" Type="http://schemas.openxmlformats.org/officeDocument/2006/relationships/hyperlink" Target="https://vk.com/mbou_kgo_sosh3?w=wall-196035120_4209" TargetMode="External"/><Relationship Id="rId32" Type="http://schemas.openxmlformats.org/officeDocument/2006/relationships/hyperlink" Target="https://vk.com/school1_kgo?w=wall-209531132_7764" TargetMode="External"/><Relationship Id="rId37" Type="http://schemas.openxmlformats.org/officeDocument/2006/relationships/hyperlink" Target="https://vk.com/school1_kgo?w=wall-215753476_203" TargetMode="External"/><Relationship Id="rId40" Type="http://schemas.openxmlformats.org/officeDocument/2006/relationships/hyperlink" Target="https://vk.com/school1_kgo?w=wall-209531132_7139" TargetMode="External"/><Relationship Id="rId45" Type="http://schemas.openxmlformats.org/officeDocument/2006/relationships/hyperlink" Target="https://vk.com/school1_kgo?w=wall-220885975_17108" TargetMode="External"/><Relationship Id="rId53" Type="http://schemas.openxmlformats.org/officeDocument/2006/relationships/hyperlink" Target="https://vk.com/school1_kgo?w=wall-209531132_7670" TargetMode="External"/><Relationship Id="rId58" Type="http://schemas.openxmlformats.org/officeDocument/2006/relationships/hyperlink" Target="https://vk.com/vienakostamus?w=wall-161037608_8790" TargetMode="External"/><Relationship Id="rId66" Type="http://schemas.openxmlformats.org/officeDocument/2006/relationships/hyperlink" Target="https://vk.com/vienakostamus?w=wall-161037608_8726" TargetMode="External"/><Relationship Id="rId74" Type="http://schemas.openxmlformats.org/officeDocument/2006/relationships/hyperlink" Target="https://vk.com/club81132167?w=wall-236345805_5" TargetMode="External"/><Relationship Id="rId5" Type="http://schemas.openxmlformats.org/officeDocument/2006/relationships/hyperlink" Target="https://vk.com/kostomukshadmik?w=wall-38064083_14448" TargetMode="External"/><Relationship Id="rId61" Type="http://schemas.openxmlformats.org/officeDocument/2006/relationships/hyperlink" Target="https://vk.com/vienakostamus?w=wall-193962119_2826" TargetMode="External"/><Relationship Id="rId19" Type="http://schemas.openxmlformats.org/officeDocument/2006/relationships/hyperlink" Target="https://vk.com/mbou_kgo_sosh3?w=wall-196035120_4237" TargetMode="External"/><Relationship Id="rId14" Type="http://schemas.openxmlformats.org/officeDocument/2006/relationships/hyperlink" Target="https://vk.com/mbou_kgo_sosh3?w=wall-196035120_4287" TargetMode="External"/><Relationship Id="rId22" Type="http://schemas.openxmlformats.org/officeDocument/2006/relationships/hyperlink" Target="https://vk.com/mbou_kgo_sosh3?w=wall-196035120_4222" TargetMode="External"/><Relationship Id="rId27" Type="http://schemas.openxmlformats.org/officeDocument/2006/relationships/hyperlink" Target="https://vk.com/mbou_kgo_sosh3?w=wall-196035120_4197" TargetMode="External"/><Relationship Id="rId30" Type="http://schemas.openxmlformats.org/officeDocument/2006/relationships/hyperlink" Target="https://vk.com/mbou_kgo_sosh3?w=wall-196035120_4182" TargetMode="External"/><Relationship Id="rId35" Type="http://schemas.openxmlformats.org/officeDocument/2006/relationships/hyperlink" Target="https://vk.com/school1_kgo?w=wall-209531132_7152" TargetMode="External"/><Relationship Id="rId43" Type="http://schemas.openxmlformats.org/officeDocument/2006/relationships/hyperlink" Target="https://vk.com/school1_kgo?w=wall-209531132_7571" TargetMode="External"/><Relationship Id="rId48" Type="http://schemas.openxmlformats.org/officeDocument/2006/relationships/hyperlink" Target="https://vk.com/school1_kgo?w=wall-209531132_7879" TargetMode="External"/><Relationship Id="rId56" Type="http://schemas.openxmlformats.org/officeDocument/2006/relationships/hyperlink" Target="https://vk.com/vienakostamus?w=wall-161037608_8798" TargetMode="External"/><Relationship Id="rId64" Type="http://schemas.openxmlformats.org/officeDocument/2006/relationships/hyperlink" Target="https://vk.com/vienakostamus?w=wall-161037608_8762" TargetMode="External"/><Relationship Id="rId69" Type="http://schemas.openxmlformats.org/officeDocument/2006/relationships/hyperlink" Target="https://vk.com/vienakostamus?w=wall-161037608_8719" TargetMode="External"/><Relationship Id="rId77" Type="http://schemas.openxmlformats.org/officeDocument/2006/relationships/hyperlink" Target="https://www.kostomuksha-city.ru/kultura/nezavisimaya-otsenka-kachestva-okazaniya-uslug-organizatsiyami-kultury" TargetMode="External"/><Relationship Id="rId8" Type="http://schemas.openxmlformats.org/officeDocument/2006/relationships/hyperlink" Target="https://vk.com/wall-8261814_23327" TargetMode="External"/><Relationship Id="rId51" Type="http://schemas.openxmlformats.org/officeDocument/2006/relationships/hyperlink" Target="https://vk.com/school1_kgo?w=wall-209531132_7729" TargetMode="External"/><Relationship Id="rId72" Type="http://schemas.openxmlformats.org/officeDocument/2006/relationships/hyperlink" Target="https://vk.com/vienakostamus?w=wall322549903_3935" TargetMode="External"/><Relationship Id="rId3" Type="http://schemas.openxmlformats.org/officeDocument/2006/relationships/hyperlink" Target="https://vk.com/kostomukshadmik?w=wall-8261814_23291" TargetMode="External"/><Relationship Id="rId12" Type="http://schemas.openxmlformats.org/officeDocument/2006/relationships/hyperlink" Target="https://vk.com/mbou_kgo_sosh3?w=wall-196035120_4331" TargetMode="External"/><Relationship Id="rId17" Type="http://schemas.openxmlformats.org/officeDocument/2006/relationships/hyperlink" Target="https://vk.com/mbou_kgo_sosh3?w=wall-196035120_4266" TargetMode="External"/><Relationship Id="rId25" Type="http://schemas.openxmlformats.org/officeDocument/2006/relationships/hyperlink" Target="https://vk.com/mbou_kgo_sosh3?w=wall-196035120_4207" TargetMode="External"/><Relationship Id="rId33" Type="http://schemas.openxmlformats.org/officeDocument/2006/relationships/hyperlink" Target="https://vk.com/school1_kgo?w=wall-229653725_575" TargetMode="External"/><Relationship Id="rId38" Type="http://schemas.openxmlformats.org/officeDocument/2006/relationships/hyperlink" Target="https://vk.com/school1_kgo?w=wall-215753476_204" TargetMode="External"/><Relationship Id="rId46" Type="http://schemas.openxmlformats.org/officeDocument/2006/relationships/hyperlink" Target="https://vk.com/school1_kgo?w=wall-209531132_7554" TargetMode="External"/><Relationship Id="rId59" Type="http://schemas.openxmlformats.org/officeDocument/2006/relationships/hyperlink" Target="https://vk.com/vienakostamus?w=wall-161037608_8787" TargetMode="External"/><Relationship Id="rId67" Type="http://schemas.openxmlformats.org/officeDocument/2006/relationships/hyperlink" Target="https://vk.com/vienakostamus?w=wall-161037608_8724" TargetMode="External"/><Relationship Id="rId20" Type="http://schemas.openxmlformats.org/officeDocument/2006/relationships/hyperlink" Target="https://vk.com/mbou_kgo_sosh3?w=wall-196035120_4230" TargetMode="External"/><Relationship Id="rId41" Type="http://schemas.openxmlformats.org/officeDocument/2006/relationships/hyperlink" Target="https://vk.com/school1_kgo?w=wall-220885975_16858" TargetMode="External"/><Relationship Id="rId54" Type="http://schemas.openxmlformats.org/officeDocument/2006/relationships/hyperlink" Target="https://vk.com/school1_kgo?w=wall-132604685_58897" TargetMode="External"/><Relationship Id="rId62" Type="http://schemas.openxmlformats.org/officeDocument/2006/relationships/hyperlink" Target="https://vk.com/vienakostamus?w=wall-205987832_1490" TargetMode="External"/><Relationship Id="rId70" Type="http://schemas.openxmlformats.org/officeDocument/2006/relationships/hyperlink" Target="https://vk.com/vienakostamus?w=wall-49580205_63830" TargetMode="External"/><Relationship Id="rId75" Type="http://schemas.openxmlformats.org/officeDocument/2006/relationships/hyperlink" Target="https://www.kostomuksha-city.ru/obshchestvennyj-sovet-pri-mo-mvd-rf-kostomukshskij" TargetMode="External"/><Relationship Id="rId1" Type="http://schemas.openxmlformats.org/officeDocument/2006/relationships/hyperlink" Target="https://vk.com/wall-148138312_9002" TargetMode="External"/><Relationship Id="rId6" Type="http://schemas.openxmlformats.org/officeDocument/2006/relationships/hyperlink" Target="https://vk.com/sredakosta?w=wall-38064083_14287" TargetMode="External"/><Relationship Id="rId15" Type="http://schemas.openxmlformats.org/officeDocument/2006/relationships/hyperlink" Target="https://vk.com/mbou_kgo_sosh3?w=wall-196035120_4279" TargetMode="External"/><Relationship Id="rId23" Type="http://schemas.openxmlformats.org/officeDocument/2006/relationships/hyperlink" Target="https://vk.com/mbou_kgo_sosh3?w=wall-196035120_4217" TargetMode="External"/><Relationship Id="rId28" Type="http://schemas.openxmlformats.org/officeDocument/2006/relationships/hyperlink" Target="https://vk.com/mbou_kgo_sosh3?w=wall-196035120_4191" TargetMode="External"/><Relationship Id="rId36" Type="http://schemas.openxmlformats.org/officeDocument/2006/relationships/hyperlink" Target="https://vk.com/school1_kgo?w=wall-209531132_7147" TargetMode="External"/><Relationship Id="rId49" Type="http://schemas.openxmlformats.org/officeDocument/2006/relationships/hyperlink" Target="https://vk.com/school1_kgo?w=wall-209531132_7821" TargetMode="External"/><Relationship Id="rId57" Type="http://schemas.openxmlformats.org/officeDocument/2006/relationships/hyperlink" Target="https://vk.com/vienakostamus?w=wall-183395815_2828" TargetMode="External"/><Relationship Id="rId10" Type="http://schemas.openxmlformats.org/officeDocument/2006/relationships/hyperlink" Target="https://vk.com/mbou_kgo_sosh3?w=wall-196035120_4349" TargetMode="External"/><Relationship Id="rId31" Type="http://schemas.openxmlformats.org/officeDocument/2006/relationships/hyperlink" Target="https://vk.com/mbou_kgo_sosh3?w=wall-196035120_4177" TargetMode="External"/><Relationship Id="rId44" Type="http://schemas.openxmlformats.org/officeDocument/2006/relationships/hyperlink" Target="https://vk.com/school1_kgo?w=wall-209531132_7565" TargetMode="External"/><Relationship Id="rId52" Type="http://schemas.openxmlformats.org/officeDocument/2006/relationships/hyperlink" Target="https://vk.com/school1_kgo?w=wall-209531132_7700" TargetMode="External"/><Relationship Id="rId60" Type="http://schemas.openxmlformats.org/officeDocument/2006/relationships/hyperlink" Target="https://vk.com/vienakostamus?w=wall-205966816_9427" TargetMode="External"/><Relationship Id="rId65" Type="http://schemas.openxmlformats.org/officeDocument/2006/relationships/hyperlink" Target="https://vk.com/vienakostamus?w=wall-161037608_8739" TargetMode="External"/><Relationship Id="rId73" Type="http://schemas.openxmlformats.org/officeDocument/2006/relationships/hyperlink" Target="https://vk.com/vienakostamus?w=wall322549903_3933" TargetMode="External"/><Relationship Id="rId4" Type="http://schemas.openxmlformats.org/officeDocument/2006/relationships/hyperlink" Target="https://vk.com/sredakosta?w=wall-38064083_14657" TargetMode="External"/><Relationship Id="rId9" Type="http://schemas.openxmlformats.org/officeDocument/2006/relationships/hyperlink" Target="https://vk.com/mbou_kgo_sosh3?w=wall-196035120_4351" TargetMode="External"/><Relationship Id="rId13" Type="http://schemas.openxmlformats.org/officeDocument/2006/relationships/hyperlink" Target="https://vk.com/mbou_kgo_sosh3?w=wall-196035120_4291" TargetMode="External"/><Relationship Id="rId18" Type="http://schemas.openxmlformats.org/officeDocument/2006/relationships/hyperlink" Target="https://vk.com/mbou_kgo_sosh3?w=wall-196035120_4255" TargetMode="External"/><Relationship Id="rId39" Type="http://schemas.openxmlformats.org/officeDocument/2006/relationships/hyperlink" Target="https://vk.com/school1_kgo?w=wall-209531132_7140" TargetMode="External"/><Relationship Id="rId34" Type="http://schemas.openxmlformats.org/officeDocument/2006/relationships/hyperlink" Target="https://vk.com/school1_kgo?w=wall-209531132_7172" TargetMode="External"/><Relationship Id="rId50" Type="http://schemas.openxmlformats.org/officeDocument/2006/relationships/hyperlink" Target="https://vk.com/school1_kgo?w=wall-209531132_7808" TargetMode="External"/><Relationship Id="rId55" Type="http://schemas.openxmlformats.org/officeDocument/2006/relationships/hyperlink" Target="https://vk.com/school1_kgo?w=wall-209531132_7663" TargetMode="External"/><Relationship Id="rId76" Type="http://schemas.openxmlformats.org/officeDocument/2006/relationships/hyperlink" Target="https://www.kostomuksha-city.ru/administrativnye-komissii/28-organy-mestnogo-samoupravleniya/administratsiya/7249-konsultativnyj-sovet" TargetMode="External"/><Relationship Id="rId7" Type="http://schemas.openxmlformats.org/officeDocument/2006/relationships/hyperlink" Target="https://64parallel.ru/kostomuksha/provodili-zimu/?ysclid=mo1bylntjr558457471" TargetMode="External"/><Relationship Id="rId71" Type="http://schemas.openxmlformats.org/officeDocument/2006/relationships/hyperlink" Target="https://vk.com/vienakostamus?w=wall4593368_16686" TargetMode="External"/><Relationship Id="rId2" Type="http://schemas.openxmlformats.org/officeDocument/2006/relationships/hyperlink" Target="https://vk.com/wall-148138312_9138" TargetMode="External"/><Relationship Id="rId29" Type="http://schemas.openxmlformats.org/officeDocument/2006/relationships/hyperlink" Target="https://vk.com/mbou_kgo_sosh3?w=wall-196035120_4190"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vk.com/wall-173303727_8458" TargetMode="External"/><Relationship Id="rId299" Type="http://schemas.openxmlformats.org/officeDocument/2006/relationships/hyperlink" Target="https://vk.com/wall-187822382_2427" TargetMode="External"/><Relationship Id="rId21" Type="http://schemas.openxmlformats.org/officeDocument/2006/relationships/hyperlink" Target="https://vk.com/wall-73801117_3242" TargetMode="External"/><Relationship Id="rId63" Type="http://schemas.openxmlformats.org/officeDocument/2006/relationships/hyperlink" Target="https://lahd-lib.ru/news/anonsItem/1802" TargetMode="External"/><Relationship Id="rId159" Type="http://schemas.openxmlformats.org/officeDocument/2006/relationships/hyperlink" Target="https://vk.com/wall-165651428_4600" TargetMode="External"/><Relationship Id="rId324" Type="http://schemas.openxmlformats.org/officeDocument/2006/relationships/hyperlink" Target="https://vk.com/wall-150294602_2487" TargetMode="External"/><Relationship Id="rId170" Type="http://schemas.openxmlformats.org/officeDocument/2006/relationships/hyperlink" Target="https://vk.com/wall-165651428_4774" TargetMode="External"/><Relationship Id="rId226" Type="http://schemas.openxmlformats.org/officeDocument/2006/relationships/hyperlink" Target="https://vk.com/wall-202605202_4773" TargetMode="External"/><Relationship Id="rId268" Type="http://schemas.openxmlformats.org/officeDocument/2006/relationships/hyperlink" Target="https://vk.com/wall-38182227_7921" TargetMode="External"/><Relationship Id="rId32" Type="http://schemas.openxmlformats.org/officeDocument/2006/relationships/hyperlink" Target="https://lahd-lib.ru/news/anonsItem/1854" TargetMode="External"/><Relationship Id="rId74" Type="http://schemas.openxmlformats.org/officeDocument/2006/relationships/hyperlink" Target="https://lahd-lib.ru/news/anonsItem/1812" TargetMode="External"/><Relationship Id="rId128" Type="http://schemas.openxmlformats.org/officeDocument/2006/relationships/hyperlink" Target="https://vk.com/wall-165651428_4786" TargetMode="External"/><Relationship Id="rId5" Type="http://schemas.openxmlformats.org/officeDocument/2006/relationships/hyperlink" Target="https://vk.com/wall-38182227_7730" TargetMode="External"/><Relationship Id="rId181" Type="http://schemas.openxmlformats.org/officeDocument/2006/relationships/hyperlink" Target="https://vk.com/wall-167454871_2989" TargetMode="External"/><Relationship Id="rId237" Type="http://schemas.openxmlformats.org/officeDocument/2006/relationships/hyperlink" Target="https://vk.com/wall-171091023_2181" TargetMode="External"/><Relationship Id="rId279" Type="http://schemas.openxmlformats.org/officeDocument/2006/relationships/hyperlink" Target="https://vk.com/wall-186226207_2918" TargetMode="External"/><Relationship Id="rId43" Type="http://schemas.openxmlformats.org/officeDocument/2006/relationships/hyperlink" Target="https://vk.com/wall-202605202_5037" TargetMode="External"/><Relationship Id="rId139" Type="http://schemas.openxmlformats.org/officeDocument/2006/relationships/hyperlink" Target="https://vk.com/wall-214391604_1256" TargetMode="External"/><Relationship Id="rId290" Type="http://schemas.openxmlformats.org/officeDocument/2006/relationships/hyperlink" Target="https://vk.com/wall-50723540_5043" TargetMode="External"/><Relationship Id="rId304" Type="http://schemas.openxmlformats.org/officeDocument/2006/relationships/hyperlink" Target="https://vk.com/wall-187822382_2394" TargetMode="External"/><Relationship Id="rId85" Type="http://schemas.openxmlformats.org/officeDocument/2006/relationships/hyperlink" Target="https://vk.com/wall-202605202_4854" TargetMode="External"/><Relationship Id="rId150" Type="http://schemas.openxmlformats.org/officeDocument/2006/relationships/hyperlink" Target="https://vk.com/wall-173303727_8318" TargetMode="External"/><Relationship Id="rId192" Type="http://schemas.openxmlformats.org/officeDocument/2006/relationships/hyperlink" Target="https://vk.com/wall-167454871_2901" TargetMode="External"/><Relationship Id="rId206" Type="http://schemas.openxmlformats.org/officeDocument/2006/relationships/hyperlink" Target="https://vk.com/wall-202605202_5052" TargetMode="External"/><Relationship Id="rId248" Type="http://schemas.openxmlformats.org/officeDocument/2006/relationships/hyperlink" Target="https://vk.com/wall-162352970_5896" TargetMode="External"/><Relationship Id="rId12" Type="http://schemas.openxmlformats.org/officeDocument/2006/relationships/hyperlink" Target="https://vk.com/wall-73801117_3278" TargetMode="External"/><Relationship Id="rId108" Type="http://schemas.openxmlformats.org/officeDocument/2006/relationships/hyperlink" Target="https://vk.com/wall-165651428_4693" TargetMode="External"/><Relationship Id="rId315" Type="http://schemas.openxmlformats.org/officeDocument/2006/relationships/hyperlink" Target="https://vk.com/wall-202605202_4907" TargetMode="External"/><Relationship Id="rId54" Type="http://schemas.openxmlformats.org/officeDocument/2006/relationships/hyperlink" Target="https://vk.com/wall-167454871_2933" TargetMode="External"/><Relationship Id="rId96" Type="http://schemas.openxmlformats.org/officeDocument/2006/relationships/hyperlink" Target="https://vk.com/wall-98067393_26370" TargetMode="External"/><Relationship Id="rId161" Type="http://schemas.openxmlformats.org/officeDocument/2006/relationships/hyperlink" Target="https://vk.com/wall-165651428_4680" TargetMode="External"/><Relationship Id="rId217" Type="http://schemas.openxmlformats.org/officeDocument/2006/relationships/hyperlink" Target="https://vk.com/wall-202605202_4907" TargetMode="External"/><Relationship Id="rId259" Type="http://schemas.openxmlformats.org/officeDocument/2006/relationships/hyperlink" Target="https://vk.com/wall-162352970_5813" TargetMode="External"/><Relationship Id="rId23" Type="http://schemas.openxmlformats.org/officeDocument/2006/relationships/hyperlink" Target="https://vk.com/wall-202605202_4683" TargetMode="External"/><Relationship Id="rId119" Type="http://schemas.openxmlformats.org/officeDocument/2006/relationships/hyperlink" Target="https://vk.com/wall-167454871_2973" TargetMode="External"/><Relationship Id="rId270" Type="http://schemas.openxmlformats.org/officeDocument/2006/relationships/hyperlink" Target="https://vk.com/wall-38182227_7846" TargetMode="External"/><Relationship Id="rId65" Type="http://schemas.openxmlformats.org/officeDocument/2006/relationships/hyperlink" Target="https://vk.com/wall-167454871_2850" TargetMode="External"/><Relationship Id="rId130" Type="http://schemas.openxmlformats.org/officeDocument/2006/relationships/hyperlink" Target="https://vk.com/wall-167454871_2836" TargetMode="External"/><Relationship Id="rId172" Type="http://schemas.openxmlformats.org/officeDocument/2006/relationships/hyperlink" Target="https://vk.com/wall-165651428_4784" TargetMode="External"/><Relationship Id="rId228" Type="http://schemas.openxmlformats.org/officeDocument/2006/relationships/hyperlink" Target="https://vk.com/wall-202605202_4645" TargetMode="External"/><Relationship Id="rId281" Type="http://schemas.openxmlformats.org/officeDocument/2006/relationships/hyperlink" Target="https://vk.com/wall-186226207_2914" TargetMode="External"/><Relationship Id="rId34" Type="http://schemas.openxmlformats.org/officeDocument/2006/relationships/hyperlink" Target="https://lahd-lib.ru/news/anonsItem/1858" TargetMode="External"/><Relationship Id="rId76" Type="http://schemas.openxmlformats.org/officeDocument/2006/relationships/hyperlink" Target="https://vk.com/wall-98067393_26369" TargetMode="External"/><Relationship Id="rId141" Type="http://schemas.openxmlformats.org/officeDocument/2006/relationships/hyperlink" Target="https://vk.com/wall-165651428_4607" TargetMode="External"/><Relationship Id="rId7" Type="http://schemas.openxmlformats.org/officeDocument/2006/relationships/hyperlink" Target="https://vk.com/wall-98067393_26344" TargetMode="External"/><Relationship Id="rId162" Type="http://schemas.openxmlformats.org/officeDocument/2006/relationships/hyperlink" Target="https://vk.com/wall-165651428_4689" TargetMode="External"/><Relationship Id="rId183" Type="http://schemas.openxmlformats.org/officeDocument/2006/relationships/hyperlink" Target="https://vk.com/wall-167454871_2972" TargetMode="External"/><Relationship Id="rId218" Type="http://schemas.openxmlformats.org/officeDocument/2006/relationships/hyperlink" Target="https://vk.com/wall-202605202_4897" TargetMode="External"/><Relationship Id="rId239" Type="http://schemas.openxmlformats.org/officeDocument/2006/relationships/hyperlink" Target="https://vk.com/wall-171091023_2163" TargetMode="External"/><Relationship Id="rId250" Type="http://schemas.openxmlformats.org/officeDocument/2006/relationships/hyperlink" Target="https://vk.com/wall-162352970_5881" TargetMode="External"/><Relationship Id="rId271" Type="http://schemas.openxmlformats.org/officeDocument/2006/relationships/hyperlink" Target="https://vk.com/wall-38182227_7823" TargetMode="External"/><Relationship Id="rId292" Type="http://schemas.openxmlformats.org/officeDocument/2006/relationships/hyperlink" Target="https://vk.com/wall-50723540_5000" TargetMode="External"/><Relationship Id="rId306" Type="http://schemas.openxmlformats.org/officeDocument/2006/relationships/hyperlink" Target="https://vk.com/wall-187822382_2380" TargetMode="External"/><Relationship Id="rId24" Type="http://schemas.openxmlformats.org/officeDocument/2006/relationships/hyperlink" Target="https://lahd-lib.ru/news/anonsItem/1791" TargetMode="External"/><Relationship Id="rId45" Type="http://schemas.openxmlformats.org/officeDocument/2006/relationships/hyperlink" Target="https://vk.com/wall-167454871_2989" TargetMode="External"/><Relationship Id="rId66" Type="http://schemas.openxmlformats.org/officeDocument/2006/relationships/hyperlink" Target="https://vk.com/wall-167454871_2851" TargetMode="External"/><Relationship Id="rId87" Type="http://schemas.openxmlformats.org/officeDocument/2006/relationships/hyperlink" Target="https://lahd-lib.ru/news/anonsItem/1847" TargetMode="External"/><Relationship Id="rId110" Type="http://schemas.openxmlformats.org/officeDocument/2006/relationships/hyperlink" Target="https://vk.com/wall-173303727_8371" TargetMode="External"/><Relationship Id="rId131" Type="http://schemas.openxmlformats.org/officeDocument/2006/relationships/hyperlink" Target="https://vk.com/wall-73801117_3251" TargetMode="External"/><Relationship Id="rId152" Type="http://schemas.openxmlformats.org/officeDocument/2006/relationships/hyperlink" Target="https://vk.com/wall-173303727_8327" TargetMode="External"/><Relationship Id="rId173" Type="http://schemas.openxmlformats.org/officeDocument/2006/relationships/hyperlink" Target="https://vk.com/wall-165651428_4785" TargetMode="External"/><Relationship Id="rId194" Type="http://schemas.openxmlformats.org/officeDocument/2006/relationships/hyperlink" Target="https://vk.com/wall-167454871_2889" TargetMode="External"/><Relationship Id="rId208" Type="http://schemas.openxmlformats.org/officeDocument/2006/relationships/hyperlink" Target="https://vk.com/wall-202605202_5037" TargetMode="External"/><Relationship Id="rId229" Type="http://schemas.openxmlformats.org/officeDocument/2006/relationships/hyperlink" Target="https://vk.com/wall-202605202_4631" TargetMode="External"/><Relationship Id="rId240" Type="http://schemas.openxmlformats.org/officeDocument/2006/relationships/hyperlink" Target="https://vk.com/wall-171091023_2160" TargetMode="External"/><Relationship Id="rId261" Type="http://schemas.openxmlformats.org/officeDocument/2006/relationships/hyperlink" Target="https://vk.com/wall-162352970_5809" TargetMode="External"/><Relationship Id="rId14" Type="http://schemas.openxmlformats.org/officeDocument/2006/relationships/hyperlink" Target="https://vk.com/wall-38182227_7841" TargetMode="External"/><Relationship Id="rId35" Type="http://schemas.openxmlformats.org/officeDocument/2006/relationships/hyperlink" Target="https://vk.com/wall-162352970_5872" TargetMode="External"/><Relationship Id="rId56" Type="http://schemas.openxmlformats.org/officeDocument/2006/relationships/hyperlink" Target="https://vk.com/wall-131820781_2335" TargetMode="External"/><Relationship Id="rId77" Type="http://schemas.openxmlformats.org/officeDocument/2006/relationships/hyperlink" Target="https://vk.com/wall-202605202_4806" TargetMode="External"/><Relationship Id="rId100" Type="http://schemas.openxmlformats.org/officeDocument/2006/relationships/hyperlink" Target="https://vk.com/wall-173303727_8265" TargetMode="External"/><Relationship Id="rId282" Type="http://schemas.openxmlformats.org/officeDocument/2006/relationships/hyperlink" Target="https://vk.com/wall-186226207_2910" TargetMode="External"/><Relationship Id="rId317" Type="http://schemas.openxmlformats.org/officeDocument/2006/relationships/hyperlink" Target="https://vk.com/wall-98067393_26444" TargetMode="External"/><Relationship Id="rId8" Type="http://schemas.openxmlformats.org/officeDocument/2006/relationships/hyperlink" Target="https://vk.com/wall-162352970_5875" TargetMode="External"/><Relationship Id="rId98" Type="http://schemas.openxmlformats.org/officeDocument/2006/relationships/hyperlink" Target="https://vk.com/wall-165651428_4679" TargetMode="External"/><Relationship Id="rId121" Type="http://schemas.openxmlformats.org/officeDocument/2006/relationships/hyperlink" Target="https://vk.com/wall-73801117_3316" TargetMode="External"/><Relationship Id="rId142" Type="http://schemas.openxmlformats.org/officeDocument/2006/relationships/hyperlink" Target="https://vk.com/wall-165651428_4610" TargetMode="External"/><Relationship Id="rId163" Type="http://schemas.openxmlformats.org/officeDocument/2006/relationships/hyperlink" Target="https://vk.com/wall-165651428_4693" TargetMode="External"/><Relationship Id="rId184" Type="http://schemas.openxmlformats.org/officeDocument/2006/relationships/hyperlink" Target="https://vk.com/wall-167454871_2971" TargetMode="External"/><Relationship Id="rId219" Type="http://schemas.openxmlformats.org/officeDocument/2006/relationships/hyperlink" Target="https://vk.com/wall-202605202_4893" TargetMode="External"/><Relationship Id="rId230" Type="http://schemas.openxmlformats.org/officeDocument/2006/relationships/hyperlink" Target="https://vk.com/wall-171091023_2242" TargetMode="External"/><Relationship Id="rId251" Type="http://schemas.openxmlformats.org/officeDocument/2006/relationships/hyperlink" Target="https://vk.com/wall-162352970_5880" TargetMode="External"/><Relationship Id="rId25" Type="http://schemas.openxmlformats.org/officeDocument/2006/relationships/hyperlink" Target="https://lahd-lib.ru/news/anonsItem/1789" TargetMode="External"/><Relationship Id="rId46" Type="http://schemas.openxmlformats.org/officeDocument/2006/relationships/hyperlink" Target="https://vk.com/wall-173303727_8509" TargetMode="External"/><Relationship Id="rId67" Type="http://schemas.openxmlformats.org/officeDocument/2006/relationships/hyperlink" Target="https://lahd-lib.ru/news/anonsItem/1811" TargetMode="External"/><Relationship Id="rId272" Type="http://schemas.openxmlformats.org/officeDocument/2006/relationships/hyperlink" Target="https://vk.com/wall-38182227_7748" TargetMode="External"/><Relationship Id="rId293" Type="http://schemas.openxmlformats.org/officeDocument/2006/relationships/hyperlink" Target="https://vk.com/wall-50723540_4995" TargetMode="External"/><Relationship Id="rId307" Type="http://schemas.openxmlformats.org/officeDocument/2006/relationships/hyperlink" Target="https://vk.com/wall-162230287_3824" TargetMode="External"/><Relationship Id="rId88" Type="http://schemas.openxmlformats.org/officeDocument/2006/relationships/hyperlink" Target="https://vk.com/wall-162352970_5859" TargetMode="External"/><Relationship Id="rId111" Type="http://schemas.openxmlformats.org/officeDocument/2006/relationships/hyperlink" Target="https://vk.com/wall-202605202_4976" TargetMode="External"/><Relationship Id="rId132" Type="http://schemas.openxmlformats.org/officeDocument/2006/relationships/hyperlink" Target="https://lahd-lib.ru/news/anonsItem/1833" TargetMode="External"/><Relationship Id="rId153" Type="http://schemas.openxmlformats.org/officeDocument/2006/relationships/hyperlink" Target="https://vk.com/wall-173303727_8445" TargetMode="External"/><Relationship Id="rId174" Type="http://schemas.openxmlformats.org/officeDocument/2006/relationships/hyperlink" Target="https://vk.com/wall-165651428_4786" TargetMode="External"/><Relationship Id="rId195" Type="http://schemas.openxmlformats.org/officeDocument/2006/relationships/hyperlink" Target="https://vk.com/wall-167454871_2888" TargetMode="External"/><Relationship Id="rId209" Type="http://schemas.openxmlformats.org/officeDocument/2006/relationships/hyperlink" Target="https://vk.com/wall-202605202_5036" TargetMode="External"/><Relationship Id="rId220" Type="http://schemas.openxmlformats.org/officeDocument/2006/relationships/hyperlink" Target="https://vk.com/wall-202605202_4879" TargetMode="External"/><Relationship Id="rId241" Type="http://schemas.openxmlformats.org/officeDocument/2006/relationships/hyperlink" Target="https://vk.com/wall-171091023_2159" TargetMode="External"/><Relationship Id="rId15" Type="http://schemas.openxmlformats.org/officeDocument/2006/relationships/hyperlink" Target="https://vk.com/wall-186226207_2877" TargetMode="External"/><Relationship Id="rId36" Type="http://schemas.openxmlformats.org/officeDocument/2006/relationships/hyperlink" Target="https://vk.com/wall-165651428_4680" TargetMode="External"/><Relationship Id="rId57" Type="http://schemas.openxmlformats.org/officeDocument/2006/relationships/hyperlink" Target="https://vk.com/wall-202605202_4670" TargetMode="External"/><Relationship Id="rId262" Type="http://schemas.openxmlformats.org/officeDocument/2006/relationships/hyperlink" Target="https://vk.com/wall-162352970_5792" TargetMode="External"/><Relationship Id="rId283" Type="http://schemas.openxmlformats.org/officeDocument/2006/relationships/hyperlink" Target="https://vk.com/wall-186226207_2897" TargetMode="External"/><Relationship Id="rId318" Type="http://schemas.openxmlformats.org/officeDocument/2006/relationships/hyperlink" Target="https://lahd-lib.ru/news/anonsItem/1885" TargetMode="External"/><Relationship Id="rId78" Type="http://schemas.openxmlformats.org/officeDocument/2006/relationships/hyperlink" Target="https://vk.com/wall-173303727_8089" TargetMode="External"/><Relationship Id="rId99" Type="http://schemas.openxmlformats.org/officeDocument/2006/relationships/hyperlink" Target="https://vk.com/wall-202605202_4892" TargetMode="External"/><Relationship Id="rId101" Type="http://schemas.openxmlformats.org/officeDocument/2006/relationships/hyperlink" Target="https://vk.com/wall-165651428_4688" TargetMode="External"/><Relationship Id="rId122" Type="http://schemas.openxmlformats.org/officeDocument/2006/relationships/hyperlink" Target="https://vk.com/wall-187822382_2457" TargetMode="External"/><Relationship Id="rId143" Type="http://schemas.openxmlformats.org/officeDocument/2006/relationships/hyperlink" Target="https://vk.com/wall-165651428_4625" TargetMode="External"/><Relationship Id="rId164" Type="http://schemas.openxmlformats.org/officeDocument/2006/relationships/hyperlink" Target="https://vk.com/wall-165651428_4701" TargetMode="External"/><Relationship Id="rId185" Type="http://schemas.openxmlformats.org/officeDocument/2006/relationships/hyperlink" Target="https://vk.com/wall-167454871_2970" TargetMode="External"/><Relationship Id="rId9" Type="http://schemas.openxmlformats.org/officeDocument/2006/relationships/hyperlink" Target="https://vk.com/wall-98067393_26374" TargetMode="External"/><Relationship Id="rId210" Type="http://schemas.openxmlformats.org/officeDocument/2006/relationships/hyperlink" Target="https://vk.com/wall-202605202_5025" TargetMode="External"/><Relationship Id="rId26" Type="http://schemas.openxmlformats.org/officeDocument/2006/relationships/hyperlink" Target="https://lahd-lib.ru/news/anonsItem/1824" TargetMode="External"/><Relationship Id="rId231" Type="http://schemas.openxmlformats.org/officeDocument/2006/relationships/hyperlink" Target="https://vk.com/wall-171091023_2237" TargetMode="External"/><Relationship Id="rId252" Type="http://schemas.openxmlformats.org/officeDocument/2006/relationships/hyperlink" Target="https://vk.com/wall-162352970_5879" TargetMode="External"/><Relationship Id="rId273" Type="http://schemas.openxmlformats.org/officeDocument/2006/relationships/hyperlink" Target="https://vk.com/wall-38182227_7730" TargetMode="External"/><Relationship Id="rId294" Type="http://schemas.openxmlformats.org/officeDocument/2006/relationships/hyperlink" Target="https://vk.com/wall-50723540_4970" TargetMode="External"/><Relationship Id="rId308" Type="http://schemas.openxmlformats.org/officeDocument/2006/relationships/hyperlink" Target="https://vk.com/wall-162230287_3800" TargetMode="External"/><Relationship Id="rId47" Type="http://schemas.openxmlformats.org/officeDocument/2006/relationships/hyperlink" Target="https://lahd-lib.ru/news/anonsItem/1932" TargetMode="External"/><Relationship Id="rId68" Type="http://schemas.openxmlformats.org/officeDocument/2006/relationships/hyperlink" Target="https://lahd-lib.ru/news/anonsItem/1807" TargetMode="External"/><Relationship Id="rId89" Type="http://schemas.openxmlformats.org/officeDocument/2006/relationships/hyperlink" Target="https://vk.com/wall-167454871_2889" TargetMode="External"/><Relationship Id="rId112" Type="http://schemas.openxmlformats.org/officeDocument/2006/relationships/hyperlink" Target="https://vk.com/wall-165651428_4718" TargetMode="External"/><Relationship Id="rId133" Type="http://schemas.openxmlformats.org/officeDocument/2006/relationships/hyperlink" Target="https://lahd-lib.ru/news/anonsItem/1872" TargetMode="External"/><Relationship Id="rId154" Type="http://schemas.openxmlformats.org/officeDocument/2006/relationships/hyperlink" Target="https://vk.com/wall-173303727_8458" TargetMode="External"/><Relationship Id="rId175" Type="http://schemas.openxmlformats.org/officeDocument/2006/relationships/hyperlink" Target="https://vk.com/wall-165651428_4791" TargetMode="External"/><Relationship Id="rId196" Type="http://schemas.openxmlformats.org/officeDocument/2006/relationships/hyperlink" Target="https://vk.com/wall-167454871_2880" TargetMode="External"/><Relationship Id="rId200" Type="http://schemas.openxmlformats.org/officeDocument/2006/relationships/hyperlink" Target="https://vk.com/wall-167454871_2846" TargetMode="External"/><Relationship Id="rId16" Type="http://schemas.openxmlformats.org/officeDocument/2006/relationships/hyperlink" Target="https://vk.com/wall-38182227_7864" TargetMode="External"/><Relationship Id="rId221" Type="http://schemas.openxmlformats.org/officeDocument/2006/relationships/hyperlink" Target="https://vk.com/wall-202605202_4873" TargetMode="External"/><Relationship Id="rId242" Type="http://schemas.openxmlformats.org/officeDocument/2006/relationships/hyperlink" Target="https://vk.com/wall-171091023_2150" TargetMode="External"/><Relationship Id="rId263" Type="http://schemas.openxmlformats.org/officeDocument/2006/relationships/hyperlink" Target="https://vk.com/wall-131820781_2323" TargetMode="External"/><Relationship Id="rId284" Type="http://schemas.openxmlformats.org/officeDocument/2006/relationships/hyperlink" Target="https://vk.com/wall-186226207_2885" TargetMode="External"/><Relationship Id="rId319" Type="http://schemas.openxmlformats.org/officeDocument/2006/relationships/hyperlink" Target="https://vk.com/wall-98067393_26692" TargetMode="External"/><Relationship Id="rId37" Type="http://schemas.openxmlformats.org/officeDocument/2006/relationships/hyperlink" Target="https://lahd-lib.ru/news/anonsItem/1862" TargetMode="External"/><Relationship Id="rId58" Type="http://schemas.openxmlformats.org/officeDocument/2006/relationships/hyperlink" Target="https://vk.com/wall-167454871_2821" TargetMode="External"/><Relationship Id="rId79" Type="http://schemas.openxmlformats.org/officeDocument/2006/relationships/hyperlink" Target="https://lahd-lib.ru/news/anonsItem/182524" TargetMode="External"/><Relationship Id="rId102" Type="http://schemas.openxmlformats.org/officeDocument/2006/relationships/hyperlink" Target="https://vk.com/wall-98067393_26378" TargetMode="External"/><Relationship Id="rId123" Type="http://schemas.openxmlformats.org/officeDocument/2006/relationships/hyperlink" Target="https://vk.com/wall-186226207_2895" TargetMode="External"/><Relationship Id="rId144" Type="http://schemas.openxmlformats.org/officeDocument/2006/relationships/hyperlink" Target="https://vk.com/wall-173303727_8021" TargetMode="External"/><Relationship Id="rId90" Type="http://schemas.openxmlformats.org/officeDocument/2006/relationships/hyperlink" Target="https://vk.com/wall-165651428_4664" TargetMode="External"/><Relationship Id="rId165" Type="http://schemas.openxmlformats.org/officeDocument/2006/relationships/hyperlink" Target="https://vk.com/wall-165651428_4718" TargetMode="External"/><Relationship Id="rId186" Type="http://schemas.openxmlformats.org/officeDocument/2006/relationships/hyperlink" Target="https://vk.com/wall-167454871_2947" TargetMode="External"/><Relationship Id="rId211" Type="http://schemas.openxmlformats.org/officeDocument/2006/relationships/hyperlink" Target="https://vk.com/wall-202605202_5020" TargetMode="External"/><Relationship Id="rId232" Type="http://schemas.openxmlformats.org/officeDocument/2006/relationships/hyperlink" Target="https://vk.com/wall-171091023_2221" TargetMode="External"/><Relationship Id="rId253" Type="http://schemas.openxmlformats.org/officeDocument/2006/relationships/hyperlink" Target="https://vk.com/wall-162352970_5878" TargetMode="External"/><Relationship Id="rId274" Type="http://schemas.openxmlformats.org/officeDocument/2006/relationships/hyperlink" Target="https://vk.com/wall-38182227_7719" TargetMode="External"/><Relationship Id="rId295" Type="http://schemas.openxmlformats.org/officeDocument/2006/relationships/hyperlink" Target="https://vk.com/wall-50723540_4953" TargetMode="External"/><Relationship Id="rId309" Type="http://schemas.openxmlformats.org/officeDocument/2006/relationships/hyperlink" Target="https://vk.com/wall-135326474_1819" TargetMode="External"/><Relationship Id="rId27" Type="http://schemas.openxmlformats.org/officeDocument/2006/relationships/hyperlink" Target="https://vk.com/wall-202605202_4825" TargetMode="External"/><Relationship Id="rId48" Type="http://schemas.openxmlformats.org/officeDocument/2006/relationships/hyperlink" Target="https://vk.com/wall-98067393_26808" TargetMode="External"/><Relationship Id="rId69" Type="http://schemas.openxmlformats.org/officeDocument/2006/relationships/hyperlink" Target="https://vk.com/wall-187822382_2387" TargetMode="External"/><Relationship Id="rId113" Type="http://schemas.openxmlformats.org/officeDocument/2006/relationships/hyperlink" Target="https://vk.com/wall-167454871_2947" TargetMode="External"/><Relationship Id="rId134" Type="http://schemas.openxmlformats.org/officeDocument/2006/relationships/hyperlink" Target="https://vk.com/wall-162352970_5844" TargetMode="External"/><Relationship Id="rId320" Type="http://schemas.openxmlformats.org/officeDocument/2006/relationships/hyperlink" Target="https://vk.com/wall-73801117_3318" TargetMode="External"/><Relationship Id="rId80" Type="http://schemas.openxmlformats.org/officeDocument/2006/relationships/hyperlink" Target="https://vk.com/wall-173303727_8144" TargetMode="External"/><Relationship Id="rId155" Type="http://schemas.openxmlformats.org/officeDocument/2006/relationships/hyperlink" Target="https://vk.com/wall-173303727_8525" TargetMode="External"/><Relationship Id="rId176" Type="http://schemas.openxmlformats.org/officeDocument/2006/relationships/hyperlink" Target="https://vk.com/wall-165651428_4795" TargetMode="External"/><Relationship Id="rId197" Type="http://schemas.openxmlformats.org/officeDocument/2006/relationships/hyperlink" Target="https://vk.com/wall-167454871_2880" TargetMode="External"/><Relationship Id="rId201" Type="http://schemas.openxmlformats.org/officeDocument/2006/relationships/hyperlink" Target="https://vk.com/wall-167454871_2842" TargetMode="External"/><Relationship Id="rId222" Type="http://schemas.openxmlformats.org/officeDocument/2006/relationships/hyperlink" Target="https://vk.com/wall-202605202_4847" TargetMode="External"/><Relationship Id="rId243" Type="http://schemas.openxmlformats.org/officeDocument/2006/relationships/hyperlink" Target="https://vk.com/wall-162352970_5940" TargetMode="External"/><Relationship Id="rId264" Type="http://schemas.openxmlformats.org/officeDocument/2006/relationships/hyperlink" Target="https://vk.com/wall-131820781_2272" TargetMode="External"/><Relationship Id="rId285" Type="http://schemas.openxmlformats.org/officeDocument/2006/relationships/hyperlink" Target="https://vk.com/wall-186226207_2815" TargetMode="External"/><Relationship Id="rId17" Type="http://schemas.openxmlformats.org/officeDocument/2006/relationships/hyperlink" Target="https://vk.com/wall-98067393_26540" TargetMode="External"/><Relationship Id="rId38" Type="http://schemas.openxmlformats.org/officeDocument/2006/relationships/hyperlink" Target="https://vk.com/wall-167454871_2904" TargetMode="External"/><Relationship Id="rId59" Type="http://schemas.openxmlformats.org/officeDocument/2006/relationships/hyperlink" Target="https://lahd-lib.ru/news/anonsItem/1797" TargetMode="External"/><Relationship Id="rId103" Type="http://schemas.openxmlformats.org/officeDocument/2006/relationships/hyperlink" Target="https://vk.com/wall-173303727_8301" TargetMode="External"/><Relationship Id="rId124" Type="http://schemas.openxmlformats.org/officeDocument/2006/relationships/hyperlink" Target="https://vk.com/wall-167454871_2984" TargetMode="External"/><Relationship Id="rId310" Type="http://schemas.openxmlformats.org/officeDocument/2006/relationships/hyperlink" Target="https://vk.com/wall-135326474_1804" TargetMode="External"/><Relationship Id="rId70" Type="http://schemas.openxmlformats.org/officeDocument/2006/relationships/hyperlink" Target="https://vk.com/wall-202605202_4772" TargetMode="External"/><Relationship Id="rId91" Type="http://schemas.openxmlformats.org/officeDocument/2006/relationships/hyperlink" Target="https://vk.com/wall-173303727_8238" TargetMode="External"/><Relationship Id="rId145" Type="http://schemas.openxmlformats.org/officeDocument/2006/relationships/hyperlink" Target="https://vk.com/wall-173303727_8051" TargetMode="External"/><Relationship Id="rId166" Type="http://schemas.openxmlformats.org/officeDocument/2006/relationships/hyperlink" Target="https://vk.com/wall-165651428_4743" TargetMode="External"/><Relationship Id="rId187" Type="http://schemas.openxmlformats.org/officeDocument/2006/relationships/hyperlink" Target="https://vk.com/wall-167454871_2933" TargetMode="External"/><Relationship Id="rId1" Type="http://schemas.openxmlformats.org/officeDocument/2006/relationships/hyperlink" Target="https://vk.com/wall-73801117_3244" TargetMode="External"/><Relationship Id="rId212" Type="http://schemas.openxmlformats.org/officeDocument/2006/relationships/hyperlink" Target="https://vk.com/wall-202605202_5009" TargetMode="External"/><Relationship Id="rId233" Type="http://schemas.openxmlformats.org/officeDocument/2006/relationships/hyperlink" Target="https://vk.com/wall-171091023_2213" TargetMode="External"/><Relationship Id="rId254" Type="http://schemas.openxmlformats.org/officeDocument/2006/relationships/hyperlink" Target="https://vk.com/wall-162352970_5870" TargetMode="External"/><Relationship Id="rId28" Type="http://schemas.openxmlformats.org/officeDocument/2006/relationships/hyperlink" Target="https://lahd-lib.ru/news/anonsItem/1828" TargetMode="External"/><Relationship Id="rId49" Type="http://schemas.openxmlformats.org/officeDocument/2006/relationships/hyperlink" Target="https://vk.com/wall-186226207_2916" TargetMode="External"/><Relationship Id="rId114" Type="http://schemas.openxmlformats.org/officeDocument/2006/relationships/hyperlink" Target="https://vk.com/wall-73801117_3325" TargetMode="External"/><Relationship Id="rId275" Type="http://schemas.openxmlformats.org/officeDocument/2006/relationships/hyperlink" Target="https://vk.com/wall-38182227_7707" TargetMode="External"/><Relationship Id="rId296" Type="http://schemas.openxmlformats.org/officeDocument/2006/relationships/hyperlink" Target="https://vk.com/wall-50723540_4942" TargetMode="External"/><Relationship Id="rId300" Type="http://schemas.openxmlformats.org/officeDocument/2006/relationships/hyperlink" Target="https://vk.com/wall-187822382_2424" TargetMode="External"/><Relationship Id="rId60" Type="http://schemas.openxmlformats.org/officeDocument/2006/relationships/hyperlink" Target="https://vk.com/wall-38182227_7703" TargetMode="External"/><Relationship Id="rId81" Type="http://schemas.openxmlformats.org/officeDocument/2006/relationships/hyperlink" Target="https://lahd-lib.ru/news/anonsItem/1832" TargetMode="External"/><Relationship Id="rId135" Type="http://schemas.openxmlformats.org/officeDocument/2006/relationships/hyperlink" Target="https://vk.com/wall-73801117_3269" TargetMode="External"/><Relationship Id="rId156" Type="http://schemas.openxmlformats.org/officeDocument/2006/relationships/hyperlink" Target="https://vk.com/wall-165651428_4550" TargetMode="External"/><Relationship Id="rId177" Type="http://schemas.openxmlformats.org/officeDocument/2006/relationships/hyperlink" Target="https://vk.com/wall-167454871_3007" TargetMode="External"/><Relationship Id="rId198" Type="http://schemas.openxmlformats.org/officeDocument/2006/relationships/hyperlink" Target="https://vk.com/wall-167454871_2867" TargetMode="External"/><Relationship Id="rId321" Type="http://schemas.openxmlformats.org/officeDocument/2006/relationships/hyperlink" Target="https://lahd-lib.ru/news/anonsItem/1929" TargetMode="External"/><Relationship Id="rId202" Type="http://schemas.openxmlformats.org/officeDocument/2006/relationships/hyperlink" Target="https://vk.com/wall-167454871_2836" TargetMode="External"/><Relationship Id="rId223" Type="http://schemas.openxmlformats.org/officeDocument/2006/relationships/hyperlink" Target="https://vk.com/wall-202605202_4825" TargetMode="External"/><Relationship Id="rId244" Type="http://schemas.openxmlformats.org/officeDocument/2006/relationships/hyperlink" Target="https://vk.com/wall-162352970_5932" TargetMode="External"/><Relationship Id="rId18" Type="http://schemas.openxmlformats.org/officeDocument/2006/relationships/hyperlink" Target="https://vk.com/wall-38182227_7906" TargetMode="External"/><Relationship Id="rId39" Type="http://schemas.openxmlformats.org/officeDocument/2006/relationships/hyperlink" Target="https://lahd-lib.ru/news/anonsItem/1866" TargetMode="External"/><Relationship Id="rId265" Type="http://schemas.openxmlformats.org/officeDocument/2006/relationships/hyperlink" Target="https://vk.com/wall-131820781_2270" TargetMode="External"/><Relationship Id="rId286" Type="http://schemas.openxmlformats.org/officeDocument/2006/relationships/hyperlink" Target="https://vk.com/wall-50723540_5099" TargetMode="External"/><Relationship Id="rId50" Type="http://schemas.openxmlformats.org/officeDocument/2006/relationships/hyperlink" Target="https://vk.com/wall-165651428_4797" TargetMode="External"/><Relationship Id="rId104" Type="http://schemas.openxmlformats.org/officeDocument/2006/relationships/hyperlink" Target="https://vk.com/wall-173303727_8305" TargetMode="External"/><Relationship Id="rId125" Type="http://schemas.openxmlformats.org/officeDocument/2006/relationships/hyperlink" Target="https://vk.com/wall-131820781_2323" TargetMode="External"/><Relationship Id="rId146" Type="http://schemas.openxmlformats.org/officeDocument/2006/relationships/hyperlink" Target="https://vk.com/wall-173303727_8055" TargetMode="External"/><Relationship Id="rId167" Type="http://schemas.openxmlformats.org/officeDocument/2006/relationships/hyperlink" Target="https://vk.com/wall-165651428_4751" TargetMode="External"/><Relationship Id="rId188" Type="http://schemas.openxmlformats.org/officeDocument/2006/relationships/hyperlink" Target="https://vk.com/wall-167454871_2927" TargetMode="External"/><Relationship Id="rId311" Type="http://schemas.openxmlformats.org/officeDocument/2006/relationships/hyperlink" Target="https://lahd-lib.ru/news/anonsItem/1863" TargetMode="External"/><Relationship Id="rId71" Type="http://schemas.openxmlformats.org/officeDocument/2006/relationships/hyperlink" Target="https://vk.com/wall-73801117_3255" TargetMode="External"/><Relationship Id="rId92" Type="http://schemas.openxmlformats.org/officeDocument/2006/relationships/hyperlink" Target="https://vk.com/wall-38182227_7786" TargetMode="External"/><Relationship Id="rId213" Type="http://schemas.openxmlformats.org/officeDocument/2006/relationships/hyperlink" Target="https://vk.com/wall-202605202_4976" TargetMode="External"/><Relationship Id="rId234" Type="http://schemas.openxmlformats.org/officeDocument/2006/relationships/hyperlink" Target="https://vk.com/wall-171091023_2205" TargetMode="External"/><Relationship Id="rId2" Type="http://schemas.openxmlformats.org/officeDocument/2006/relationships/hyperlink" Target="https://vk.com/wall-38182227_7691" TargetMode="External"/><Relationship Id="rId29" Type="http://schemas.openxmlformats.org/officeDocument/2006/relationships/hyperlink" Target="https://lahd-lib.ru/news/anonsItem/1827" TargetMode="External"/><Relationship Id="rId255" Type="http://schemas.openxmlformats.org/officeDocument/2006/relationships/hyperlink" Target="https://vk.com/wall-162352970_5859" TargetMode="External"/><Relationship Id="rId276" Type="http://schemas.openxmlformats.org/officeDocument/2006/relationships/hyperlink" Target="https://vk.com/wall-38182227_7703" TargetMode="External"/><Relationship Id="rId297" Type="http://schemas.openxmlformats.org/officeDocument/2006/relationships/hyperlink" Target="https://vk.com/wall-50723540_4897" TargetMode="External"/><Relationship Id="rId40" Type="http://schemas.openxmlformats.org/officeDocument/2006/relationships/hyperlink" Target="https://vk.com/wall-173303727_8272" TargetMode="External"/><Relationship Id="rId115" Type="http://schemas.openxmlformats.org/officeDocument/2006/relationships/hyperlink" Target="https://vk.com/wall-165651428_4751" TargetMode="External"/><Relationship Id="rId136" Type="http://schemas.openxmlformats.org/officeDocument/2006/relationships/hyperlink" Target="https://vk.com/wall-98067393_26398" TargetMode="External"/><Relationship Id="rId157" Type="http://schemas.openxmlformats.org/officeDocument/2006/relationships/hyperlink" Target="https://vk.com/wall-165651428_4558" TargetMode="External"/><Relationship Id="rId178" Type="http://schemas.openxmlformats.org/officeDocument/2006/relationships/hyperlink" Target="https://vk.com/wall-167454871_3005" TargetMode="External"/><Relationship Id="rId301" Type="http://schemas.openxmlformats.org/officeDocument/2006/relationships/hyperlink" Target="https://vk.com/wall-187822382_2408" TargetMode="External"/><Relationship Id="rId322" Type="http://schemas.openxmlformats.org/officeDocument/2006/relationships/hyperlink" Target="https://vk.com/wall-167454871_3009" TargetMode="External"/><Relationship Id="rId61" Type="http://schemas.openxmlformats.org/officeDocument/2006/relationships/hyperlink" Target="https://vk.com/wall-98067393_26366" TargetMode="External"/><Relationship Id="rId82" Type="http://schemas.openxmlformats.org/officeDocument/2006/relationships/hyperlink" Target="https://vk.com/wall-167454871_2880" TargetMode="External"/><Relationship Id="rId199" Type="http://schemas.openxmlformats.org/officeDocument/2006/relationships/hyperlink" Target="https://vk.com/wall-167454871_2851" TargetMode="External"/><Relationship Id="rId203" Type="http://schemas.openxmlformats.org/officeDocument/2006/relationships/hyperlink" Target="https://vk.com/wall-167454871_2834" TargetMode="External"/><Relationship Id="rId19" Type="http://schemas.openxmlformats.org/officeDocument/2006/relationships/hyperlink" Target="https://vk.com/wall-38182227_7921" TargetMode="External"/><Relationship Id="rId224" Type="http://schemas.openxmlformats.org/officeDocument/2006/relationships/hyperlink" Target="https://vk.com/wall-202605202_4806" TargetMode="External"/><Relationship Id="rId245" Type="http://schemas.openxmlformats.org/officeDocument/2006/relationships/hyperlink" Target="https://vk.com/wall-162352970_5931" TargetMode="External"/><Relationship Id="rId266" Type="http://schemas.openxmlformats.org/officeDocument/2006/relationships/hyperlink" Target="https://vk.com/wall-131820781_2260" TargetMode="External"/><Relationship Id="rId287" Type="http://schemas.openxmlformats.org/officeDocument/2006/relationships/hyperlink" Target="https://vk.com/wall-50723540_5093" TargetMode="External"/><Relationship Id="rId30" Type="http://schemas.openxmlformats.org/officeDocument/2006/relationships/hyperlink" Target="https://lahd-lib.ru/news/anonsItem/1840" TargetMode="External"/><Relationship Id="rId105" Type="http://schemas.openxmlformats.org/officeDocument/2006/relationships/hyperlink" Target="https://vk.com/wall-135326474_1812" TargetMode="External"/><Relationship Id="rId126" Type="http://schemas.openxmlformats.org/officeDocument/2006/relationships/hyperlink" Target="https://vk.com/wall-165651428_4775" TargetMode="External"/><Relationship Id="rId147" Type="http://schemas.openxmlformats.org/officeDocument/2006/relationships/hyperlink" Target="https://vk.com/wall-173303727_8059" TargetMode="External"/><Relationship Id="rId168" Type="http://schemas.openxmlformats.org/officeDocument/2006/relationships/hyperlink" Target="https://vk.com/wall-165651428_4761" TargetMode="External"/><Relationship Id="rId312" Type="http://schemas.openxmlformats.org/officeDocument/2006/relationships/hyperlink" Target="https://lahd-lib.ru/news/anonsItem/1876" TargetMode="External"/><Relationship Id="rId51" Type="http://schemas.openxmlformats.org/officeDocument/2006/relationships/hyperlink" Target="https://vk.com/wall-173303727_8355" TargetMode="External"/><Relationship Id="rId72" Type="http://schemas.openxmlformats.org/officeDocument/2006/relationships/hyperlink" Target="https://vk.com/wall-173303727_8059" TargetMode="External"/><Relationship Id="rId93" Type="http://schemas.openxmlformats.org/officeDocument/2006/relationships/hyperlink" Target="https://vk.com/wall-173303727_8251" TargetMode="External"/><Relationship Id="rId189" Type="http://schemas.openxmlformats.org/officeDocument/2006/relationships/hyperlink" Target="https://vk.com/wall-167454871_2920" TargetMode="External"/><Relationship Id="rId3" Type="http://schemas.openxmlformats.org/officeDocument/2006/relationships/hyperlink" Target="https://vk.com/wall-38182227_7741" TargetMode="External"/><Relationship Id="rId214" Type="http://schemas.openxmlformats.org/officeDocument/2006/relationships/hyperlink" Target="https://vk.com/wall-202605202_4974" TargetMode="External"/><Relationship Id="rId235" Type="http://schemas.openxmlformats.org/officeDocument/2006/relationships/hyperlink" Target="https://vk.com/wall-171091023_2191" TargetMode="External"/><Relationship Id="rId256" Type="http://schemas.openxmlformats.org/officeDocument/2006/relationships/hyperlink" Target="https://vk.com/wall-162352970_5840" TargetMode="External"/><Relationship Id="rId277" Type="http://schemas.openxmlformats.org/officeDocument/2006/relationships/hyperlink" Target="https://vk.com/wall-38182227_7685" TargetMode="External"/><Relationship Id="rId298" Type="http://schemas.openxmlformats.org/officeDocument/2006/relationships/hyperlink" Target="https://vk.com/wall-187822382_2457" TargetMode="External"/><Relationship Id="rId116" Type="http://schemas.openxmlformats.org/officeDocument/2006/relationships/hyperlink" Target="https://vk.com/wall-162352970_5931" TargetMode="External"/><Relationship Id="rId137" Type="http://schemas.openxmlformats.org/officeDocument/2006/relationships/hyperlink" Target="https://vk.com/wall-214391604_1176" TargetMode="External"/><Relationship Id="rId158" Type="http://schemas.openxmlformats.org/officeDocument/2006/relationships/hyperlink" Target="https://vk.com/wall-165651428_4566" TargetMode="External"/><Relationship Id="rId302" Type="http://schemas.openxmlformats.org/officeDocument/2006/relationships/hyperlink" Target="https://vk.com/wall-187822382_2405" TargetMode="External"/><Relationship Id="rId323" Type="http://schemas.openxmlformats.org/officeDocument/2006/relationships/hyperlink" Target="https://vk.com/wall-9723799_6013" TargetMode="External"/><Relationship Id="rId20" Type="http://schemas.openxmlformats.org/officeDocument/2006/relationships/hyperlink" Target="https://vk.com/wall-73801117_3237" TargetMode="External"/><Relationship Id="rId41" Type="http://schemas.openxmlformats.org/officeDocument/2006/relationships/hyperlink" Target="https://vk.com/wall-202605202_5025" TargetMode="External"/><Relationship Id="rId62" Type="http://schemas.openxmlformats.org/officeDocument/2006/relationships/hyperlink" Target="https://lahd-lib.ru/news/anonsItem/1799" TargetMode="External"/><Relationship Id="rId83" Type="http://schemas.openxmlformats.org/officeDocument/2006/relationships/hyperlink" Target="https://vk.com/wall-202605202_4847" TargetMode="External"/><Relationship Id="rId179" Type="http://schemas.openxmlformats.org/officeDocument/2006/relationships/hyperlink" Target="https://vk.com/wall-167454871_3000" TargetMode="External"/><Relationship Id="rId190" Type="http://schemas.openxmlformats.org/officeDocument/2006/relationships/hyperlink" Target="https://vk.com/wall-167454871_2906" TargetMode="External"/><Relationship Id="rId204" Type="http://schemas.openxmlformats.org/officeDocument/2006/relationships/hyperlink" Target="https://vk.com/wall-167454871_2821" TargetMode="External"/><Relationship Id="rId225" Type="http://schemas.openxmlformats.org/officeDocument/2006/relationships/hyperlink" Target="https://vk.com/wall-202605202_4774" TargetMode="External"/><Relationship Id="rId246" Type="http://schemas.openxmlformats.org/officeDocument/2006/relationships/hyperlink" Target="https://vk.com/wall-162352970_5912" TargetMode="External"/><Relationship Id="rId267" Type="http://schemas.openxmlformats.org/officeDocument/2006/relationships/hyperlink" Target="https://vk.com/wall-38182227_7935" TargetMode="External"/><Relationship Id="rId288" Type="http://schemas.openxmlformats.org/officeDocument/2006/relationships/hyperlink" Target="https://vk.com/wall-50723540_5085" TargetMode="External"/><Relationship Id="rId106" Type="http://schemas.openxmlformats.org/officeDocument/2006/relationships/hyperlink" Target="https://vk.com/wall-202605202_4897" TargetMode="External"/><Relationship Id="rId127" Type="http://schemas.openxmlformats.org/officeDocument/2006/relationships/hyperlink" Target="https://vk.com/wall-173303727_8565" TargetMode="External"/><Relationship Id="rId313" Type="http://schemas.openxmlformats.org/officeDocument/2006/relationships/hyperlink" Target="https://lahd-lib.ru/news/anonsItem/1883" TargetMode="External"/><Relationship Id="rId10" Type="http://schemas.openxmlformats.org/officeDocument/2006/relationships/hyperlink" Target="https://vk.com/wall-98067393_26383" TargetMode="External"/><Relationship Id="rId31" Type="http://schemas.openxmlformats.org/officeDocument/2006/relationships/hyperlink" Target="https://vk.com/wall-202605202_4876" TargetMode="External"/><Relationship Id="rId52" Type="http://schemas.openxmlformats.org/officeDocument/2006/relationships/hyperlink" Target="https://vk.com/wall-173303727_8277" TargetMode="External"/><Relationship Id="rId73" Type="http://schemas.openxmlformats.org/officeDocument/2006/relationships/hyperlink" Target="https://vk.com/wall-131820781_2270" TargetMode="External"/><Relationship Id="rId94" Type="http://schemas.openxmlformats.org/officeDocument/2006/relationships/hyperlink" Target="https://vk.com/wall-162352970_5879" TargetMode="External"/><Relationship Id="rId148" Type="http://schemas.openxmlformats.org/officeDocument/2006/relationships/hyperlink" Target="https://vk.com/wall-173303727_8089" TargetMode="External"/><Relationship Id="rId169" Type="http://schemas.openxmlformats.org/officeDocument/2006/relationships/hyperlink" Target="https://vk.com/wall-165651428_4769" TargetMode="External"/><Relationship Id="rId4" Type="http://schemas.openxmlformats.org/officeDocument/2006/relationships/hyperlink" Target="https://vk.com/wall-186226207_2843" TargetMode="External"/><Relationship Id="rId180" Type="http://schemas.openxmlformats.org/officeDocument/2006/relationships/hyperlink" Target="https://vk.com/wall-167454871_2998" TargetMode="External"/><Relationship Id="rId215" Type="http://schemas.openxmlformats.org/officeDocument/2006/relationships/hyperlink" Target="https://vk.com/wall-202605202_4936" TargetMode="External"/><Relationship Id="rId236" Type="http://schemas.openxmlformats.org/officeDocument/2006/relationships/hyperlink" Target="https://vk.com/wall-171091023_2186" TargetMode="External"/><Relationship Id="rId257" Type="http://schemas.openxmlformats.org/officeDocument/2006/relationships/hyperlink" Target="https://vk.com/wall-162352970_5823" TargetMode="External"/><Relationship Id="rId278" Type="http://schemas.openxmlformats.org/officeDocument/2006/relationships/hyperlink" Target="https://vk.com/wall-38182227_7669" TargetMode="External"/><Relationship Id="rId303" Type="http://schemas.openxmlformats.org/officeDocument/2006/relationships/hyperlink" Target="https://vk.com/wall-187822382_2402" TargetMode="External"/><Relationship Id="rId42" Type="http://schemas.openxmlformats.org/officeDocument/2006/relationships/hyperlink" Target="https://lahd-lib.ru/news/anonsItem/1900" TargetMode="External"/><Relationship Id="rId84" Type="http://schemas.openxmlformats.org/officeDocument/2006/relationships/hyperlink" Target="https://vk.com/wall-173303727_8193" TargetMode="External"/><Relationship Id="rId138" Type="http://schemas.openxmlformats.org/officeDocument/2006/relationships/hyperlink" Target="https://vk.com/wall-214391604_1220" TargetMode="External"/><Relationship Id="rId191" Type="http://schemas.openxmlformats.org/officeDocument/2006/relationships/hyperlink" Target="https://vk.com/wall-167454871_2904" TargetMode="External"/><Relationship Id="rId205" Type="http://schemas.openxmlformats.org/officeDocument/2006/relationships/hyperlink" Target="https://vk.com/wall-167454871_2813" TargetMode="External"/><Relationship Id="rId247" Type="http://schemas.openxmlformats.org/officeDocument/2006/relationships/hyperlink" Target="https://vk.com/wall-162352970_5909" TargetMode="External"/><Relationship Id="rId107" Type="http://schemas.openxmlformats.org/officeDocument/2006/relationships/hyperlink" Target="https://vk.com/wall-98067393_26407" TargetMode="External"/><Relationship Id="rId289" Type="http://schemas.openxmlformats.org/officeDocument/2006/relationships/hyperlink" Target="https://vk.com/wall-50723540_5046" TargetMode="External"/><Relationship Id="rId11" Type="http://schemas.openxmlformats.org/officeDocument/2006/relationships/hyperlink" Target="https://vk.com/wall-187822382_2405" TargetMode="External"/><Relationship Id="rId53" Type="http://schemas.openxmlformats.org/officeDocument/2006/relationships/hyperlink" Target="https://vk.com/wall-162352970_5896" TargetMode="External"/><Relationship Id="rId149" Type="http://schemas.openxmlformats.org/officeDocument/2006/relationships/hyperlink" Target="https://vk.com/wall-173303727_8205" TargetMode="External"/><Relationship Id="rId314" Type="http://schemas.openxmlformats.org/officeDocument/2006/relationships/hyperlink" Target="https://vk.com/wall-165651428_4770" TargetMode="External"/><Relationship Id="rId95" Type="http://schemas.openxmlformats.org/officeDocument/2006/relationships/hyperlink" Target="https://vk.com/wall-162352970_5880" TargetMode="External"/><Relationship Id="rId160" Type="http://schemas.openxmlformats.org/officeDocument/2006/relationships/hyperlink" Target="https://vk.com/wall-165651428_4679" TargetMode="External"/><Relationship Id="rId216" Type="http://schemas.openxmlformats.org/officeDocument/2006/relationships/hyperlink" Target="https://vk.com/wall-202605202_4913" TargetMode="External"/><Relationship Id="rId258" Type="http://schemas.openxmlformats.org/officeDocument/2006/relationships/hyperlink" Target="https://vk.com/wall-162352970_5816" TargetMode="External"/><Relationship Id="rId22" Type="http://schemas.openxmlformats.org/officeDocument/2006/relationships/hyperlink" Target="https://lahd-lib.ru/news/anonsItem/1781" TargetMode="External"/><Relationship Id="rId64" Type="http://schemas.openxmlformats.org/officeDocument/2006/relationships/hyperlink" Target="https://vk.com/wall-202605202_4768" TargetMode="External"/><Relationship Id="rId118" Type="http://schemas.openxmlformats.org/officeDocument/2006/relationships/hyperlink" Target="https://vk.com/wall-202605202_5036" TargetMode="External"/><Relationship Id="rId325" Type="http://schemas.openxmlformats.org/officeDocument/2006/relationships/hyperlink" Target="https://vk.com/wall-150294602_2494" TargetMode="External"/><Relationship Id="rId171" Type="http://schemas.openxmlformats.org/officeDocument/2006/relationships/hyperlink" Target="https://vk.com/wall-165651428_4775" TargetMode="External"/><Relationship Id="rId227" Type="http://schemas.openxmlformats.org/officeDocument/2006/relationships/hyperlink" Target="https://vk.com/wall-202605202_4772" TargetMode="External"/><Relationship Id="rId269" Type="http://schemas.openxmlformats.org/officeDocument/2006/relationships/hyperlink" Target="https://vk.com/wall-38182227_7887" TargetMode="External"/><Relationship Id="rId33" Type="http://schemas.openxmlformats.org/officeDocument/2006/relationships/hyperlink" Target="https://vk.com/wall-98067393_26704" TargetMode="External"/><Relationship Id="rId129" Type="http://schemas.openxmlformats.org/officeDocument/2006/relationships/hyperlink" Target="https://vk.com/wall-167454871_3007" TargetMode="External"/><Relationship Id="rId280" Type="http://schemas.openxmlformats.org/officeDocument/2006/relationships/hyperlink" Target="https://vk.com/wall-186226207_2915" TargetMode="External"/><Relationship Id="rId75" Type="http://schemas.openxmlformats.org/officeDocument/2006/relationships/hyperlink" Target="https://vk.com/wall-162352970_5816" TargetMode="External"/><Relationship Id="rId140" Type="http://schemas.openxmlformats.org/officeDocument/2006/relationships/hyperlink" Target="https://vk.com/wall-214391604_1274" TargetMode="External"/><Relationship Id="rId182" Type="http://schemas.openxmlformats.org/officeDocument/2006/relationships/hyperlink" Target="https://vk.com/wall-167454871_2973" TargetMode="External"/><Relationship Id="rId6" Type="http://schemas.openxmlformats.org/officeDocument/2006/relationships/hyperlink" Target="https://vk.com/wall-98067393_26302" TargetMode="External"/><Relationship Id="rId238" Type="http://schemas.openxmlformats.org/officeDocument/2006/relationships/hyperlink" Target="https://vk.com/wall-171091023_2178" TargetMode="External"/><Relationship Id="rId291" Type="http://schemas.openxmlformats.org/officeDocument/2006/relationships/hyperlink" Target="https://vk.com/wall-50723540_5006" TargetMode="External"/><Relationship Id="rId305" Type="http://schemas.openxmlformats.org/officeDocument/2006/relationships/hyperlink" Target="https://vk.com/wall-187822382_2387" TargetMode="External"/><Relationship Id="rId44" Type="http://schemas.openxmlformats.org/officeDocument/2006/relationships/hyperlink" Target="https://vk.com/wall-162352970_5941" TargetMode="External"/><Relationship Id="rId86" Type="http://schemas.openxmlformats.org/officeDocument/2006/relationships/hyperlink" Target="https://vk.com/wall-187822382_2394" TargetMode="External"/><Relationship Id="rId151" Type="http://schemas.openxmlformats.org/officeDocument/2006/relationships/hyperlink" Target="https://vk.com/wall-173303727_8321" TargetMode="External"/><Relationship Id="rId193" Type="http://schemas.openxmlformats.org/officeDocument/2006/relationships/hyperlink" Target="https://vk.com/wall-167454871_2898" TargetMode="External"/><Relationship Id="rId207" Type="http://schemas.openxmlformats.org/officeDocument/2006/relationships/hyperlink" Target="https://vk.com/wall-202605202_5042" TargetMode="External"/><Relationship Id="rId249" Type="http://schemas.openxmlformats.org/officeDocument/2006/relationships/hyperlink" Target="https://vk.com/wall-162352970_5889" TargetMode="External"/><Relationship Id="rId13" Type="http://schemas.openxmlformats.org/officeDocument/2006/relationships/hyperlink" Target="https://vk.com/wall-135326474_1811" TargetMode="External"/><Relationship Id="rId109" Type="http://schemas.openxmlformats.org/officeDocument/2006/relationships/hyperlink" Target="https://vk.com/wall-135326474_1819" TargetMode="External"/><Relationship Id="rId260" Type="http://schemas.openxmlformats.org/officeDocument/2006/relationships/hyperlink" Target="https://vk.com/wall-162352970_5811" TargetMode="External"/><Relationship Id="rId316" Type="http://schemas.openxmlformats.org/officeDocument/2006/relationships/hyperlink" Target="https://vk.com/wall-162352970_5889" TargetMode="External"/><Relationship Id="rId55" Type="http://schemas.openxmlformats.org/officeDocument/2006/relationships/hyperlink" Target="https://vk.com/wall-173303727_8588" TargetMode="External"/><Relationship Id="rId97" Type="http://schemas.openxmlformats.org/officeDocument/2006/relationships/hyperlink" Target="https://vk.com/wall-173303727_8269" TargetMode="External"/><Relationship Id="rId120" Type="http://schemas.openxmlformats.org/officeDocument/2006/relationships/hyperlink" Target="https://lahd-lib.ru/news/anonsItem/1914"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vk.com/wall-198612732_7325" TargetMode="External"/><Relationship Id="rId13" Type="http://schemas.openxmlformats.org/officeDocument/2006/relationships/hyperlink" Target="https://vk.com/wall-198612732_7395" TargetMode="External"/><Relationship Id="rId18" Type="http://schemas.openxmlformats.org/officeDocument/2006/relationships/hyperlink" Target="https://vk.com/wall-198612732_7282" TargetMode="External"/><Relationship Id="rId3" Type="http://schemas.openxmlformats.org/officeDocument/2006/relationships/hyperlink" Target="https://vk.com/wall-87868748_4839" TargetMode="External"/><Relationship Id="rId7" Type="http://schemas.openxmlformats.org/officeDocument/2006/relationships/hyperlink" Target="https://vk.com/wall-198612732_7323" TargetMode="External"/><Relationship Id="rId12" Type="http://schemas.openxmlformats.org/officeDocument/2006/relationships/hyperlink" Target="https://vk.com/wall-198612732_7307" TargetMode="External"/><Relationship Id="rId17" Type="http://schemas.openxmlformats.org/officeDocument/2006/relationships/hyperlink" Target="https://vk.com/wall-198612732_7499" TargetMode="External"/><Relationship Id="rId2" Type="http://schemas.openxmlformats.org/officeDocument/2006/relationships/hyperlink" Target="https://vk.com/wall-198612732_7213" TargetMode="External"/><Relationship Id="rId16" Type="http://schemas.openxmlformats.org/officeDocument/2006/relationships/hyperlink" Target="https://vk.com/wall-198612732_7282" TargetMode="External"/><Relationship Id="rId1" Type="http://schemas.openxmlformats.org/officeDocument/2006/relationships/hyperlink" Target="mailto:anni.v@onego.ru" TargetMode="External"/><Relationship Id="rId6" Type="http://schemas.openxmlformats.org/officeDocument/2006/relationships/hyperlink" Target="https://vk.com/wall-198612732_7321" TargetMode="External"/><Relationship Id="rId11" Type="http://schemas.openxmlformats.org/officeDocument/2006/relationships/hyperlink" Target="https://vk.com/wall-198612732_7349" TargetMode="External"/><Relationship Id="rId5" Type="http://schemas.openxmlformats.org/officeDocument/2006/relationships/hyperlink" Target="https://vk.com/wall-198612732_7323" TargetMode="External"/><Relationship Id="rId15" Type="http://schemas.openxmlformats.org/officeDocument/2006/relationships/hyperlink" Target="https://vk.com/wall-198612732_7283" TargetMode="External"/><Relationship Id="rId10" Type="http://schemas.openxmlformats.org/officeDocument/2006/relationships/hyperlink" Target="https://vk.com/wall-198612732_7477" TargetMode="External"/><Relationship Id="rId4" Type="http://schemas.openxmlformats.org/officeDocument/2006/relationships/hyperlink" Target="https://vk.com/wall-198612732_7216" TargetMode="External"/><Relationship Id="rId9" Type="http://schemas.openxmlformats.org/officeDocument/2006/relationships/hyperlink" Target="https://vk.com/wall-198612732_7317" TargetMode="External"/><Relationship Id="rId14" Type="http://schemas.openxmlformats.org/officeDocument/2006/relationships/hyperlink" Target="https://vk.com/wall-198612732_7376"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vk.ru/wall-161190010_33133" TargetMode="External"/><Relationship Id="rId21" Type="http://schemas.openxmlformats.org/officeDocument/2006/relationships/hyperlink" Target="https://vk.ru/wall-161190010_33217" TargetMode="External"/><Relationship Id="rId42" Type="http://schemas.openxmlformats.org/officeDocument/2006/relationships/hyperlink" Target="https://vk.ru/wall-161190010_32916" TargetMode="External"/><Relationship Id="rId47" Type="http://schemas.openxmlformats.org/officeDocument/2006/relationships/hyperlink" Target="https://vk.ru/wall-161190010_32714" TargetMode="External"/><Relationship Id="rId63" Type="http://schemas.openxmlformats.org/officeDocument/2006/relationships/hyperlink" Target="https://vk.ru/wall-161190010_32470" TargetMode="External"/><Relationship Id="rId68" Type="http://schemas.openxmlformats.org/officeDocument/2006/relationships/hyperlink" Target="https://vk.ru/wall-161190010_32404" TargetMode="External"/><Relationship Id="rId84" Type="http://schemas.openxmlformats.org/officeDocument/2006/relationships/hyperlink" Target="https://vk.ru/wall863330236_2408" TargetMode="External"/><Relationship Id="rId89" Type="http://schemas.openxmlformats.org/officeDocument/2006/relationships/hyperlink" Target="https://vk.com/medgoradk?z=photo-15638903_457267291%2Fwall-15638903_23252" TargetMode="External"/><Relationship Id="rId112" Type="http://schemas.openxmlformats.org/officeDocument/2006/relationships/hyperlink" Target="https://vk.com/club60415432" TargetMode="External"/><Relationship Id="rId16" Type="http://schemas.openxmlformats.org/officeDocument/2006/relationships/hyperlink" Target="https://vk.ru/wall-161190010_33292" TargetMode="External"/><Relationship Id="rId107" Type="http://schemas.openxmlformats.org/officeDocument/2006/relationships/hyperlink" Target="https://vk.com/medgoradk?z=photo-60415432_457253238%2Fwall-60415432_11946" TargetMode="External"/><Relationship Id="rId11" Type="http://schemas.openxmlformats.org/officeDocument/2006/relationships/hyperlink" Target="https://vk.ru/id20588444" TargetMode="External"/><Relationship Id="rId32" Type="http://schemas.openxmlformats.org/officeDocument/2006/relationships/hyperlink" Target="https://vk.ru/wall-161190010_33094" TargetMode="External"/><Relationship Id="rId37" Type="http://schemas.openxmlformats.org/officeDocument/2006/relationships/hyperlink" Target="https://vk.ru/wall-161190010_33022" TargetMode="External"/><Relationship Id="rId53" Type="http://schemas.openxmlformats.org/officeDocument/2006/relationships/hyperlink" Target="https://vk.ru/wall-161190010_32628" TargetMode="External"/><Relationship Id="rId58" Type="http://schemas.openxmlformats.org/officeDocument/2006/relationships/hyperlink" Target="https://vk.ru/wall-161190010_32541" TargetMode="External"/><Relationship Id="rId74" Type="http://schemas.openxmlformats.org/officeDocument/2006/relationships/hyperlink" Target="https://vk.ru/wall-161190010_32085" TargetMode="External"/><Relationship Id="rId79" Type="http://schemas.openxmlformats.org/officeDocument/2006/relationships/hyperlink" Target="https://vk.ru/wall863330236_2367" TargetMode="External"/><Relationship Id="rId102" Type="http://schemas.openxmlformats.org/officeDocument/2006/relationships/hyperlink" Target="https://vk.com/medgoradk?z=photo-60415432_457253032%2Fwall-60415432_11917" TargetMode="External"/><Relationship Id="rId5" Type="http://schemas.openxmlformats.org/officeDocument/2006/relationships/hyperlink" Target="https://vk.com/medsosh2?w=wall-85303108_17164" TargetMode="External"/><Relationship Id="rId90" Type="http://schemas.openxmlformats.org/officeDocument/2006/relationships/hyperlink" Target="https://vk.com/medgoradk?z=photo-15638903_457267304%2Fwall-15638903_23254" TargetMode="External"/><Relationship Id="rId95" Type="http://schemas.openxmlformats.org/officeDocument/2006/relationships/hyperlink" Target="https://vk.com/medgoradk?z=photo-15638903_457267310%2Fwall-15638903_23257" TargetMode="External"/><Relationship Id="rId22" Type="http://schemas.openxmlformats.org/officeDocument/2006/relationships/hyperlink" Target="https://vk.ru/wall-161190010_33202" TargetMode="External"/><Relationship Id="rId27" Type="http://schemas.openxmlformats.org/officeDocument/2006/relationships/hyperlink" Target="https://vk.ru/wall-161190010_33129" TargetMode="External"/><Relationship Id="rId43" Type="http://schemas.openxmlformats.org/officeDocument/2006/relationships/hyperlink" Target="https://vk.ru/wall-161190010_32876" TargetMode="External"/><Relationship Id="rId48" Type="http://schemas.openxmlformats.org/officeDocument/2006/relationships/hyperlink" Target="https://vk.ru/wall-161190010_32695" TargetMode="External"/><Relationship Id="rId64" Type="http://schemas.openxmlformats.org/officeDocument/2006/relationships/hyperlink" Target="https://vk.ru/wall-161190010_32446" TargetMode="External"/><Relationship Id="rId69" Type="http://schemas.openxmlformats.org/officeDocument/2006/relationships/hyperlink" Target="https://vk.ru/wall-161190010_32274" TargetMode="External"/><Relationship Id="rId113" Type="http://schemas.openxmlformats.org/officeDocument/2006/relationships/hyperlink" Target="https://vk.com/medsosh2?w=wall-85303108_16085" TargetMode="External"/><Relationship Id="rId80" Type="http://schemas.openxmlformats.org/officeDocument/2006/relationships/hyperlink" Target="https://vk.ru/wall863330236_2371" TargetMode="External"/><Relationship Id="rId85" Type="http://schemas.openxmlformats.org/officeDocument/2006/relationships/hyperlink" Target="https://vk.ru/wall863330236_2421" TargetMode="External"/><Relationship Id="rId12" Type="http://schemas.openxmlformats.org/officeDocument/2006/relationships/hyperlink" Target="https://vk.com/medsosh2?w=wall-85303108_16448" TargetMode="External"/><Relationship Id="rId17" Type="http://schemas.openxmlformats.org/officeDocument/2006/relationships/hyperlink" Target="https://vk.ru/wall-161190010_33285" TargetMode="External"/><Relationship Id="rId33" Type="http://schemas.openxmlformats.org/officeDocument/2006/relationships/hyperlink" Target="https://vk.ru/wall-161190010_33089" TargetMode="External"/><Relationship Id="rId38" Type="http://schemas.openxmlformats.org/officeDocument/2006/relationships/hyperlink" Target="https://vk.ru/wall-161190010_32999" TargetMode="External"/><Relationship Id="rId59" Type="http://schemas.openxmlformats.org/officeDocument/2006/relationships/hyperlink" Target="https://vk.ru/wall-161190010_32539" TargetMode="External"/><Relationship Id="rId103" Type="http://schemas.openxmlformats.org/officeDocument/2006/relationships/hyperlink" Target="https://vk.com/medgoradk?z=photo-60415432_457253071%2Fwall-60415432_11919" TargetMode="External"/><Relationship Id="rId108" Type="http://schemas.openxmlformats.org/officeDocument/2006/relationships/hyperlink" Target="https://vk.com/medgoradk?z=video-60415432_456239571%2F87fb889c897ea917ef%2Fpl_post_-60415432_12212" TargetMode="External"/><Relationship Id="rId54" Type="http://schemas.openxmlformats.org/officeDocument/2006/relationships/hyperlink" Target="https://vk.ru/wall-161190010_32617" TargetMode="External"/><Relationship Id="rId70" Type="http://schemas.openxmlformats.org/officeDocument/2006/relationships/hyperlink" Target="https://vk.ru/wall-161190010_32201" TargetMode="External"/><Relationship Id="rId75" Type="http://schemas.openxmlformats.org/officeDocument/2006/relationships/hyperlink" Target="https://vk.ru/wall-161190010_32025" TargetMode="External"/><Relationship Id="rId91" Type="http://schemas.openxmlformats.org/officeDocument/2006/relationships/hyperlink" Target="https://vk.com/medgoradk?z=photo-60415432_457252690%2Fwall-60415432_11869" TargetMode="External"/><Relationship Id="rId96" Type="http://schemas.openxmlformats.org/officeDocument/2006/relationships/hyperlink" Target="https://vk.com/medgoradk?z=photo-15638903_457267321%2Fwall-15638903_23274" TargetMode="External"/><Relationship Id="rId1" Type="http://schemas.openxmlformats.org/officeDocument/2006/relationships/hyperlink" Target="https://vk.com/medsosh2?w=wall-81851666_11505" TargetMode="External"/><Relationship Id="rId6" Type="http://schemas.openxmlformats.org/officeDocument/2006/relationships/hyperlink" Target="https://vk.com/medsosh2?w=wall-84211575_4479" TargetMode="External"/><Relationship Id="rId15" Type="http://schemas.openxmlformats.org/officeDocument/2006/relationships/hyperlink" Target="https://vk.ru/wall-161190010_33293" TargetMode="External"/><Relationship Id="rId23" Type="http://schemas.openxmlformats.org/officeDocument/2006/relationships/hyperlink" Target="https://vk.ru/wall-161190010_33162" TargetMode="External"/><Relationship Id="rId28" Type="http://schemas.openxmlformats.org/officeDocument/2006/relationships/hyperlink" Target="https://vk.ru/wall-161190010_33120" TargetMode="External"/><Relationship Id="rId36" Type="http://schemas.openxmlformats.org/officeDocument/2006/relationships/hyperlink" Target="https://vk.ru/wall-161190010_33031" TargetMode="External"/><Relationship Id="rId49" Type="http://schemas.openxmlformats.org/officeDocument/2006/relationships/hyperlink" Target="https://vk.ru/wall-161190010_32689" TargetMode="External"/><Relationship Id="rId57" Type="http://schemas.openxmlformats.org/officeDocument/2006/relationships/hyperlink" Target="https://vk.ru/wall-161190010_32543" TargetMode="External"/><Relationship Id="rId106" Type="http://schemas.openxmlformats.org/officeDocument/2006/relationships/hyperlink" Target="https://vk.com/medgoradk?z=photo-60415432_457253288%2Fwall-60415432_12081" TargetMode="External"/><Relationship Id="rId114" Type="http://schemas.openxmlformats.org/officeDocument/2006/relationships/hyperlink" Target="https://medgora.gov.karelia.ru/" TargetMode="External"/><Relationship Id="rId10" Type="http://schemas.openxmlformats.org/officeDocument/2006/relationships/hyperlink" Target="https://vk.com/medsosh2?w=wall-85303108_17172" TargetMode="External"/><Relationship Id="rId31" Type="http://schemas.openxmlformats.org/officeDocument/2006/relationships/hyperlink" Target="https://vk.ru/wall-161190010_33103" TargetMode="External"/><Relationship Id="rId44" Type="http://schemas.openxmlformats.org/officeDocument/2006/relationships/hyperlink" Target="https://vk.ru/wall-161190010_32841" TargetMode="External"/><Relationship Id="rId52" Type="http://schemas.openxmlformats.org/officeDocument/2006/relationships/hyperlink" Target="https://vk.ru/wall-161190010_32646" TargetMode="External"/><Relationship Id="rId60" Type="http://schemas.openxmlformats.org/officeDocument/2006/relationships/hyperlink" Target="https://vk.ru/wall-161190010_32500" TargetMode="External"/><Relationship Id="rId65" Type="http://schemas.openxmlformats.org/officeDocument/2006/relationships/hyperlink" Target="https://vk.ru/wall-161190010_32418" TargetMode="External"/><Relationship Id="rId73" Type="http://schemas.openxmlformats.org/officeDocument/2006/relationships/hyperlink" Target="https://vk.ru/wall-161190010_32108" TargetMode="External"/><Relationship Id="rId78" Type="http://schemas.openxmlformats.org/officeDocument/2006/relationships/hyperlink" Target="https://vk.ru/wall863330236_2357" TargetMode="External"/><Relationship Id="rId81" Type="http://schemas.openxmlformats.org/officeDocument/2006/relationships/hyperlink" Target="https://vk.ru/wall863330236_2379" TargetMode="External"/><Relationship Id="rId86" Type="http://schemas.openxmlformats.org/officeDocument/2006/relationships/hyperlink" Target="https://vk.com/photo-84211575_457268325" TargetMode="External"/><Relationship Id="rId94" Type="http://schemas.openxmlformats.org/officeDocument/2006/relationships/hyperlink" Target="https://vk.com/medgoradk?z=photo-60415432_457252780%2Fwall-60415432_11877" TargetMode="External"/><Relationship Id="rId99" Type="http://schemas.openxmlformats.org/officeDocument/2006/relationships/hyperlink" Target="https://vk.com/medgoradk?z=photo-60415432_457252841%2Fwall-60415432_11884" TargetMode="External"/><Relationship Id="rId101" Type="http://schemas.openxmlformats.org/officeDocument/2006/relationships/hyperlink" Target="https://vk.com/medgoradk?z=photo-60415432_457253004%2Fwall-60415432_11911" TargetMode="External"/><Relationship Id="rId4" Type="http://schemas.openxmlformats.org/officeDocument/2006/relationships/hyperlink" Target="https://vk.com/medsosh2?w=wall-85303108_16085" TargetMode="External"/><Relationship Id="rId9" Type="http://schemas.openxmlformats.org/officeDocument/2006/relationships/hyperlink" Target="http://vk.com/club186283351?w=wall" TargetMode="External"/><Relationship Id="rId13" Type="http://schemas.openxmlformats.org/officeDocument/2006/relationships/hyperlink" Target="https://vk.com/medsosh2?w=wall-85303108_16284" TargetMode="External"/><Relationship Id="rId18" Type="http://schemas.openxmlformats.org/officeDocument/2006/relationships/hyperlink" Target="https://vk.ru/wall-161190010_33284" TargetMode="External"/><Relationship Id="rId39" Type="http://schemas.openxmlformats.org/officeDocument/2006/relationships/hyperlink" Target="https://vk.ru/wall-161190010_32996" TargetMode="External"/><Relationship Id="rId109" Type="http://schemas.openxmlformats.org/officeDocument/2006/relationships/hyperlink" Target="https://vk.com/medgoradk?z=photo-60415432_457253439%2Fwall-60415432_12214" TargetMode="External"/><Relationship Id="rId34" Type="http://schemas.openxmlformats.org/officeDocument/2006/relationships/hyperlink" Target="https://vk.ru/wall-161190010_33078" TargetMode="External"/><Relationship Id="rId50" Type="http://schemas.openxmlformats.org/officeDocument/2006/relationships/hyperlink" Target="https://vk.ru/wall-161190010_32661" TargetMode="External"/><Relationship Id="rId55" Type="http://schemas.openxmlformats.org/officeDocument/2006/relationships/hyperlink" Target="https://vk.ru/wall-161190010_32615" TargetMode="External"/><Relationship Id="rId76" Type="http://schemas.openxmlformats.org/officeDocument/2006/relationships/hyperlink" Target="https://vk.ru/wall-161190010_32018" TargetMode="External"/><Relationship Id="rId97" Type="http://schemas.openxmlformats.org/officeDocument/2006/relationships/hyperlink" Target="https://vk.com/medgoradk?z=photo-15638903_457267328%2Fwall-15638903_23277" TargetMode="External"/><Relationship Id="rId104" Type="http://schemas.openxmlformats.org/officeDocument/2006/relationships/hyperlink" Target="https://vk.com/medgoradk?z=photo-60415432_457253172%2Fwall-60415432_11932" TargetMode="External"/><Relationship Id="rId7" Type="http://schemas.openxmlformats.org/officeDocument/2006/relationships/hyperlink" Target="https://vk.com/medsosh2?w=wall-85303108_16663" TargetMode="External"/><Relationship Id="rId71" Type="http://schemas.openxmlformats.org/officeDocument/2006/relationships/hyperlink" Target="https://vk.ru/wall-161190010_32190" TargetMode="External"/><Relationship Id="rId92" Type="http://schemas.openxmlformats.org/officeDocument/2006/relationships/hyperlink" Target="https://vk.com/medgoradk?z=photo-60415432_457252721%2Fwall-60415432_11873" TargetMode="External"/><Relationship Id="rId2" Type="http://schemas.openxmlformats.org/officeDocument/2006/relationships/hyperlink" Target="https://vk.com/rsv10" TargetMode="External"/><Relationship Id="rId29" Type="http://schemas.openxmlformats.org/officeDocument/2006/relationships/hyperlink" Target="https://vk.ru/wall-161190010_33106" TargetMode="External"/><Relationship Id="rId24" Type="http://schemas.openxmlformats.org/officeDocument/2006/relationships/hyperlink" Target="https://vk.ru/wall-161190010_33145" TargetMode="External"/><Relationship Id="rId40" Type="http://schemas.openxmlformats.org/officeDocument/2006/relationships/hyperlink" Target="https://vk.ru/wall-161190010_32963" TargetMode="External"/><Relationship Id="rId45" Type="http://schemas.openxmlformats.org/officeDocument/2006/relationships/hyperlink" Target="https://vk.ru/wall-161190010_32784" TargetMode="External"/><Relationship Id="rId66" Type="http://schemas.openxmlformats.org/officeDocument/2006/relationships/hyperlink" Target="https://vk.ru/wall-161190010_32415" TargetMode="External"/><Relationship Id="rId87" Type="http://schemas.openxmlformats.org/officeDocument/2006/relationships/hyperlink" Target="https://vk.com/wall-218297167_864" TargetMode="External"/><Relationship Id="rId110" Type="http://schemas.openxmlformats.org/officeDocument/2006/relationships/hyperlink" Target="https://vk.com/medgoradk?z=photo-60415432_457253472%2Fwall-60415432_12223" TargetMode="External"/><Relationship Id="rId61" Type="http://schemas.openxmlformats.org/officeDocument/2006/relationships/hyperlink" Target="https://vk.ru/wall-161190010_32494" TargetMode="External"/><Relationship Id="rId82" Type="http://schemas.openxmlformats.org/officeDocument/2006/relationships/hyperlink" Target="https://vk.ru/wall863330236_2387" TargetMode="External"/><Relationship Id="rId19" Type="http://schemas.openxmlformats.org/officeDocument/2006/relationships/hyperlink" Target="https://vk.ru/wall-161190010_33279" TargetMode="External"/><Relationship Id="rId14" Type="http://schemas.openxmlformats.org/officeDocument/2006/relationships/hyperlink" Target="https://vk.com/medsosh2?w=wall-85303108_16555" TargetMode="External"/><Relationship Id="rId30" Type="http://schemas.openxmlformats.org/officeDocument/2006/relationships/hyperlink" Target="https://vk.ru/wall-161190010_33104" TargetMode="External"/><Relationship Id="rId35" Type="http://schemas.openxmlformats.org/officeDocument/2006/relationships/hyperlink" Target="https://vk.ru/wall-161190010_33040" TargetMode="External"/><Relationship Id="rId56" Type="http://schemas.openxmlformats.org/officeDocument/2006/relationships/hyperlink" Target="https://vk.ru/wall-161190010_32551" TargetMode="External"/><Relationship Id="rId77" Type="http://schemas.openxmlformats.org/officeDocument/2006/relationships/hyperlink" Target="https://vk.ru/wall863330236_2356" TargetMode="External"/><Relationship Id="rId100" Type="http://schemas.openxmlformats.org/officeDocument/2006/relationships/hyperlink" Target="https://vk.com/medgoradk?z=photo-60415432_457252942%2Fwall-60415432_11909" TargetMode="External"/><Relationship Id="rId105" Type="http://schemas.openxmlformats.org/officeDocument/2006/relationships/hyperlink" Target="https://vk.com/medgoradk?z=photo-60415432_457253178%2Fwall-60415432_11938" TargetMode="External"/><Relationship Id="rId8" Type="http://schemas.openxmlformats.org/officeDocument/2006/relationships/hyperlink" Target="https://vk.com/medsosh2?w=wall-81851666_11505" TargetMode="External"/><Relationship Id="rId51" Type="http://schemas.openxmlformats.org/officeDocument/2006/relationships/hyperlink" Target="https://vk.ru/wall-161190010_32658" TargetMode="External"/><Relationship Id="rId72" Type="http://schemas.openxmlformats.org/officeDocument/2006/relationships/hyperlink" Target="https://vk.ru/wall-161190010_32168" TargetMode="External"/><Relationship Id="rId93" Type="http://schemas.openxmlformats.org/officeDocument/2006/relationships/hyperlink" Target="https://vk.com/medgoradk?z=photo-60415432_457252753%2Fwall-60415432_11875" TargetMode="External"/><Relationship Id="rId98" Type="http://schemas.openxmlformats.org/officeDocument/2006/relationships/hyperlink" Target="https://vk.com/medgoradk?z=photo-60415432_457252798%2Fwall-60415432_11879" TargetMode="External"/><Relationship Id="rId3" Type="http://schemas.openxmlformats.org/officeDocument/2006/relationships/hyperlink" Target="https://vk.com/medsosh2?w=wall-221692730_7650" TargetMode="External"/><Relationship Id="rId25" Type="http://schemas.openxmlformats.org/officeDocument/2006/relationships/hyperlink" Target="https://vk.ru/wall-161190010_33137" TargetMode="External"/><Relationship Id="rId46" Type="http://schemas.openxmlformats.org/officeDocument/2006/relationships/hyperlink" Target="https://vk.ru/wall-161190010_32777" TargetMode="External"/><Relationship Id="rId67" Type="http://schemas.openxmlformats.org/officeDocument/2006/relationships/hyperlink" Target="https://vk.ru/wall-161190010_32412" TargetMode="External"/><Relationship Id="rId20" Type="http://schemas.openxmlformats.org/officeDocument/2006/relationships/hyperlink" Target="https://vk.ru/wall-161190010_33219" TargetMode="External"/><Relationship Id="rId41" Type="http://schemas.openxmlformats.org/officeDocument/2006/relationships/hyperlink" Target="https://vk.ru/wall-161190010_32947" TargetMode="External"/><Relationship Id="rId62" Type="http://schemas.openxmlformats.org/officeDocument/2006/relationships/hyperlink" Target="https://vk.ru/wall-161190010_32471" TargetMode="External"/><Relationship Id="rId83" Type="http://schemas.openxmlformats.org/officeDocument/2006/relationships/hyperlink" Target="https://vk.ru/wall863330236_2405" TargetMode="External"/><Relationship Id="rId88" Type="http://schemas.openxmlformats.org/officeDocument/2006/relationships/hyperlink" Target="https://vk.com/medgoradk?z=photo-15638903_457267275%2Fwall-15638903_23231" TargetMode="External"/><Relationship Id="rId111" Type="http://schemas.openxmlformats.org/officeDocument/2006/relationships/hyperlink" Target="https://vk.com/medgoradk?z=photo-60415432_457253541%2Fwall-60415432_122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48576"/>
  <sheetViews>
    <sheetView zoomScale="60" zoomScaleNormal="60" workbookViewId="0">
      <selection activeCell="A3" sqref="A3"/>
    </sheetView>
  </sheetViews>
  <sheetFormatPr defaultColWidth="13.42578125" defaultRowHeight="14.25" customHeight="1"/>
  <cols>
    <col min="1" max="1" width="18" customWidth="1"/>
    <col min="2" max="2" width="15.28515625" customWidth="1"/>
    <col min="3" max="3" width="16" customWidth="1"/>
    <col min="4" max="4" width="21" customWidth="1"/>
    <col min="5" max="5" width="15.85546875" customWidth="1"/>
    <col min="6" max="6" width="8.5703125" customWidth="1"/>
    <col min="7" max="7" width="9.85546875" customWidth="1"/>
    <col min="16" max="16" width="17.7109375" customWidth="1"/>
    <col min="17" max="17" width="11.42578125" customWidth="1"/>
    <col min="18" max="18" width="11.140625" customWidth="1"/>
  </cols>
  <sheetData>
    <row r="1" spans="1:30" ht="152.25" customHeight="1">
      <c r="A1" s="14" t="s">
        <v>0</v>
      </c>
      <c r="B1" s="14"/>
      <c r="C1" s="14"/>
      <c r="D1" s="14"/>
      <c r="E1" s="13" t="s">
        <v>1</v>
      </c>
      <c r="F1" s="13"/>
      <c r="G1" s="13"/>
      <c r="H1" s="13" t="s">
        <v>2</v>
      </c>
      <c r="I1" s="13"/>
      <c r="J1" s="13"/>
      <c r="K1" s="13" t="s">
        <v>3</v>
      </c>
      <c r="L1" s="13"/>
      <c r="M1" s="13" t="s">
        <v>4</v>
      </c>
      <c r="N1" s="13"/>
      <c r="O1" s="13" t="s">
        <v>5</v>
      </c>
      <c r="P1" s="13"/>
      <c r="Q1" s="13" t="s">
        <v>6</v>
      </c>
      <c r="R1" s="13"/>
      <c r="S1" s="13" t="s">
        <v>7</v>
      </c>
      <c r="T1" s="13"/>
      <c r="U1" s="15" t="s">
        <v>8</v>
      </c>
      <c r="V1" s="15" t="s">
        <v>9</v>
      </c>
      <c r="W1" s="15" t="s">
        <v>10</v>
      </c>
      <c r="X1" s="13" t="s">
        <v>11</v>
      </c>
      <c r="Y1" s="13"/>
      <c r="Z1" s="13"/>
      <c r="AA1" s="13" t="s">
        <v>12</v>
      </c>
      <c r="AB1" s="13"/>
      <c r="AC1" s="13"/>
      <c r="AD1" s="16" t="s">
        <v>13</v>
      </c>
    </row>
    <row r="2" spans="1:30" ht="15.75">
      <c r="A2" s="12" t="s">
        <v>14</v>
      </c>
      <c r="B2" s="12"/>
      <c r="C2" s="12"/>
      <c r="D2" s="12"/>
      <c r="E2" s="17">
        <v>74.5</v>
      </c>
      <c r="F2" s="18">
        <f>E2/79*15</f>
        <v>14.145569620253164</v>
      </c>
      <c r="G2" s="19">
        <f>IF(E2&gt;=79,15,F2)</f>
        <v>14.145569620253164</v>
      </c>
      <c r="H2" s="20">
        <v>82</v>
      </c>
      <c r="I2" s="18">
        <f>H2/82*15</f>
        <v>15</v>
      </c>
      <c r="J2" s="19">
        <f>IF(H2&gt;=79,15,I2)</f>
        <v>15</v>
      </c>
      <c r="K2" s="20">
        <v>303</v>
      </c>
      <c r="L2" s="21">
        <f>K2/337*5</f>
        <v>4.4955489614243325</v>
      </c>
      <c r="M2" s="20">
        <v>20911</v>
      </c>
      <c r="N2" s="21">
        <f>M2/102414*5</f>
        <v>1.0209053449723671</v>
      </c>
      <c r="O2" s="22">
        <v>94.92</v>
      </c>
      <c r="P2" s="21">
        <f>O2/116.37*15</f>
        <v>12.235112142304716</v>
      </c>
      <c r="Q2" s="23">
        <v>4</v>
      </c>
      <c r="R2" s="24">
        <f>Q2/172*5</f>
        <v>0.11627906976744186</v>
      </c>
      <c r="S2" s="25">
        <v>7</v>
      </c>
      <c r="T2" s="26">
        <f>S2/22*5</f>
        <v>1.5909090909090908</v>
      </c>
      <c r="U2" s="27">
        <v>3</v>
      </c>
      <c r="V2" s="27">
        <v>2</v>
      </c>
      <c r="W2" s="27">
        <v>2</v>
      </c>
      <c r="X2" s="25">
        <v>82.61</v>
      </c>
      <c r="Y2" s="18">
        <f>X2/22*11</f>
        <v>41.305</v>
      </c>
      <c r="Z2" s="19">
        <f>IF(X2&gt;=22,12,Y2)</f>
        <v>12</v>
      </c>
      <c r="AA2" s="22">
        <v>0</v>
      </c>
      <c r="AB2" s="18">
        <f>AA2/15*12</f>
        <v>0</v>
      </c>
      <c r="AC2" s="19">
        <f>IF(AA2&gt;=15,12,AB2)</f>
        <v>0</v>
      </c>
      <c r="AD2" s="28">
        <f>SUM(AC2+Z2+W2+V2+U2+T2+R2+P2+N2+L2+J2+G2)</f>
        <v>67.604324229631118</v>
      </c>
    </row>
    <row r="3" spans="1:30" ht="15.75">
      <c r="H3" s="29"/>
      <c r="I3" s="30"/>
      <c r="J3" s="29"/>
      <c r="Y3" s="31"/>
      <c r="Z3" s="32"/>
      <c r="AA3" s="29"/>
    </row>
    <row r="4" spans="1:30" ht="12.75"/>
    <row r="5" spans="1:30" ht="12.75"/>
    <row r="6" spans="1:30" ht="12.75"/>
    <row r="7" spans="1:30" ht="12.75"/>
    <row r="8" spans="1:30" ht="12.75"/>
    <row r="9" spans="1:30" ht="12.75"/>
    <row r="10" spans="1:30" ht="12.75"/>
    <row r="11" spans="1:30" ht="12.75"/>
    <row r="12" spans="1:30" ht="12.75"/>
    <row r="13" spans="1:30" ht="12.75"/>
    <row r="14" spans="1:30" ht="12.75"/>
    <row r="15" spans="1:30" ht="12.75"/>
    <row r="16" spans="1:30" ht="12.75"/>
    <row r="17" ht="12.75"/>
    <row r="18" ht="12.75"/>
    <row r="19" ht="12.75"/>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11">
    <mergeCell ref="A2:D2"/>
    <mergeCell ref="O1:P1"/>
    <mergeCell ref="Q1:R1"/>
    <mergeCell ref="S1:T1"/>
    <mergeCell ref="X1:Z1"/>
    <mergeCell ref="AA1:AC1"/>
    <mergeCell ref="A1:D1"/>
    <mergeCell ref="E1:G1"/>
    <mergeCell ref="H1:J1"/>
    <mergeCell ref="K1:L1"/>
    <mergeCell ref="M1:N1"/>
  </mergeCells>
  <pageMargins left="0.74791666666666701" right="0.74791666666666701" top="0.98402777777777795" bottom="0.9840277777777779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913"/>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13.42578125" style="33" customWidth="1"/>
    <col min="4" max="4" width="15.285156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27" ht="71.650000000000006" customHeight="1">
      <c r="A1" s="34" t="s">
        <v>15</v>
      </c>
      <c r="B1" s="11">
        <v>23257</v>
      </c>
      <c r="C1" s="11"/>
      <c r="D1" s="11"/>
      <c r="E1" s="11"/>
      <c r="F1" s="11"/>
    </row>
    <row r="2" spans="1:27">
      <c r="A2" s="35"/>
      <c r="B2" s="35"/>
      <c r="C2" s="35"/>
      <c r="D2" s="35"/>
      <c r="E2" s="35"/>
      <c r="F2" s="35"/>
    </row>
    <row r="3" spans="1:27" ht="87" customHeight="1">
      <c r="A3" s="34" t="s">
        <v>16</v>
      </c>
      <c r="B3" s="1500" t="s">
        <v>29</v>
      </c>
      <c r="C3" s="1500"/>
      <c r="D3" s="1500"/>
      <c r="E3" s="1500"/>
      <c r="F3" s="1500"/>
    </row>
    <row r="4" spans="1:27">
      <c r="A4" s="489" t="s">
        <v>205</v>
      </c>
      <c r="B4" s="1508"/>
      <c r="C4" s="1508"/>
      <c r="D4" s="1508"/>
      <c r="E4" s="1508"/>
      <c r="F4" s="1508"/>
      <c r="K4" s="33"/>
      <c r="L4" s="33"/>
      <c r="M4" s="33"/>
      <c r="N4" s="33"/>
      <c r="O4" s="33"/>
      <c r="P4" s="33"/>
      <c r="Q4" s="33"/>
      <c r="R4" s="33"/>
      <c r="S4" s="33"/>
      <c r="T4" s="33"/>
      <c r="U4" s="33"/>
      <c r="V4" s="33"/>
      <c r="W4" s="33"/>
      <c r="X4" s="33"/>
      <c r="Y4" s="33"/>
      <c r="Z4" s="33"/>
      <c r="AA4" s="33"/>
    </row>
    <row r="5" spans="1:27" ht="12.75" customHeight="1">
      <c r="A5" s="9" t="s">
        <v>18</v>
      </c>
      <c r="B5" s="9"/>
      <c r="C5" s="9"/>
      <c r="D5" s="9"/>
      <c r="E5" s="9"/>
      <c r="F5" s="9"/>
    </row>
    <row r="6" spans="1:27" ht="63.75">
      <c r="A6" s="34" t="s">
        <v>19</v>
      </c>
      <c r="B6" s="34" t="s">
        <v>20</v>
      </c>
      <c r="C6" s="34" t="s">
        <v>21</v>
      </c>
      <c r="D6" s="34" t="s">
        <v>22</v>
      </c>
      <c r="E6" s="34" t="s">
        <v>23</v>
      </c>
      <c r="F6" s="34" t="s">
        <v>24</v>
      </c>
    </row>
    <row r="7" spans="1:27" ht="57">
      <c r="A7" s="491" t="s">
        <v>4666</v>
      </c>
      <c r="B7" s="492" t="s">
        <v>4667</v>
      </c>
      <c r="C7" s="491">
        <v>89214584061</v>
      </c>
      <c r="D7" s="493">
        <v>20</v>
      </c>
      <c r="E7" s="494" t="s">
        <v>1064</v>
      </c>
      <c r="F7" s="36"/>
    </row>
    <row r="8" spans="1:27" ht="14.25">
      <c r="A8" s="491" t="s">
        <v>4668</v>
      </c>
      <c r="B8" s="495" t="s">
        <v>4669</v>
      </c>
      <c r="C8" s="491">
        <v>89814081848</v>
      </c>
      <c r="D8" s="494" t="s">
        <v>1572</v>
      </c>
      <c r="E8" s="494" t="s">
        <v>1572</v>
      </c>
      <c r="F8" s="36"/>
    </row>
    <row r="9" spans="1:27">
      <c r="A9" s="36" t="s">
        <v>27</v>
      </c>
      <c r="B9" s="36"/>
      <c r="C9" s="36"/>
      <c r="D9" s="36"/>
      <c r="E9" s="36"/>
      <c r="F9" s="36"/>
    </row>
    <row r="10" spans="1:27">
      <c r="A10" s="36"/>
      <c r="B10" s="36"/>
      <c r="C10" s="36"/>
      <c r="D10" s="36"/>
      <c r="E10" s="36"/>
      <c r="F10" s="36"/>
    </row>
    <row r="12" spans="1:27" ht="38.25">
      <c r="A12" s="37" t="s">
        <v>28</v>
      </c>
      <c r="B12" s="10"/>
      <c r="C12" s="10"/>
      <c r="D12" s="10"/>
      <c r="E12" s="10"/>
      <c r="F12" s="10"/>
    </row>
    <row r="13" spans="1:27">
      <c r="A13" s="327" t="s">
        <v>29</v>
      </c>
      <c r="B13" s="1508"/>
      <c r="C13" s="1508"/>
      <c r="D13" s="1508"/>
      <c r="E13" s="1508"/>
      <c r="F13" s="1508"/>
    </row>
    <row r="14" spans="1:27" ht="12.75" customHeight="1">
      <c r="A14" s="9" t="s">
        <v>18</v>
      </c>
      <c r="B14" s="9"/>
      <c r="C14" s="9"/>
      <c r="D14" s="9"/>
      <c r="E14" s="9"/>
      <c r="F14" s="9"/>
    </row>
    <row r="15" spans="1:27" ht="85.5">
      <c r="A15" s="37" t="s">
        <v>19</v>
      </c>
      <c r="B15" s="39" t="s">
        <v>20</v>
      </c>
      <c r="C15" s="39" t="s">
        <v>21</v>
      </c>
      <c r="D15" s="37" t="s">
        <v>22</v>
      </c>
      <c r="E15" s="37" t="s">
        <v>23</v>
      </c>
      <c r="F15" s="37" t="s">
        <v>24</v>
      </c>
    </row>
    <row r="16" spans="1:27" ht="114">
      <c r="A16" s="496" t="s">
        <v>4671</v>
      </c>
      <c r="B16" s="496" t="s">
        <v>4672</v>
      </c>
      <c r="C16" s="496" t="s">
        <v>4673</v>
      </c>
      <c r="D16" s="497"/>
      <c r="E16" s="498"/>
      <c r="F16" s="40"/>
    </row>
    <row r="17" spans="1:27" ht="114">
      <c r="A17" s="499" t="s">
        <v>4674</v>
      </c>
      <c r="B17" s="500" t="s">
        <v>4675</v>
      </c>
      <c r="C17" s="500" t="s">
        <v>4676</v>
      </c>
      <c r="D17" s="40"/>
      <c r="E17" s="498"/>
      <c r="F17" s="40"/>
    </row>
    <row r="18" spans="1:27" ht="171">
      <c r="A18" s="499" t="s">
        <v>4677</v>
      </c>
      <c r="B18" s="500" t="s">
        <v>4678</v>
      </c>
      <c r="C18" s="500" t="s">
        <v>4679</v>
      </c>
      <c r="D18" s="40"/>
      <c r="E18" s="40"/>
      <c r="F18" s="40"/>
    </row>
    <row r="19" spans="1:27" ht="185.25">
      <c r="A19" s="499" t="s">
        <v>4680</v>
      </c>
      <c r="B19" s="500" t="s">
        <v>4681</v>
      </c>
      <c r="C19" s="500" t="s">
        <v>4682</v>
      </c>
      <c r="D19" s="40"/>
      <c r="E19" s="40"/>
      <c r="F19" s="40"/>
    </row>
    <row r="20" spans="1:27" ht="142.5">
      <c r="A20" s="499" t="s">
        <v>4683</v>
      </c>
      <c r="B20" s="500" t="s">
        <v>4684</v>
      </c>
      <c r="C20" s="500" t="s">
        <v>4685</v>
      </c>
      <c r="D20" s="40"/>
      <c r="E20" s="40"/>
      <c r="F20" s="40"/>
    </row>
    <row r="21" spans="1:27" ht="85.5">
      <c r="A21" s="500" t="s">
        <v>4686</v>
      </c>
      <c r="B21" s="500" t="s">
        <v>4687</v>
      </c>
      <c r="C21" s="500" t="s">
        <v>4688</v>
      </c>
      <c r="D21" s="40"/>
      <c r="E21" s="40"/>
      <c r="F21" s="40"/>
    </row>
    <row r="22" spans="1:27" ht="142.5">
      <c r="A22" s="500" t="s">
        <v>4689</v>
      </c>
      <c r="B22" s="500" t="s">
        <v>4690</v>
      </c>
      <c r="C22" s="500" t="s">
        <v>4691</v>
      </c>
      <c r="D22" s="40"/>
      <c r="E22" s="40"/>
      <c r="F22" s="40"/>
    </row>
    <row r="23" spans="1:27" ht="199.5">
      <c r="A23" s="500" t="s">
        <v>4692</v>
      </c>
      <c r="B23" s="500" t="s">
        <v>4693</v>
      </c>
      <c r="C23" s="500" t="s">
        <v>4694</v>
      </c>
      <c r="D23" s="185"/>
      <c r="E23" s="185"/>
      <c r="F23" s="185"/>
    </row>
    <row r="24" spans="1:27" ht="256.5">
      <c r="A24" s="501" t="s">
        <v>4695</v>
      </c>
      <c r="B24" s="501" t="s">
        <v>4696</v>
      </c>
      <c r="C24" s="501" t="s">
        <v>4697</v>
      </c>
      <c r="D24" s="185"/>
      <c r="E24" s="185"/>
      <c r="F24" s="185"/>
    </row>
    <row r="25" spans="1:27" ht="213.75">
      <c r="A25" s="501" t="s">
        <v>4698</v>
      </c>
      <c r="B25" s="501" t="s">
        <v>4699</v>
      </c>
      <c r="C25" s="501" t="s">
        <v>4700</v>
      </c>
      <c r="D25" s="185"/>
      <c r="E25" s="185"/>
      <c r="F25" s="185"/>
    </row>
    <row r="26" spans="1:27" ht="99.75">
      <c r="A26" s="501" t="s">
        <v>4701</v>
      </c>
      <c r="B26" s="501" t="s">
        <v>4702</v>
      </c>
      <c r="C26" s="501" t="s">
        <v>4703</v>
      </c>
      <c r="D26" s="185"/>
      <c r="E26" s="185"/>
      <c r="F26" s="185"/>
    </row>
    <row r="27" spans="1:27" ht="99.75">
      <c r="A27" s="501" t="s">
        <v>4704</v>
      </c>
      <c r="B27" s="501" t="s">
        <v>4705</v>
      </c>
      <c r="C27" s="501" t="s">
        <v>4706</v>
      </c>
      <c r="D27" s="185"/>
      <c r="E27" s="185"/>
      <c r="F27" s="185"/>
    </row>
    <row r="28" spans="1:27" ht="99.75">
      <c r="A28" s="501" t="s">
        <v>4704</v>
      </c>
      <c r="B28" s="501" t="s">
        <v>4705</v>
      </c>
      <c r="C28" s="501" t="s">
        <v>4706</v>
      </c>
      <c r="D28" s="185"/>
      <c r="E28" s="185"/>
      <c r="F28" s="185"/>
    </row>
    <row r="29" spans="1:27" ht="38.25">
      <c r="A29" s="34" t="s">
        <v>58</v>
      </c>
      <c r="B29" s="1500" t="s">
        <v>29</v>
      </c>
      <c r="C29" s="1500"/>
      <c r="D29" s="1500"/>
      <c r="E29" s="1500"/>
      <c r="F29" s="1500"/>
    </row>
    <row r="30" spans="1:27" ht="13.9" customHeight="1">
      <c r="A30" s="8" t="s">
        <v>18</v>
      </c>
      <c r="B30" s="8"/>
      <c r="C30" s="8"/>
      <c r="D30" s="8"/>
      <c r="E30" s="8"/>
      <c r="F30" s="8"/>
      <c r="G30" s="41"/>
    </row>
    <row r="31" spans="1:27" ht="102">
      <c r="A31" s="34" t="s">
        <v>59</v>
      </c>
      <c r="B31" s="34" t="s">
        <v>60</v>
      </c>
      <c r="C31" s="34" t="s">
        <v>21</v>
      </c>
      <c r="D31" s="34" t="s">
        <v>61</v>
      </c>
      <c r="E31" s="34" t="s">
        <v>62</v>
      </c>
      <c r="F31" s="34" t="s">
        <v>63</v>
      </c>
      <c r="G31" s="34" t="s">
        <v>64</v>
      </c>
    </row>
    <row r="32" spans="1:27" ht="63" customHeight="1">
      <c r="A32" s="332" t="s">
        <v>4707</v>
      </c>
      <c r="B32" s="332" t="s">
        <v>4708</v>
      </c>
      <c r="C32" s="332">
        <v>79212227721</v>
      </c>
      <c r="D32" s="332">
        <v>20</v>
      </c>
      <c r="E32" s="332" t="s">
        <v>1064</v>
      </c>
      <c r="F32" s="332"/>
      <c r="G32" s="332"/>
      <c r="H32" s="502"/>
      <c r="I32" s="502"/>
      <c r="J32" s="502"/>
      <c r="K32" s="503"/>
      <c r="L32" s="503"/>
      <c r="M32" s="503"/>
      <c r="N32" s="503"/>
      <c r="O32" s="503"/>
      <c r="P32" s="503"/>
      <c r="Q32" s="503"/>
      <c r="R32" s="503"/>
      <c r="S32" s="503"/>
      <c r="T32" s="503"/>
      <c r="U32" s="503"/>
      <c r="V32" s="503"/>
      <c r="W32" s="503"/>
      <c r="X32" s="503"/>
      <c r="Y32" s="503"/>
      <c r="Z32" s="503"/>
      <c r="AA32" s="503"/>
    </row>
    <row r="33" spans="1:7">
      <c r="A33" s="35"/>
      <c r="B33" s="35"/>
      <c r="C33" s="35"/>
      <c r="D33" s="35"/>
      <c r="E33" s="35"/>
      <c r="F33" s="35"/>
      <c r="G33" s="35"/>
    </row>
    <row r="34" spans="1:7" ht="76.5">
      <c r="A34" s="34" t="s">
        <v>65</v>
      </c>
      <c r="B34" s="10"/>
      <c r="C34" s="10"/>
      <c r="D34" s="10"/>
      <c r="E34" s="10"/>
      <c r="F34" s="35"/>
      <c r="G34" s="35"/>
    </row>
    <row r="35" spans="1:7" ht="12.75" customHeight="1">
      <c r="A35" s="7" t="s">
        <v>18</v>
      </c>
      <c r="B35" s="7"/>
      <c r="C35" s="7"/>
      <c r="D35" s="7"/>
      <c r="E35" s="7"/>
      <c r="F35" s="35"/>
      <c r="G35" s="35"/>
    </row>
    <row r="36" spans="1:7" ht="76.5">
      <c r="A36" s="34" t="s">
        <v>66</v>
      </c>
      <c r="B36" s="34" t="s">
        <v>67</v>
      </c>
      <c r="C36" s="34" t="s">
        <v>21</v>
      </c>
      <c r="D36" s="34" t="s">
        <v>68</v>
      </c>
      <c r="E36" s="34" t="s">
        <v>69</v>
      </c>
      <c r="F36" s="35"/>
      <c r="G36" s="35"/>
    </row>
    <row r="37" spans="1:7">
      <c r="A37" s="36" t="s">
        <v>25</v>
      </c>
      <c r="B37" s="36"/>
      <c r="C37" s="36"/>
      <c r="D37" s="36"/>
      <c r="E37" s="36"/>
      <c r="F37" s="35"/>
      <c r="G37" s="35"/>
    </row>
    <row r="38" spans="1:7">
      <c r="A38" s="36" t="s">
        <v>26</v>
      </c>
      <c r="B38" s="36"/>
      <c r="C38" s="36"/>
      <c r="D38" s="36"/>
      <c r="E38" s="36"/>
      <c r="F38" s="35"/>
      <c r="G38" s="35"/>
    </row>
    <row r="39" spans="1:7">
      <c r="A39" s="36" t="s">
        <v>27</v>
      </c>
      <c r="B39" s="36"/>
      <c r="C39" s="36"/>
      <c r="D39" s="36"/>
      <c r="E39" s="36"/>
      <c r="F39" s="35"/>
      <c r="G39" s="35"/>
    </row>
    <row r="40" spans="1:7">
      <c r="A40" s="36"/>
      <c r="B40" s="36"/>
      <c r="C40" s="36"/>
      <c r="D40" s="36"/>
      <c r="E40" s="36"/>
      <c r="F40" s="35"/>
      <c r="G40" s="35"/>
    </row>
    <row r="41" spans="1:7">
      <c r="A41" s="35"/>
      <c r="B41" s="35"/>
      <c r="C41" s="35"/>
      <c r="D41" s="35"/>
      <c r="E41" s="35"/>
      <c r="F41" s="35"/>
      <c r="G41" s="35"/>
    </row>
    <row r="42" spans="1:7" ht="51">
      <c r="A42" s="34" t="s">
        <v>70</v>
      </c>
      <c r="B42" s="10"/>
      <c r="C42" s="10"/>
      <c r="D42" s="10"/>
      <c r="E42" s="10"/>
      <c r="F42" s="35"/>
      <c r="G42" s="35"/>
    </row>
    <row r="43" spans="1:7" ht="12.75" customHeight="1">
      <c r="A43" s="6" t="s">
        <v>18</v>
      </c>
      <c r="B43" s="6"/>
      <c r="C43" s="6"/>
      <c r="D43" s="6"/>
      <c r="E43" s="6"/>
      <c r="F43" s="35"/>
      <c r="G43" s="35"/>
    </row>
    <row r="44" spans="1:7" ht="127.5">
      <c r="A44" s="34" t="s">
        <v>71</v>
      </c>
      <c r="B44" s="34" t="s">
        <v>72</v>
      </c>
      <c r="C44" s="34" t="s">
        <v>73</v>
      </c>
      <c r="D44" s="34" t="s">
        <v>74</v>
      </c>
      <c r="E44" s="34" t="s">
        <v>75</v>
      </c>
      <c r="F44" s="35"/>
      <c r="G44" s="35"/>
    </row>
    <row r="45" spans="1:7">
      <c r="A45" s="36" t="s">
        <v>25</v>
      </c>
      <c r="B45" s="36"/>
      <c r="C45" s="36"/>
      <c r="D45" s="36"/>
      <c r="E45" s="36"/>
      <c r="F45" s="35"/>
      <c r="G45" s="35"/>
    </row>
    <row r="46" spans="1:7">
      <c r="A46" s="36" t="s">
        <v>26</v>
      </c>
      <c r="B46" s="36"/>
      <c r="C46" s="36"/>
      <c r="D46" s="36"/>
      <c r="E46" s="36"/>
      <c r="F46" s="35"/>
      <c r="G46" s="35"/>
    </row>
    <row r="47" spans="1:7">
      <c r="A47" s="36" t="s">
        <v>27</v>
      </c>
      <c r="B47" s="36"/>
      <c r="C47" s="36"/>
      <c r="D47" s="36"/>
      <c r="E47" s="36"/>
    </row>
    <row r="48" spans="1:7">
      <c r="A48" s="36"/>
      <c r="B48" s="36"/>
      <c r="C48" s="36"/>
      <c r="D48" s="36"/>
      <c r="E48" s="36"/>
    </row>
    <row r="50" spans="1:27" ht="92.45" customHeight="1">
      <c r="A50" s="34" t="s">
        <v>76</v>
      </c>
      <c r="B50" s="1500" t="s">
        <v>17</v>
      </c>
      <c r="C50" s="1500"/>
      <c r="D50" s="1500"/>
      <c r="E50" s="35"/>
      <c r="F50" s="35"/>
    </row>
    <row r="51" spans="1:27" ht="23.85" customHeight="1">
      <c r="A51" s="6" t="s">
        <v>18</v>
      </c>
      <c r="B51" s="6"/>
      <c r="C51" s="6"/>
      <c r="D51" s="6"/>
      <c r="E51" s="35"/>
      <c r="F51" s="35"/>
    </row>
    <row r="52" spans="1:27" ht="51">
      <c r="A52" s="34" t="s">
        <v>77</v>
      </c>
      <c r="B52" s="34" t="s">
        <v>78</v>
      </c>
      <c r="C52" s="34" t="s">
        <v>79</v>
      </c>
      <c r="D52" s="34" t="s">
        <v>80</v>
      </c>
      <c r="E52" s="35"/>
      <c r="F52" s="35"/>
    </row>
    <row r="53" spans="1:27" s="242" customFormat="1">
      <c r="A53" s="36" t="s">
        <v>25</v>
      </c>
      <c r="B53" s="36"/>
      <c r="C53" s="36"/>
      <c r="D53" s="36"/>
      <c r="E53" s="35"/>
      <c r="F53" s="35"/>
      <c r="G53" s="33"/>
      <c r="H53" s="33"/>
      <c r="I53" s="33"/>
      <c r="J53" s="33"/>
      <c r="K53"/>
      <c r="L53"/>
      <c r="M53"/>
      <c r="N53"/>
      <c r="O53"/>
      <c r="P53"/>
      <c r="Q53"/>
      <c r="R53"/>
      <c r="S53"/>
      <c r="T53"/>
      <c r="U53"/>
      <c r="V53"/>
      <c r="W53"/>
      <c r="X53"/>
      <c r="Y53"/>
      <c r="Z53"/>
      <c r="AA53"/>
    </row>
    <row r="54" spans="1:27" s="504" customFormat="1">
      <c r="A54" s="36" t="s">
        <v>26</v>
      </c>
      <c r="B54" s="36"/>
      <c r="C54" s="36"/>
      <c r="D54" s="36"/>
      <c r="E54" s="35"/>
      <c r="F54" s="35"/>
      <c r="G54" s="33"/>
      <c r="H54" s="33"/>
      <c r="I54" s="33"/>
      <c r="J54" s="33"/>
      <c r="K54"/>
      <c r="L54"/>
      <c r="M54"/>
      <c r="N54"/>
      <c r="O54"/>
      <c r="P54"/>
      <c r="Q54"/>
      <c r="R54"/>
      <c r="S54"/>
      <c r="T54"/>
      <c r="U54"/>
      <c r="V54"/>
      <c r="W54"/>
      <c r="X54"/>
      <c r="Y54"/>
      <c r="Z54"/>
      <c r="AA54"/>
    </row>
    <row r="55" spans="1:27">
      <c r="A55" s="36" t="s">
        <v>27</v>
      </c>
      <c r="B55" s="36"/>
      <c r="C55" s="36"/>
      <c r="D55" s="36"/>
      <c r="E55" s="35"/>
      <c r="F55" s="35"/>
    </row>
    <row r="56" spans="1:27">
      <c r="A56" s="36"/>
      <c r="B56" s="36"/>
      <c r="C56" s="36"/>
      <c r="D56" s="36"/>
      <c r="E56" s="35"/>
      <c r="F56" s="35"/>
    </row>
    <row r="57" spans="1:27">
      <c r="A57" s="35"/>
      <c r="B57" s="35"/>
      <c r="C57" s="35"/>
      <c r="D57" s="35"/>
      <c r="E57" s="35"/>
      <c r="F57" s="35"/>
    </row>
    <row r="58" spans="1:27" s="362" customFormat="1" ht="90.95" customHeight="1">
      <c r="A58" s="34" t="s">
        <v>81</v>
      </c>
      <c r="B58" s="1500" t="s">
        <v>17</v>
      </c>
      <c r="C58" s="1500"/>
      <c r="D58" s="1500"/>
      <c r="E58" s="35"/>
      <c r="F58" s="35"/>
      <c r="G58" s="33"/>
      <c r="H58" s="33"/>
      <c r="I58" s="33"/>
      <c r="J58" s="33"/>
      <c r="K58"/>
      <c r="L58"/>
      <c r="M58"/>
      <c r="N58"/>
      <c r="O58"/>
      <c r="P58"/>
      <c r="Q58"/>
      <c r="R58"/>
      <c r="S58"/>
      <c r="T58"/>
      <c r="U58"/>
      <c r="V58"/>
      <c r="W58"/>
      <c r="X58"/>
      <c r="Y58"/>
      <c r="Z58"/>
      <c r="AA58"/>
    </row>
    <row r="59" spans="1:27" ht="12.75" customHeight="1">
      <c r="A59" s="6" t="s">
        <v>18</v>
      </c>
      <c r="B59" s="6"/>
      <c r="C59" s="6"/>
      <c r="D59" s="6"/>
      <c r="E59" s="35"/>
      <c r="F59" s="35"/>
    </row>
    <row r="60" spans="1:27" ht="51">
      <c r="A60" s="34" t="s">
        <v>77</v>
      </c>
      <c r="B60" s="34" t="s">
        <v>78</v>
      </c>
      <c r="C60" s="34" t="s">
        <v>79</v>
      </c>
      <c r="D60" s="34" t="s">
        <v>80</v>
      </c>
      <c r="E60" s="35"/>
      <c r="F60" s="35"/>
    </row>
    <row r="61" spans="1:27">
      <c r="A61" s="36" t="s">
        <v>25</v>
      </c>
      <c r="B61" s="36"/>
      <c r="C61" s="36"/>
      <c r="D61" s="36"/>
      <c r="E61" s="35"/>
      <c r="F61" s="35"/>
    </row>
    <row r="62" spans="1:27">
      <c r="A62" s="36" t="s">
        <v>26</v>
      </c>
      <c r="B62" s="36"/>
      <c r="C62" s="36"/>
      <c r="D62" s="36"/>
      <c r="E62" s="35"/>
      <c r="F62" s="35"/>
    </row>
    <row r="63" spans="1:27">
      <c r="A63" s="36" t="s">
        <v>27</v>
      </c>
      <c r="B63" s="36"/>
      <c r="C63" s="36"/>
      <c r="D63" s="36"/>
      <c r="E63" s="35"/>
      <c r="F63" s="35"/>
    </row>
    <row r="64" spans="1:27" s="505" customFormat="1">
      <c r="A64" s="36"/>
      <c r="B64" s="36"/>
      <c r="C64" s="36"/>
      <c r="D64" s="36"/>
      <c r="E64" s="35"/>
      <c r="F64" s="35"/>
      <c r="G64" s="33"/>
      <c r="H64" s="33"/>
      <c r="I64" s="33"/>
      <c r="J64" s="33"/>
      <c r="K64"/>
      <c r="L64"/>
      <c r="M64"/>
      <c r="N64"/>
      <c r="O64"/>
      <c r="P64"/>
      <c r="Q64"/>
      <c r="R64"/>
      <c r="S64"/>
      <c r="T64"/>
      <c r="U64"/>
      <c r="V64"/>
      <c r="W64"/>
      <c r="X64"/>
      <c r="Y64"/>
      <c r="Z64"/>
      <c r="AA64"/>
    </row>
    <row r="65" spans="1:27">
      <c r="A65" s="35"/>
      <c r="B65" s="35"/>
      <c r="C65" s="35"/>
      <c r="D65" s="35"/>
      <c r="E65" s="35"/>
      <c r="F65" s="35"/>
    </row>
    <row r="66" spans="1:27" ht="70.900000000000006" customHeight="1">
      <c r="A66" s="34" t="s">
        <v>82</v>
      </c>
      <c r="B66" s="1500" t="s">
        <v>17</v>
      </c>
      <c r="C66" s="1500"/>
      <c r="D66" s="1500"/>
      <c r="E66" s="35"/>
      <c r="F66" s="35"/>
    </row>
    <row r="67" spans="1:27" ht="12.75" customHeight="1">
      <c r="A67" s="5" t="s">
        <v>18</v>
      </c>
      <c r="B67" s="5"/>
      <c r="C67" s="5"/>
      <c r="D67" s="5"/>
      <c r="E67" s="35"/>
      <c r="F67" s="35"/>
    </row>
    <row r="68" spans="1:27" ht="51">
      <c r="A68" s="34" t="s">
        <v>77</v>
      </c>
      <c r="B68" s="34" t="s">
        <v>78</v>
      </c>
      <c r="C68" s="34" t="s">
        <v>79</v>
      </c>
      <c r="D68" s="34" t="s">
        <v>80</v>
      </c>
      <c r="E68" s="35"/>
      <c r="F68" s="35"/>
    </row>
    <row r="69" spans="1:27" s="362" customFormat="1">
      <c r="A69" s="36" t="s">
        <v>25</v>
      </c>
      <c r="B69" s="36"/>
      <c r="C69" s="36"/>
      <c r="D69" s="36"/>
      <c r="E69" s="35"/>
      <c r="F69" s="35"/>
      <c r="G69" s="33"/>
      <c r="H69" s="33"/>
      <c r="I69" s="33"/>
      <c r="J69" s="33"/>
      <c r="K69"/>
      <c r="L69"/>
      <c r="M69"/>
      <c r="N69"/>
      <c r="O69"/>
      <c r="P69"/>
      <c r="Q69"/>
      <c r="R69"/>
      <c r="S69"/>
      <c r="T69"/>
      <c r="U69"/>
      <c r="V69"/>
      <c r="W69"/>
      <c r="X69"/>
      <c r="Y69"/>
      <c r="Z69"/>
      <c r="AA69"/>
    </row>
    <row r="70" spans="1:27">
      <c r="A70" s="36" t="s">
        <v>26</v>
      </c>
      <c r="B70" s="36"/>
      <c r="C70" s="36"/>
      <c r="D70" s="36"/>
      <c r="E70" s="35"/>
      <c r="F70" s="35"/>
    </row>
    <row r="71" spans="1:27">
      <c r="A71" s="36" t="s">
        <v>27</v>
      </c>
      <c r="B71" s="36"/>
      <c r="C71" s="36"/>
      <c r="D71" s="36"/>
      <c r="E71" s="35"/>
      <c r="F71" s="35"/>
    </row>
    <row r="72" spans="1:27">
      <c r="A72" s="36"/>
      <c r="B72" s="36"/>
      <c r="C72" s="36"/>
      <c r="D72" s="36"/>
      <c r="E72" s="35"/>
      <c r="F72" s="35"/>
    </row>
    <row r="73" spans="1:27">
      <c r="A73" s="4"/>
      <c r="B73" s="4"/>
      <c r="C73" s="4"/>
      <c r="D73" s="4"/>
      <c r="E73" s="4"/>
      <c r="F73" s="4"/>
    </row>
    <row r="74" spans="1:27" ht="90.95" customHeight="1">
      <c r="A74" s="34" t="s">
        <v>83</v>
      </c>
      <c r="B74" s="1500" t="s">
        <v>17</v>
      </c>
      <c r="C74" s="1500"/>
      <c r="D74" s="1500"/>
      <c r="E74" s="1500"/>
      <c r="F74" s="1500"/>
    </row>
    <row r="75" spans="1:27" ht="12.75" customHeight="1">
      <c r="A75" s="5" t="s">
        <v>18</v>
      </c>
      <c r="B75" s="5"/>
      <c r="C75" s="5"/>
      <c r="D75" s="5"/>
      <c r="E75" s="5"/>
      <c r="F75" s="5"/>
    </row>
    <row r="76" spans="1:27" ht="76.5">
      <c r="A76" s="34" t="s">
        <v>84</v>
      </c>
      <c r="B76" s="34" t="s">
        <v>85</v>
      </c>
      <c r="C76" s="34" t="s">
        <v>86</v>
      </c>
      <c r="D76" s="34" t="s">
        <v>87</v>
      </c>
      <c r="E76" s="34" t="s">
        <v>88</v>
      </c>
      <c r="F76" s="34" t="s">
        <v>69</v>
      </c>
    </row>
    <row r="77" spans="1:27">
      <c r="A77" s="36" t="s">
        <v>25</v>
      </c>
      <c r="B77" s="36"/>
      <c r="C77" s="36"/>
      <c r="D77" s="36"/>
      <c r="E77" s="36"/>
      <c r="F77" s="36"/>
    </row>
    <row r="78" spans="1:27">
      <c r="A78" s="36" t="s">
        <v>26</v>
      </c>
      <c r="B78" s="36"/>
      <c r="C78" s="36"/>
      <c r="D78" s="36"/>
      <c r="E78" s="36"/>
      <c r="F78" s="36"/>
    </row>
    <row r="79" spans="1:27">
      <c r="A79" s="36" t="s">
        <v>27</v>
      </c>
      <c r="B79" s="36"/>
      <c r="C79" s="36"/>
      <c r="D79" s="36"/>
      <c r="E79" s="36"/>
      <c r="F79" s="36"/>
    </row>
    <row r="80" spans="1:27">
      <c r="A80" s="36"/>
      <c r="B80" s="36"/>
      <c r="C80" s="36"/>
      <c r="D80" s="36"/>
      <c r="E80" s="36"/>
      <c r="F80" s="36"/>
    </row>
    <row r="81" spans="1:27">
      <c r="A81" s="35"/>
      <c r="B81" s="35"/>
      <c r="C81" s="35"/>
      <c r="D81" s="35"/>
      <c r="E81" s="35"/>
      <c r="F81" s="35"/>
    </row>
    <row r="82" spans="1:27" ht="73.900000000000006" customHeight="1">
      <c r="A82" s="34" t="s">
        <v>89</v>
      </c>
      <c r="B82" s="1500" t="s">
        <v>17</v>
      </c>
      <c r="C82" s="1500"/>
      <c r="D82" s="1500"/>
      <c r="E82" s="35"/>
      <c r="F82" s="35"/>
    </row>
    <row r="83" spans="1:27" ht="23.85" customHeight="1">
      <c r="A83" s="5" t="s">
        <v>18</v>
      </c>
      <c r="B83" s="5"/>
      <c r="C83" s="5"/>
      <c r="D83" s="5"/>
      <c r="E83" s="35"/>
      <c r="F83" s="35"/>
    </row>
    <row r="84" spans="1:27" ht="76.5">
      <c r="A84" s="34" t="s">
        <v>90</v>
      </c>
      <c r="B84" s="34" t="s">
        <v>91</v>
      </c>
      <c r="C84" s="34" t="s">
        <v>92</v>
      </c>
      <c r="D84" s="34" t="s">
        <v>69</v>
      </c>
      <c r="E84" s="35"/>
      <c r="F84" s="35"/>
    </row>
    <row r="85" spans="1:27" s="362" customFormat="1">
      <c r="A85" s="36" t="s">
        <v>25</v>
      </c>
      <c r="B85" s="36"/>
      <c r="C85" s="36"/>
      <c r="D85" s="36"/>
      <c r="E85" s="35"/>
      <c r="F85" s="35"/>
      <c r="G85" s="33"/>
      <c r="H85" s="33"/>
      <c r="I85" s="33"/>
      <c r="J85" s="33"/>
      <c r="K85"/>
      <c r="L85"/>
      <c r="M85"/>
      <c r="N85"/>
      <c r="O85"/>
      <c r="P85"/>
      <c r="Q85"/>
      <c r="R85"/>
      <c r="S85"/>
      <c r="T85"/>
      <c r="U85"/>
      <c r="V85"/>
      <c r="W85"/>
      <c r="X85"/>
      <c r="Y85"/>
      <c r="Z85"/>
      <c r="AA85"/>
    </row>
    <row r="86" spans="1:27">
      <c r="A86" s="36" t="s">
        <v>26</v>
      </c>
      <c r="B86" s="36"/>
      <c r="C86" s="36"/>
      <c r="D86" s="36"/>
      <c r="E86" s="35"/>
      <c r="F86" s="35"/>
    </row>
    <row r="87" spans="1:27">
      <c r="A87" s="36" t="s">
        <v>27</v>
      </c>
      <c r="B87" s="36"/>
      <c r="C87" s="36"/>
      <c r="D87" s="36"/>
      <c r="E87" s="35"/>
      <c r="F87" s="35"/>
    </row>
    <row r="88" spans="1:27" s="207" customFormat="1">
      <c r="A88" s="36"/>
      <c r="B88" s="36"/>
      <c r="C88" s="36"/>
      <c r="D88" s="36"/>
      <c r="E88" s="35"/>
      <c r="F88" s="35"/>
      <c r="G88" s="33"/>
      <c r="H88" s="33"/>
      <c r="I88" s="33"/>
      <c r="J88" s="33"/>
      <c r="K88"/>
      <c r="L88"/>
      <c r="M88"/>
      <c r="N88"/>
      <c r="O88"/>
      <c r="P88"/>
      <c r="Q88"/>
      <c r="R88"/>
      <c r="S88"/>
      <c r="T88"/>
      <c r="U88"/>
      <c r="V88"/>
      <c r="W88"/>
      <c r="X88"/>
      <c r="Y88"/>
      <c r="Z88"/>
      <c r="AA88"/>
    </row>
    <row r="89" spans="1:27">
      <c r="A89" s="35"/>
      <c r="B89" s="35"/>
      <c r="C89" s="35"/>
      <c r="D89" s="35"/>
      <c r="E89" s="35"/>
      <c r="F89" s="35"/>
    </row>
    <row r="90" spans="1:27" ht="73.150000000000006" customHeight="1">
      <c r="A90" s="34" t="s">
        <v>93</v>
      </c>
      <c r="B90" s="1500" t="s">
        <v>94</v>
      </c>
      <c r="C90" s="1500"/>
      <c r="D90" s="1500"/>
      <c r="E90" s="35"/>
      <c r="F90" s="35"/>
    </row>
    <row r="91" spans="1:27">
      <c r="A91" s="35"/>
      <c r="B91" s="35"/>
      <c r="D91" s="35"/>
      <c r="E91" s="35"/>
      <c r="F91" s="35"/>
    </row>
    <row r="92" spans="1:27" ht="75.400000000000006" customHeight="1">
      <c r="A92" s="34" t="s">
        <v>95</v>
      </c>
      <c r="B92" s="1500" t="s">
        <v>17</v>
      </c>
      <c r="C92" s="1500"/>
      <c r="D92" s="1500"/>
      <c r="E92" s="35"/>
      <c r="F92" s="35"/>
    </row>
    <row r="93" spans="1:27" ht="23.85" customHeight="1">
      <c r="A93" s="5" t="s">
        <v>18</v>
      </c>
      <c r="B93" s="5"/>
      <c r="C93" s="5"/>
      <c r="D93" s="5"/>
      <c r="E93" s="35"/>
      <c r="F93" s="35"/>
    </row>
    <row r="94" spans="1:27" s="242" customFormat="1" ht="102">
      <c r="A94" s="34" t="s">
        <v>96</v>
      </c>
      <c r="B94" s="34" t="s">
        <v>97</v>
      </c>
      <c r="C94" s="34" t="s">
        <v>98</v>
      </c>
      <c r="D94" s="34" t="s">
        <v>99</v>
      </c>
      <c r="E94" s="35"/>
      <c r="F94" s="35"/>
      <c r="G94" s="33"/>
      <c r="H94" s="33"/>
      <c r="I94" s="33"/>
      <c r="J94" s="33"/>
      <c r="K94"/>
      <c r="L94"/>
      <c r="M94"/>
      <c r="N94"/>
      <c r="O94"/>
      <c r="P94"/>
      <c r="Q94"/>
      <c r="R94"/>
      <c r="S94"/>
      <c r="T94"/>
      <c r="U94"/>
      <c r="V94"/>
      <c r="W94"/>
      <c r="X94"/>
      <c r="Y94"/>
      <c r="Z94"/>
      <c r="AA94"/>
    </row>
    <row r="95" spans="1:27" ht="12.75" customHeight="1">
      <c r="A95" s="36" t="s">
        <v>25</v>
      </c>
      <c r="B95" s="36"/>
      <c r="C95" s="36"/>
      <c r="D95" s="36"/>
    </row>
    <row r="96" spans="1:27" ht="12.75" customHeight="1">
      <c r="A96" s="36" t="s">
        <v>26</v>
      </c>
      <c r="B96" s="36"/>
      <c r="C96" s="36"/>
      <c r="D96" s="36"/>
    </row>
    <row r="97" spans="1:27" ht="12.75" customHeight="1">
      <c r="A97" s="36" t="s">
        <v>27</v>
      </c>
      <c r="B97" s="36"/>
      <c r="C97" s="36"/>
      <c r="D97" s="36"/>
    </row>
    <row r="98" spans="1:27" ht="12.75" customHeight="1">
      <c r="A98" s="36"/>
      <c r="B98" s="36"/>
      <c r="C98" s="36"/>
      <c r="D98" s="36"/>
    </row>
    <row r="101" spans="1:27" ht="76.150000000000006" customHeight="1">
      <c r="A101" s="44" t="s">
        <v>100</v>
      </c>
      <c r="B101" s="1501" t="s">
        <v>29</v>
      </c>
      <c r="C101" s="1501"/>
      <c r="D101" s="1501"/>
    </row>
    <row r="102" spans="1:27" ht="28.35" customHeight="1">
      <c r="A102" s="5" t="s">
        <v>18</v>
      </c>
      <c r="B102" s="5"/>
      <c r="C102" s="5"/>
      <c r="D102" s="5"/>
    </row>
    <row r="103" spans="1:27" ht="99.2" customHeight="1">
      <c r="A103" s="44" t="s">
        <v>101</v>
      </c>
      <c r="B103" s="2" t="s">
        <v>102</v>
      </c>
      <c r="C103" s="2"/>
      <c r="D103" s="44" t="s">
        <v>103</v>
      </c>
    </row>
    <row r="104" spans="1:27" ht="15" customHeight="1">
      <c r="A104" s="506" t="s">
        <v>4709</v>
      </c>
      <c r="B104" s="1509" t="s">
        <v>4710</v>
      </c>
      <c r="C104" s="1509"/>
      <c r="D104" s="506" t="s">
        <v>4711</v>
      </c>
      <c r="E104" s="249"/>
      <c r="F104" s="249"/>
      <c r="G104" s="249"/>
      <c r="H104" s="249"/>
      <c r="I104" s="249"/>
      <c r="J104" s="249"/>
      <c r="K104" s="242"/>
      <c r="L104" s="242"/>
      <c r="M104" s="242"/>
      <c r="N104" s="242"/>
      <c r="O104" s="242"/>
      <c r="P104" s="242"/>
      <c r="Q104" s="242"/>
      <c r="R104" s="242"/>
      <c r="S104" s="242"/>
      <c r="T104" s="242"/>
      <c r="U104" s="242"/>
      <c r="V104" s="242"/>
      <c r="W104" s="242"/>
      <c r="X104" s="242"/>
      <c r="Y104" s="242"/>
      <c r="Z104" s="242"/>
      <c r="AA104" s="242"/>
    </row>
    <row r="105" spans="1:27" ht="19.5" customHeight="1">
      <c r="A105" s="507" t="s">
        <v>4709</v>
      </c>
      <c r="B105" s="1510" t="s">
        <v>4712</v>
      </c>
      <c r="C105" s="1510"/>
      <c r="D105" s="508" t="s">
        <v>4713</v>
      </c>
      <c r="E105" s="509"/>
      <c r="F105" s="509"/>
      <c r="G105" s="509"/>
      <c r="H105" s="509"/>
      <c r="I105" s="509"/>
      <c r="J105" s="509"/>
      <c r="K105" s="504"/>
      <c r="L105" s="504"/>
      <c r="M105" s="504"/>
      <c r="N105" s="504"/>
      <c r="O105" s="504"/>
      <c r="P105" s="504"/>
      <c r="Q105" s="504"/>
      <c r="R105" s="504"/>
      <c r="S105" s="504"/>
      <c r="T105" s="504"/>
      <c r="U105" s="504"/>
      <c r="V105" s="504"/>
      <c r="W105" s="504"/>
      <c r="X105" s="504"/>
      <c r="Y105" s="504"/>
      <c r="Z105" s="504"/>
      <c r="AA105" s="504"/>
    </row>
    <row r="106" spans="1:27" ht="76.900000000000006" customHeight="1">
      <c r="A106" s="44" t="s">
        <v>107</v>
      </c>
      <c r="B106" s="1501" t="s">
        <v>29</v>
      </c>
      <c r="C106" s="1501"/>
      <c r="D106" s="1501"/>
    </row>
    <row r="107" spans="1:27" ht="12.75" customHeight="1">
      <c r="A107" s="5" t="s">
        <v>18</v>
      </c>
      <c r="B107" s="5"/>
      <c r="C107" s="5"/>
      <c r="D107" s="5"/>
    </row>
    <row r="108" spans="1:27" ht="12.75" customHeight="1">
      <c r="A108" s="2" t="s">
        <v>108</v>
      </c>
      <c r="B108" s="2"/>
      <c r="C108" s="2"/>
    </row>
    <row r="109" spans="1:27" ht="42.75" customHeight="1">
      <c r="A109" s="1511" t="s">
        <v>4714</v>
      </c>
      <c r="B109" s="1511"/>
      <c r="C109" s="1511"/>
      <c r="D109" s="370"/>
      <c r="E109" s="370"/>
      <c r="F109" s="370"/>
      <c r="G109" s="370"/>
      <c r="H109" s="370"/>
      <c r="I109" s="370"/>
      <c r="J109" s="370"/>
      <c r="K109" s="362"/>
      <c r="L109" s="362"/>
      <c r="M109" s="362"/>
      <c r="N109" s="362"/>
      <c r="O109" s="362"/>
      <c r="P109" s="362"/>
      <c r="Q109" s="362"/>
      <c r="R109" s="362"/>
      <c r="S109" s="362"/>
      <c r="T109" s="362"/>
      <c r="U109" s="362"/>
      <c r="V109" s="362"/>
      <c r="W109" s="362"/>
      <c r="X109" s="362"/>
      <c r="Y109" s="362"/>
      <c r="Z109" s="362"/>
      <c r="AA109" s="362"/>
    </row>
    <row r="110" spans="1:27" ht="73.900000000000006" customHeight="1">
      <c r="A110" s="48" t="s">
        <v>110</v>
      </c>
      <c r="B110" s="1501" t="s">
        <v>29</v>
      </c>
      <c r="C110" s="1501"/>
      <c r="D110" s="1501"/>
    </row>
    <row r="112" spans="1:27" ht="64.150000000000006" customHeight="1">
      <c r="A112" s="44" t="s">
        <v>111</v>
      </c>
      <c r="B112" s="1501" t="s">
        <v>29</v>
      </c>
      <c r="C112" s="1501"/>
      <c r="D112" s="1501"/>
      <c r="F112" s="49"/>
    </row>
    <row r="113" spans="1:27" ht="12.75" customHeight="1">
      <c r="A113" s="5" t="s">
        <v>18</v>
      </c>
      <c r="B113" s="5"/>
      <c r="C113" s="5"/>
      <c r="D113" s="5"/>
    </row>
    <row r="114" spans="1:27" ht="29.85" customHeight="1">
      <c r="A114" s="2" t="s">
        <v>108</v>
      </c>
      <c r="B114" s="2"/>
      <c r="C114" s="2"/>
    </row>
    <row r="115" spans="1:27" ht="45.75" customHeight="1">
      <c r="A115" s="1511" t="s">
        <v>4715</v>
      </c>
      <c r="B115" s="1511"/>
      <c r="C115" s="1511"/>
      <c r="D115" s="218"/>
      <c r="E115" s="218"/>
      <c r="F115" s="218"/>
      <c r="G115" s="218"/>
      <c r="H115" s="218"/>
      <c r="I115" s="218"/>
      <c r="J115" s="218"/>
      <c r="K115" s="505"/>
      <c r="L115" s="505"/>
      <c r="M115" s="505"/>
      <c r="N115" s="505"/>
      <c r="O115" s="505"/>
      <c r="P115" s="505"/>
      <c r="Q115" s="505"/>
      <c r="R115" s="505"/>
      <c r="S115" s="505"/>
      <c r="T115" s="505"/>
      <c r="U115" s="505"/>
      <c r="V115" s="505"/>
      <c r="W115" s="505"/>
      <c r="X115" s="505"/>
      <c r="Y115" s="505"/>
      <c r="Z115" s="505"/>
      <c r="AA115" s="505"/>
    </row>
    <row r="116" spans="1:27" ht="93.95" customHeight="1">
      <c r="A116" s="44" t="s">
        <v>113</v>
      </c>
      <c r="B116" s="1501" t="s">
        <v>29</v>
      </c>
      <c r="C116" s="1501"/>
      <c r="D116" s="1501"/>
    </row>
    <row r="118" spans="1:27" ht="50.65" customHeight="1">
      <c r="A118" s="2" t="s">
        <v>4716</v>
      </c>
      <c r="B118" s="2"/>
      <c r="C118" s="2"/>
      <c r="D118" s="2"/>
    </row>
    <row r="119" spans="1:27" ht="96.95" customHeight="1">
      <c r="A119" s="44" t="s">
        <v>115</v>
      </c>
      <c r="B119" s="44" t="s">
        <v>116</v>
      </c>
      <c r="C119" s="44" t="s">
        <v>117</v>
      </c>
      <c r="D119" s="44" t="s">
        <v>118</v>
      </c>
    </row>
    <row r="120" spans="1:27" ht="25.5" customHeight="1">
      <c r="A120" s="510" t="s">
        <v>4717</v>
      </c>
      <c r="B120" s="510" t="s">
        <v>4718</v>
      </c>
      <c r="C120" s="510"/>
      <c r="D120" s="510"/>
      <c r="E120" s="370"/>
      <c r="F120" s="370"/>
      <c r="G120" s="370"/>
      <c r="H120" s="370"/>
      <c r="I120" s="370"/>
      <c r="J120" s="370"/>
      <c r="K120" s="362"/>
      <c r="L120" s="362"/>
      <c r="M120" s="362"/>
      <c r="N120" s="362"/>
      <c r="O120" s="362"/>
      <c r="P120" s="362"/>
      <c r="Q120" s="362"/>
      <c r="R120" s="362"/>
      <c r="S120" s="362"/>
      <c r="T120" s="362"/>
      <c r="U120" s="362"/>
      <c r="V120" s="362"/>
      <c r="W120" s="362"/>
      <c r="X120" s="362"/>
      <c r="Y120" s="362"/>
      <c r="Z120" s="362"/>
      <c r="AA120" s="362"/>
    </row>
    <row r="122" spans="1:27" ht="39.6" customHeight="1">
      <c r="A122" s="2" t="s">
        <v>4719</v>
      </c>
      <c r="B122" s="2"/>
      <c r="C122" s="2"/>
      <c r="D122" s="2"/>
      <c r="E122" s="2"/>
      <c r="F122" s="44" t="s">
        <v>123</v>
      </c>
      <c r="G122" s="44" t="s">
        <v>124</v>
      </c>
    </row>
    <row r="123" spans="1:27" ht="73.900000000000006" customHeight="1">
      <c r="A123" s="44" t="s">
        <v>125</v>
      </c>
      <c r="B123" s="44" t="s">
        <v>126</v>
      </c>
      <c r="C123" s="44" t="s">
        <v>127</v>
      </c>
      <c r="D123" s="44" t="s">
        <v>128</v>
      </c>
      <c r="E123" s="44" t="s">
        <v>129</v>
      </c>
      <c r="F123" s="47"/>
      <c r="G123" s="47"/>
    </row>
    <row r="124" spans="1:27" ht="12.75" customHeight="1">
      <c r="A124" s="511" t="s">
        <v>4720</v>
      </c>
      <c r="B124" s="512">
        <v>46044</v>
      </c>
      <c r="C124" s="511" t="s">
        <v>4721</v>
      </c>
      <c r="D124" s="511" t="s">
        <v>5781</v>
      </c>
      <c r="E124" s="511" t="s">
        <v>4722</v>
      </c>
    </row>
    <row r="125" spans="1:27" ht="12.75" customHeight="1">
      <c r="A125" s="511" t="s">
        <v>4723</v>
      </c>
      <c r="B125" s="512">
        <v>46065</v>
      </c>
      <c r="C125" s="511" t="s">
        <v>4724</v>
      </c>
      <c r="D125" s="511" t="s">
        <v>5781</v>
      </c>
      <c r="E125" s="511" t="s">
        <v>4722</v>
      </c>
    </row>
    <row r="126" spans="1:27" ht="12.75" customHeight="1">
      <c r="A126" s="511" t="s">
        <v>4723</v>
      </c>
      <c r="B126" s="512">
        <v>46072</v>
      </c>
      <c r="C126" s="511" t="s">
        <v>4725</v>
      </c>
      <c r="D126" s="511" t="s">
        <v>5782</v>
      </c>
      <c r="E126" s="511" t="s">
        <v>4722</v>
      </c>
    </row>
    <row r="127" spans="1:27" ht="12.75" customHeight="1">
      <c r="A127" s="511" t="s">
        <v>4726</v>
      </c>
      <c r="B127" s="511" t="s">
        <v>4727</v>
      </c>
      <c r="C127" s="511" t="s">
        <v>4728</v>
      </c>
      <c r="D127" s="511" t="s">
        <v>5783</v>
      </c>
      <c r="E127" s="511" t="s">
        <v>4722</v>
      </c>
    </row>
    <row r="128" spans="1:27" ht="14.25">
      <c r="A128" s="511" t="s">
        <v>4729</v>
      </c>
      <c r="B128" s="514">
        <v>46079</v>
      </c>
      <c r="C128" s="511" t="s">
        <v>4730</v>
      </c>
      <c r="D128" s="511" t="s">
        <v>5784</v>
      </c>
      <c r="E128" s="511" t="s">
        <v>4722</v>
      </c>
    </row>
    <row r="129" spans="1:27" ht="14.25">
      <c r="A129" s="511" t="s">
        <v>4731</v>
      </c>
      <c r="B129" s="514">
        <v>46079</v>
      </c>
      <c r="C129" s="727" t="s">
        <v>4732</v>
      </c>
      <c r="D129" s="511" t="s">
        <v>5782</v>
      </c>
      <c r="E129" s="511" t="s">
        <v>4722</v>
      </c>
    </row>
    <row r="130" spans="1:27" ht="14.25">
      <c r="A130" s="511" t="s">
        <v>4733</v>
      </c>
      <c r="B130" s="514">
        <v>46096</v>
      </c>
      <c r="C130" s="511" t="s">
        <v>4734</v>
      </c>
      <c r="D130" s="511" t="s">
        <v>5785</v>
      </c>
      <c r="E130" s="511" t="s">
        <v>4722</v>
      </c>
    </row>
    <row r="131" spans="1:27" s="362" customFormat="1" ht="14.25">
      <c r="A131" s="511" t="s">
        <v>4735</v>
      </c>
      <c r="B131" s="514">
        <v>46099</v>
      </c>
      <c r="C131" s="727" t="s">
        <v>4736</v>
      </c>
      <c r="D131" s="511" t="s">
        <v>5786</v>
      </c>
      <c r="E131" s="511" t="s">
        <v>4722</v>
      </c>
      <c r="F131" s="33"/>
      <c r="G131" s="33"/>
      <c r="H131" s="33"/>
      <c r="I131" s="33"/>
      <c r="J131" s="33"/>
      <c r="K131"/>
      <c r="L131"/>
      <c r="M131"/>
      <c r="N131"/>
      <c r="O131"/>
      <c r="P131"/>
      <c r="Q131"/>
      <c r="R131"/>
      <c r="S131"/>
      <c r="T131"/>
      <c r="U131"/>
      <c r="V131"/>
      <c r="W131"/>
      <c r="X131"/>
      <c r="Y131"/>
      <c r="Z131"/>
      <c r="AA131"/>
    </row>
    <row r="132" spans="1:27" s="362" customFormat="1" ht="14.25">
      <c r="A132" s="511" t="s">
        <v>4737</v>
      </c>
      <c r="B132" s="514">
        <v>46099</v>
      </c>
      <c r="C132" s="511" t="s">
        <v>4738</v>
      </c>
      <c r="D132" s="511" t="s">
        <v>5787</v>
      </c>
      <c r="E132" s="511" t="s">
        <v>4722</v>
      </c>
      <c r="F132" s="33"/>
      <c r="G132" s="33"/>
      <c r="H132" s="33"/>
      <c r="I132" s="33"/>
      <c r="J132" s="33"/>
      <c r="K132"/>
      <c r="L132"/>
      <c r="M132"/>
      <c r="N132"/>
      <c r="O132"/>
      <c r="P132"/>
      <c r="Q132"/>
      <c r="R132"/>
      <c r="S132"/>
      <c r="T132"/>
      <c r="U132"/>
      <c r="V132"/>
      <c r="W132"/>
      <c r="X132"/>
      <c r="Y132"/>
      <c r="Z132"/>
      <c r="AA132"/>
    </row>
    <row r="133" spans="1:27" ht="14.25">
      <c r="A133" s="511" t="s">
        <v>4737</v>
      </c>
      <c r="B133" s="514">
        <v>46099</v>
      </c>
      <c r="C133" s="511" t="s">
        <v>4739</v>
      </c>
      <c r="D133" s="511" t="s">
        <v>5788</v>
      </c>
      <c r="E133" s="511" t="s">
        <v>4722</v>
      </c>
    </row>
    <row r="134" spans="1:27" ht="12" customHeight="1">
      <c r="A134" s="511" t="s">
        <v>4737</v>
      </c>
      <c r="B134" s="514">
        <v>46099</v>
      </c>
      <c r="C134" s="511" t="s">
        <v>4740</v>
      </c>
      <c r="D134" s="511" t="s">
        <v>5787</v>
      </c>
      <c r="E134" s="511" t="s">
        <v>4722</v>
      </c>
    </row>
    <row r="135" spans="1:27" ht="14.25">
      <c r="A135" s="517" t="s">
        <v>5789</v>
      </c>
      <c r="B135" s="517" t="s">
        <v>5087</v>
      </c>
      <c r="C135" s="536" t="s">
        <v>5790</v>
      </c>
      <c r="D135" s="517">
        <v>1110</v>
      </c>
      <c r="E135" s="511" t="s">
        <v>4744</v>
      </c>
    </row>
    <row r="136" spans="1:27" ht="12.75" customHeight="1">
      <c r="A136" s="517" t="s">
        <v>4741</v>
      </c>
      <c r="B136" s="517" t="s">
        <v>4742</v>
      </c>
      <c r="C136" s="517" t="s">
        <v>4743</v>
      </c>
      <c r="D136" s="517">
        <v>201</v>
      </c>
      <c r="E136" s="517" t="s">
        <v>4744</v>
      </c>
      <c r="F136" s="370"/>
      <c r="G136" s="370"/>
      <c r="H136" s="370"/>
      <c r="I136" s="370"/>
      <c r="J136" s="370"/>
      <c r="K136" s="362"/>
      <c r="L136" s="362"/>
      <c r="M136" s="362"/>
      <c r="N136" s="362"/>
      <c r="O136" s="362"/>
      <c r="P136" s="362"/>
      <c r="Q136" s="362"/>
      <c r="R136" s="362"/>
      <c r="S136" s="362"/>
      <c r="T136" s="362"/>
      <c r="U136" s="362"/>
      <c r="V136" s="362"/>
      <c r="W136" s="362"/>
      <c r="X136" s="362"/>
      <c r="Y136" s="362"/>
      <c r="Z136" s="362"/>
      <c r="AA136" s="362"/>
    </row>
    <row r="137" spans="1:27" ht="14.25">
      <c r="A137" s="517" t="s">
        <v>4745</v>
      </c>
      <c r="B137" s="518">
        <v>46079</v>
      </c>
      <c r="C137" s="728" t="s">
        <v>4746</v>
      </c>
      <c r="D137" s="517" t="s">
        <v>5781</v>
      </c>
      <c r="E137" s="517" t="s">
        <v>4747</v>
      </c>
    </row>
    <row r="138" spans="1:27" ht="14.25">
      <c r="A138" s="614" t="s">
        <v>4846</v>
      </c>
      <c r="B138" s="729">
        <v>46093</v>
      </c>
      <c r="C138" s="614" t="s">
        <v>4847</v>
      </c>
      <c r="D138" s="614" t="s">
        <v>5791</v>
      </c>
      <c r="E138" s="614" t="s">
        <v>4747</v>
      </c>
    </row>
    <row r="139" spans="1:27" ht="14.25">
      <c r="A139" s="610" t="s">
        <v>4748</v>
      </c>
      <c r="B139" s="521">
        <v>46083</v>
      </c>
      <c r="C139" s="610" t="s">
        <v>4749</v>
      </c>
      <c r="D139" s="610" t="s">
        <v>5792</v>
      </c>
      <c r="E139" s="610" t="s">
        <v>4722</v>
      </c>
      <c r="F139" s="522"/>
      <c r="G139" s="522"/>
      <c r="H139" s="522"/>
      <c r="I139" s="523"/>
      <c r="J139" s="184"/>
      <c r="K139" s="207"/>
      <c r="L139" s="207"/>
      <c r="M139" s="207"/>
      <c r="N139" s="207"/>
      <c r="O139" s="207"/>
      <c r="P139" s="207"/>
      <c r="Q139" s="207"/>
      <c r="R139" s="207"/>
      <c r="S139" s="207"/>
      <c r="T139" s="207"/>
      <c r="U139" s="207"/>
      <c r="V139" s="207"/>
      <c r="W139" s="207"/>
      <c r="X139" s="207"/>
      <c r="Y139" s="207"/>
      <c r="Z139" s="207"/>
      <c r="AA139" s="207"/>
    </row>
    <row r="140" spans="1:27" s="362" customFormat="1" ht="14.25">
      <c r="A140" s="517" t="s">
        <v>4750</v>
      </c>
      <c r="B140" s="514">
        <v>46028</v>
      </c>
      <c r="C140" s="517" t="s">
        <v>4751</v>
      </c>
      <c r="D140" s="517">
        <v>25</v>
      </c>
      <c r="E140" s="730" t="s">
        <v>4752</v>
      </c>
      <c r="F140" s="33"/>
      <c r="G140" s="33"/>
      <c r="H140" s="33"/>
      <c r="I140" s="33"/>
      <c r="J140" s="33"/>
      <c r="K140"/>
      <c r="L140"/>
      <c r="M140"/>
      <c r="N140"/>
      <c r="O140"/>
      <c r="P140"/>
      <c r="Q140"/>
      <c r="R140"/>
      <c r="S140"/>
      <c r="T140"/>
      <c r="U140"/>
      <c r="V140"/>
      <c r="W140"/>
      <c r="X140"/>
      <c r="Y140"/>
      <c r="Z140"/>
      <c r="AA140"/>
    </row>
    <row r="141" spans="1:27" s="362" customFormat="1" ht="15.75">
      <c r="A141" s="517" t="s">
        <v>4753</v>
      </c>
      <c r="B141" s="525">
        <v>46111</v>
      </c>
      <c r="C141" s="517" t="s">
        <v>4754</v>
      </c>
      <c r="D141" s="536" t="s">
        <v>5793</v>
      </c>
      <c r="E141" s="613" t="s">
        <v>4755</v>
      </c>
      <c r="F141" s="33"/>
      <c r="G141" s="33"/>
      <c r="H141" s="33"/>
      <c r="I141" s="33"/>
      <c r="J141" s="33"/>
      <c r="K141"/>
      <c r="L141"/>
      <c r="M141"/>
      <c r="N141"/>
      <c r="O141"/>
      <c r="P141"/>
      <c r="Q141"/>
      <c r="R141"/>
      <c r="S141"/>
      <c r="T141"/>
      <c r="U141"/>
      <c r="V141"/>
      <c r="W141"/>
      <c r="X141"/>
      <c r="Y141"/>
      <c r="Z141"/>
      <c r="AA141"/>
    </row>
    <row r="142" spans="1:27" s="362" customFormat="1">
      <c r="A142" s="527" t="s">
        <v>4756</v>
      </c>
      <c r="B142" s="518">
        <v>46099</v>
      </c>
      <c r="C142" s="527" t="s">
        <v>4757</v>
      </c>
      <c r="D142" s="728" t="s">
        <v>5794</v>
      </c>
      <c r="E142" s="728" t="s">
        <v>4755</v>
      </c>
      <c r="F142" s="33"/>
      <c r="G142" s="33"/>
      <c r="H142" s="33"/>
      <c r="I142" s="33"/>
      <c r="J142" s="33"/>
      <c r="K142"/>
      <c r="L142"/>
      <c r="M142"/>
      <c r="N142"/>
      <c r="O142"/>
      <c r="P142"/>
      <c r="Q142"/>
      <c r="R142"/>
      <c r="S142"/>
      <c r="T142"/>
      <c r="U142"/>
      <c r="V142"/>
      <c r="W142"/>
      <c r="X142"/>
      <c r="Y142"/>
      <c r="Z142"/>
      <c r="AA142"/>
    </row>
    <row r="143" spans="1:27" s="362" customFormat="1" ht="14.25">
      <c r="A143" s="530" t="s">
        <v>5795</v>
      </c>
      <c r="B143" s="531">
        <v>46088</v>
      </c>
      <c r="C143" s="530" t="s">
        <v>5796</v>
      </c>
      <c r="D143" s="530">
        <v>36</v>
      </c>
      <c r="E143" s="730" t="s">
        <v>4752</v>
      </c>
      <c r="F143" s="33"/>
      <c r="G143" s="33"/>
      <c r="H143" s="33"/>
      <c r="I143" s="33"/>
      <c r="J143" s="33"/>
      <c r="K143"/>
      <c r="L143"/>
      <c r="M143"/>
      <c r="N143"/>
      <c r="O143"/>
      <c r="P143"/>
      <c r="Q143"/>
      <c r="R143"/>
      <c r="S143"/>
      <c r="T143"/>
      <c r="U143"/>
      <c r="V143"/>
      <c r="W143"/>
      <c r="X143"/>
      <c r="Y143"/>
      <c r="Z143"/>
      <c r="AA143"/>
    </row>
    <row r="144" spans="1:27" s="362" customFormat="1" ht="14.25">
      <c r="A144" s="530" t="s">
        <v>4758</v>
      </c>
      <c r="B144" s="531">
        <v>46089</v>
      </c>
      <c r="C144" s="530" t="s">
        <v>4759</v>
      </c>
      <c r="D144" s="530">
        <v>385</v>
      </c>
      <c r="E144" s="730" t="s">
        <v>4752</v>
      </c>
      <c r="F144" s="33"/>
      <c r="G144" s="33"/>
      <c r="H144" s="33"/>
      <c r="I144" s="33"/>
      <c r="J144" s="33"/>
      <c r="K144"/>
      <c r="L144"/>
      <c r="M144"/>
      <c r="N144"/>
      <c r="O144"/>
      <c r="P144"/>
      <c r="Q144"/>
      <c r="R144"/>
      <c r="S144"/>
      <c r="T144"/>
      <c r="U144"/>
      <c r="V144"/>
      <c r="W144"/>
      <c r="X144"/>
      <c r="Y144"/>
      <c r="Z144"/>
      <c r="AA144"/>
    </row>
    <row r="145" spans="1:27" s="69" customFormat="1" ht="14.25">
      <c r="A145" s="517" t="s">
        <v>4760</v>
      </c>
      <c r="B145" s="514">
        <v>46075</v>
      </c>
      <c r="C145" s="517" t="s">
        <v>4761</v>
      </c>
      <c r="D145" s="517">
        <v>200</v>
      </c>
      <c r="E145" s="730" t="s">
        <v>4752</v>
      </c>
      <c r="F145" s="249"/>
      <c r="G145" s="249"/>
      <c r="H145" s="249"/>
      <c r="I145" s="249"/>
      <c r="J145" s="249"/>
      <c r="K145" s="242"/>
      <c r="L145" s="242"/>
      <c r="M145" s="242"/>
      <c r="N145" s="242"/>
      <c r="O145" s="242"/>
      <c r="P145" s="242"/>
      <c r="Q145" s="242"/>
      <c r="R145" s="242"/>
      <c r="S145" s="242"/>
      <c r="T145" s="242"/>
      <c r="U145" s="242"/>
      <c r="V145" s="242"/>
      <c r="W145" s="242"/>
      <c r="X145" s="242"/>
      <c r="Y145" s="242"/>
      <c r="Z145" s="242"/>
      <c r="AA145" s="242"/>
    </row>
    <row r="146" spans="1:27" s="69" customFormat="1" ht="14.25">
      <c r="A146" s="517" t="s">
        <v>4750</v>
      </c>
      <c r="B146" s="514">
        <v>46028</v>
      </c>
      <c r="C146" s="517" t="s">
        <v>4751</v>
      </c>
      <c r="D146" s="517">
        <v>25</v>
      </c>
      <c r="E146" s="730" t="s">
        <v>4752</v>
      </c>
      <c r="F146" s="33"/>
      <c r="G146" s="33"/>
      <c r="H146" s="33"/>
      <c r="I146" s="33"/>
      <c r="J146" s="33"/>
      <c r="K146"/>
      <c r="L146"/>
      <c r="M146"/>
      <c r="N146"/>
      <c r="O146"/>
      <c r="P146"/>
      <c r="Q146"/>
      <c r="R146"/>
      <c r="S146"/>
      <c r="T146"/>
      <c r="U146"/>
      <c r="V146"/>
      <c r="W146"/>
      <c r="X146"/>
      <c r="Y146"/>
      <c r="Z146"/>
      <c r="AA146"/>
    </row>
    <row r="147" spans="1:27" s="69" customFormat="1" ht="15">
      <c r="A147" s="517" t="s">
        <v>4762</v>
      </c>
      <c r="B147" s="533">
        <v>46099</v>
      </c>
      <c r="C147" s="536" t="s">
        <v>4763</v>
      </c>
      <c r="D147" s="517">
        <v>80</v>
      </c>
      <c r="E147" s="731" t="s">
        <v>4764</v>
      </c>
      <c r="F147" s="33"/>
      <c r="G147" s="33"/>
      <c r="H147" s="33"/>
      <c r="I147" s="33"/>
      <c r="J147" s="33"/>
      <c r="K147"/>
      <c r="L147"/>
      <c r="M147"/>
      <c r="N147"/>
      <c r="O147"/>
      <c r="P147"/>
      <c r="Q147"/>
      <c r="R147"/>
      <c r="S147"/>
      <c r="T147"/>
      <c r="U147"/>
      <c r="V147"/>
      <c r="W147"/>
      <c r="X147"/>
      <c r="Y147"/>
      <c r="Z147"/>
      <c r="AA147"/>
    </row>
    <row r="148" spans="1:27" s="69" customFormat="1" ht="15">
      <c r="A148" s="536" t="s">
        <v>4765</v>
      </c>
      <c r="B148" s="533">
        <v>46099</v>
      </c>
      <c r="C148" s="517" t="s">
        <v>4766</v>
      </c>
      <c r="D148" s="517">
        <v>50</v>
      </c>
      <c r="E148" s="731" t="s">
        <v>4764</v>
      </c>
      <c r="F148" s="33"/>
      <c r="G148" s="33"/>
      <c r="H148" s="33"/>
      <c r="I148" s="33"/>
      <c r="J148" s="33"/>
      <c r="K148"/>
      <c r="L148"/>
      <c r="M148"/>
      <c r="N148"/>
      <c r="O148"/>
      <c r="P148"/>
      <c r="Q148"/>
      <c r="R148"/>
      <c r="S148"/>
      <c r="T148"/>
      <c r="U148"/>
      <c r="V148"/>
      <c r="W148"/>
      <c r="X148"/>
      <c r="Y148"/>
      <c r="Z148"/>
      <c r="AA148"/>
    </row>
    <row r="149" spans="1:27" s="69" customFormat="1" ht="15">
      <c r="A149" s="536" t="s">
        <v>4767</v>
      </c>
      <c r="B149" s="533">
        <v>46099</v>
      </c>
      <c r="C149" s="517" t="s">
        <v>4768</v>
      </c>
      <c r="D149" s="517">
        <v>20</v>
      </c>
      <c r="E149" s="731" t="s">
        <v>4764</v>
      </c>
      <c r="F149" s="33"/>
      <c r="G149" s="33"/>
      <c r="H149" s="33"/>
      <c r="I149" s="33"/>
      <c r="J149" s="33"/>
      <c r="K149"/>
      <c r="L149"/>
      <c r="M149"/>
      <c r="N149"/>
      <c r="O149"/>
      <c r="P149"/>
      <c r="Q149"/>
      <c r="R149"/>
      <c r="S149"/>
      <c r="T149"/>
      <c r="U149"/>
      <c r="V149"/>
      <c r="W149"/>
      <c r="X149"/>
      <c r="Y149"/>
      <c r="Z149"/>
      <c r="AA149"/>
    </row>
    <row r="150" spans="1:27" s="69" customFormat="1" ht="14.25">
      <c r="A150" s="517" t="s">
        <v>4769</v>
      </c>
      <c r="B150" s="537">
        <v>46037</v>
      </c>
      <c r="C150" s="517" t="s">
        <v>4770</v>
      </c>
      <c r="D150" s="517" t="s">
        <v>5797</v>
      </c>
      <c r="E150" s="517" t="s">
        <v>4771</v>
      </c>
      <c r="F150" s="33"/>
      <c r="G150" s="33"/>
      <c r="H150" s="33"/>
      <c r="I150" s="33"/>
      <c r="J150" s="33"/>
      <c r="K150"/>
      <c r="L150"/>
      <c r="M150"/>
      <c r="N150"/>
      <c r="O150"/>
      <c r="P150"/>
      <c r="Q150"/>
      <c r="R150"/>
      <c r="S150"/>
      <c r="T150"/>
      <c r="U150"/>
      <c r="V150"/>
      <c r="W150"/>
      <c r="X150"/>
      <c r="Y150"/>
      <c r="Z150"/>
      <c r="AA150"/>
    </row>
    <row r="151" spans="1:27" s="69" customFormat="1" ht="14.25">
      <c r="A151" s="517" t="s">
        <v>4772</v>
      </c>
      <c r="B151" s="537">
        <v>46087</v>
      </c>
      <c r="C151" s="539" t="s">
        <v>4773</v>
      </c>
      <c r="D151" s="517" t="s">
        <v>5798</v>
      </c>
      <c r="E151" s="517" t="s">
        <v>4771</v>
      </c>
      <c r="F151" s="33"/>
      <c r="G151" s="33"/>
      <c r="H151" s="33"/>
      <c r="I151" s="33"/>
      <c r="J151" s="33"/>
      <c r="K151"/>
      <c r="L151"/>
      <c r="M151"/>
      <c r="N151"/>
      <c r="O151"/>
      <c r="P151"/>
      <c r="Q151"/>
      <c r="R151"/>
      <c r="S151"/>
      <c r="T151"/>
      <c r="U151"/>
      <c r="V151"/>
      <c r="W151"/>
      <c r="X151"/>
      <c r="Y151"/>
      <c r="Z151"/>
      <c r="AA151"/>
    </row>
    <row r="152" spans="1:27" s="69" customFormat="1" ht="14.25">
      <c r="A152" s="539" t="s">
        <v>4774</v>
      </c>
      <c r="B152" s="537">
        <v>46094</v>
      </c>
      <c r="C152" s="539" t="s">
        <v>4775</v>
      </c>
      <c r="D152" s="517" t="s">
        <v>5799</v>
      </c>
      <c r="E152" s="517" t="s">
        <v>4771</v>
      </c>
      <c r="F152" s="33"/>
      <c r="G152" s="33"/>
      <c r="H152" s="33"/>
      <c r="I152" s="33"/>
      <c r="J152" s="33"/>
      <c r="K152"/>
      <c r="L152"/>
      <c r="M152"/>
      <c r="N152"/>
      <c r="O152"/>
      <c r="P152"/>
      <c r="Q152"/>
      <c r="R152"/>
      <c r="S152"/>
      <c r="T152"/>
      <c r="U152"/>
      <c r="V152"/>
      <c r="W152"/>
      <c r="X152"/>
      <c r="Y152"/>
      <c r="Z152"/>
      <c r="AA152"/>
    </row>
    <row r="153" spans="1:27" s="69" customFormat="1" ht="16.5" customHeight="1">
      <c r="A153" s="517" t="s">
        <v>4776</v>
      </c>
      <c r="B153" s="537">
        <v>46096</v>
      </c>
      <c r="C153" s="539" t="s">
        <v>5800</v>
      </c>
      <c r="D153" s="517" t="s">
        <v>5799</v>
      </c>
      <c r="E153" s="517" t="s">
        <v>4771</v>
      </c>
      <c r="F153" s="33"/>
      <c r="G153" s="33"/>
      <c r="H153" s="33"/>
      <c r="I153" s="33"/>
      <c r="J153" s="33"/>
      <c r="K153"/>
      <c r="L153"/>
      <c r="M153"/>
      <c r="N153"/>
      <c r="O153"/>
      <c r="P153"/>
      <c r="Q153"/>
      <c r="R153"/>
      <c r="S153"/>
      <c r="T153"/>
      <c r="U153"/>
      <c r="V153"/>
      <c r="W153"/>
      <c r="X153"/>
      <c r="Y153"/>
      <c r="Z153"/>
      <c r="AA153"/>
    </row>
    <row r="154" spans="1:27" s="69" customFormat="1" ht="14.25">
      <c r="A154" s="517" t="s">
        <v>4778</v>
      </c>
      <c r="B154" s="537">
        <v>46099</v>
      </c>
      <c r="C154" s="517" t="s">
        <v>4779</v>
      </c>
      <c r="D154" s="611">
        <v>11</v>
      </c>
      <c r="E154" s="517" t="s">
        <v>4771</v>
      </c>
      <c r="F154" s="33"/>
      <c r="G154" s="33"/>
      <c r="H154" s="33"/>
      <c r="I154" s="33"/>
      <c r="J154" s="33"/>
      <c r="K154"/>
      <c r="L154"/>
      <c r="M154"/>
      <c r="N154"/>
      <c r="O154"/>
      <c r="P154"/>
      <c r="Q154"/>
      <c r="R154"/>
      <c r="S154"/>
      <c r="T154"/>
      <c r="U154"/>
      <c r="V154"/>
      <c r="W154"/>
      <c r="X154"/>
      <c r="Y154"/>
      <c r="Z154"/>
      <c r="AA154"/>
    </row>
    <row r="155" spans="1:27" s="69" customFormat="1" ht="14.25">
      <c r="A155" s="540" t="s">
        <v>4780</v>
      </c>
      <c r="B155" s="525">
        <v>46107</v>
      </c>
      <c r="C155" s="517" t="s">
        <v>4781</v>
      </c>
      <c r="D155" s="611">
        <v>9</v>
      </c>
      <c r="E155" s="517" t="s">
        <v>4782</v>
      </c>
      <c r="F155" s="33"/>
      <c r="G155" s="33"/>
      <c r="H155" s="33"/>
      <c r="I155" s="33"/>
      <c r="J155" s="33"/>
      <c r="K155"/>
      <c r="L155"/>
      <c r="M155"/>
      <c r="N155"/>
      <c r="O155"/>
      <c r="P155"/>
      <c r="Q155"/>
      <c r="R155"/>
      <c r="S155"/>
      <c r="T155"/>
      <c r="U155"/>
      <c r="V155"/>
      <c r="W155"/>
      <c r="X155"/>
      <c r="Y155"/>
      <c r="Z155"/>
      <c r="AA155"/>
    </row>
    <row r="156" spans="1:27" s="69" customFormat="1" ht="14.25">
      <c r="A156" s="536" t="s">
        <v>4783</v>
      </c>
      <c r="B156" s="541">
        <v>46029</v>
      </c>
      <c r="C156" s="517" t="s">
        <v>4784</v>
      </c>
      <c r="D156" s="611">
        <v>50</v>
      </c>
      <c r="E156" s="517" t="s">
        <v>4785</v>
      </c>
      <c r="F156" s="33"/>
      <c r="G156" s="33"/>
      <c r="H156" s="33"/>
      <c r="I156" s="33"/>
      <c r="J156" s="33"/>
      <c r="K156"/>
      <c r="L156"/>
      <c r="M156"/>
      <c r="N156"/>
      <c r="O156"/>
      <c r="P156"/>
      <c r="Q156"/>
      <c r="R156"/>
      <c r="S156"/>
      <c r="T156"/>
      <c r="U156"/>
      <c r="V156"/>
      <c r="W156"/>
      <c r="X156"/>
      <c r="Y156"/>
      <c r="Z156"/>
      <c r="AA156"/>
    </row>
    <row r="157" spans="1:27" s="69" customFormat="1" ht="14.25">
      <c r="A157" s="517" t="s">
        <v>4786</v>
      </c>
      <c r="B157" s="517" t="s">
        <v>4787</v>
      </c>
      <c r="C157" s="517" t="s">
        <v>4788</v>
      </c>
      <c r="D157" s="614">
        <v>85</v>
      </c>
      <c r="E157" s="536" t="s">
        <v>4785</v>
      </c>
      <c r="F157" s="33"/>
      <c r="G157" s="33"/>
      <c r="H157" s="33"/>
      <c r="I157" s="33"/>
      <c r="J157" s="33"/>
      <c r="K157"/>
      <c r="L157"/>
      <c r="M157"/>
      <c r="N157"/>
      <c r="O157"/>
      <c r="P157"/>
      <c r="Q157"/>
      <c r="R157"/>
      <c r="S157"/>
      <c r="T157"/>
      <c r="U157"/>
      <c r="V157"/>
      <c r="W157"/>
      <c r="X157"/>
      <c r="Y157"/>
      <c r="Z157"/>
      <c r="AA157"/>
    </row>
    <row r="158" spans="1:27" s="69" customFormat="1" ht="14.25">
      <c r="A158" s="517" t="s">
        <v>4789</v>
      </c>
      <c r="B158" s="541">
        <v>46065</v>
      </c>
      <c r="C158" s="613" t="s">
        <v>4790</v>
      </c>
      <c r="D158" s="545">
        <v>10</v>
      </c>
      <c r="E158" s="517" t="s">
        <v>4785</v>
      </c>
      <c r="F158" s="33"/>
      <c r="G158" s="33"/>
      <c r="H158" s="33"/>
      <c r="I158" s="33"/>
      <c r="J158" s="33"/>
      <c r="K158"/>
      <c r="L158"/>
      <c r="M158"/>
      <c r="N158"/>
      <c r="O158"/>
      <c r="P158"/>
      <c r="Q158"/>
      <c r="R158"/>
      <c r="S158"/>
      <c r="T158"/>
      <c r="U158"/>
      <c r="V158"/>
      <c r="W158"/>
      <c r="X158"/>
      <c r="Y158"/>
      <c r="Z158"/>
      <c r="AA158"/>
    </row>
    <row r="159" spans="1:27" s="69" customFormat="1" ht="15" customHeight="1">
      <c r="A159" s="611" t="s">
        <v>5801</v>
      </c>
      <c r="B159" s="552">
        <v>46042</v>
      </c>
      <c r="C159" s="732" t="s">
        <v>5802</v>
      </c>
      <c r="D159" s="545">
        <v>40</v>
      </c>
      <c r="E159" s="611" t="s">
        <v>5803</v>
      </c>
      <c r="F159" s="33"/>
      <c r="G159" s="33"/>
      <c r="H159" s="33"/>
      <c r="I159" s="33"/>
      <c r="J159" s="33"/>
      <c r="K159"/>
      <c r="L159"/>
      <c r="M159"/>
      <c r="N159"/>
      <c r="O159"/>
      <c r="P159"/>
      <c r="Q159"/>
      <c r="R159"/>
      <c r="S159"/>
      <c r="T159"/>
      <c r="U159"/>
      <c r="V159"/>
      <c r="W159"/>
      <c r="X159"/>
      <c r="Y159"/>
      <c r="Z159"/>
      <c r="AA159"/>
    </row>
    <row r="160" spans="1:27" s="69" customFormat="1" ht="14.25">
      <c r="A160" s="536" t="s">
        <v>4791</v>
      </c>
      <c r="B160" s="544">
        <v>46109</v>
      </c>
      <c r="C160" s="296" t="s">
        <v>4792</v>
      </c>
      <c r="D160" s="545">
        <v>70</v>
      </c>
      <c r="E160" s="517" t="s">
        <v>4793</v>
      </c>
      <c r="F160" s="53"/>
      <c r="G160" s="53"/>
      <c r="H160" s="53"/>
      <c r="I160" s="53"/>
      <c r="J160" s="53"/>
      <c r="K160"/>
      <c r="L160"/>
      <c r="M160"/>
      <c r="N160"/>
      <c r="O160"/>
      <c r="P160"/>
      <c r="Q160"/>
      <c r="R160"/>
      <c r="S160"/>
      <c r="T160"/>
      <c r="U160"/>
      <c r="V160"/>
      <c r="W160"/>
      <c r="X160"/>
      <c r="Y160"/>
      <c r="Z160"/>
      <c r="AA160"/>
    </row>
    <row r="161" spans="1:27" s="69" customFormat="1" ht="14.25">
      <c r="A161" s="536" t="s">
        <v>5804</v>
      </c>
      <c r="B161" s="549">
        <v>46103</v>
      </c>
      <c r="C161" s="296" t="s">
        <v>5805</v>
      </c>
      <c r="D161" s="545">
        <v>30</v>
      </c>
      <c r="E161" s="517" t="s">
        <v>5806</v>
      </c>
      <c r="F161" s="53"/>
      <c r="G161" s="53"/>
      <c r="H161" s="53"/>
      <c r="I161" s="53"/>
      <c r="J161" s="53"/>
      <c r="K161"/>
      <c r="L161"/>
      <c r="M161"/>
      <c r="N161"/>
      <c r="O161"/>
      <c r="P161"/>
      <c r="Q161"/>
      <c r="R161"/>
      <c r="S161"/>
      <c r="T161"/>
      <c r="U161"/>
      <c r="V161"/>
      <c r="W161"/>
      <c r="X161"/>
      <c r="Y161"/>
      <c r="Z161"/>
      <c r="AA161"/>
    </row>
    <row r="162" spans="1:27" s="69" customFormat="1" ht="14.25">
      <c r="A162" s="611" t="s">
        <v>5807</v>
      </c>
      <c r="B162" s="613" t="s">
        <v>5808</v>
      </c>
      <c r="C162" s="296" t="s">
        <v>5809</v>
      </c>
      <c r="D162" s="545">
        <v>90</v>
      </c>
      <c r="E162" s="517" t="s">
        <v>5810</v>
      </c>
      <c r="F162" s="53"/>
      <c r="G162" s="53"/>
      <c r="H162" s="53"/>
      <c r="I162" s="53"/>
      <c r="J162" s="53"/>
      <c r="K162"/>
      <c r="L162"/>
      <c r="M162"/>
      <c r="N162"/>
      <c r="O162"/>
      <c r="P162"/>
      <c r="Q162"/>
      <c r="R162"/>
      <c r="S162"/>
      <c r="T162"/>
      <c r="U162"/>
      <c r="V162"/>
      <c r="W162"/>
      <c r="X162"/>
      <c r="Y162"/>
      <c r="Z162"/>
      <c r="AA162"/>
    </row>
    <row r="163" spans="1:27" s="69" customFormat="1" ht="14.25">
      <c r="A163" s="733" t="s">
        <v>5811</v>
      </c>
      <c r="B163" s="614" t="s">
        <v>5812</v>
      </c>
      <c r="C163" s="296" t="s">
        <v>5813</v>
      </c>
      <c r="D163" s="733">
        <v>50</v>
      </c>
      <c r="E163" s="614" t="s">
        <v>5814</v>
      </c>
      <c r="F163" s="53"/>
      <c r="G163" s="53"/>
      <c r="H163" s="53"/>
      <c r="I163" s="53"/>
      <c r="J163" s="53"/>
      <c r="K163"/>
      <c r="L163"/>
      <c r="M163"/>
      <c r="N163"/>
      <c r="O163"/>
      <c r="P163"/>
      <c r="Q163"/>
      <c r="R163"/>
      <c r="S163"/>
      <c r="T163"/>
      <c r="U163"/>
      <c r="V163"/>
      <c r="W163"/>
      <c r="X163"/>
      <c r="Y163"/>
      <c r="Z163"/>
      <c r="AA163"/>
    </row>
    <row r="164" spans="1:27" s="69" customFormat="1" ht="14.25">
      <c r="A164" s="545" t="s">
        <v>5815</v>
      </c>
      <c r="B164" s="546">
        <v>46103</v>
      </c>
      <c r="C164" s="508" t="s">
        <v>5816</v>
      </c>
      <c r="D164" s="545">
        <v>60</v>
      </c>
      <c r="E164" s="610" t="s">
        <v>4799</v>
      </c>
      <c r="F164" s="53"/>
      <c r="G164" s="53"/>
      <c r="H164" s="53"/>
      <c r="I164" s="53"/>
      <c r="J164" s="53"/>
      <c r="K164"/>
      <c r="L164"/>
      <c r="M164"/>
      <c r="N164"/>
      <c r="O164"/>
      <c r="P164"/>
      <c r="Q164"/>
      <c r="R164"/>
      <c r="S164"/>
      <c r="T164"/>
      <c r="U164"/>
      <c r="V164"/>
      <c r="W164"/>
      <c r="X164"/>
      <c r="Y164"/>
      <c r="Z164"/>
      <c r="AA164"/>
    </row>
    <row r="165" spans="1:27" s="69" customFormat="1" ht="14.25">
      <c r="A165" s="545" t="s">
        <v>4794</v>
      </c>
      <c r="B165" s="546">
        <v>46102</v>
      </c>
      <c r="C165" s="508" t="s">
        <v>4795</v>
      </c>
      <c r="D165" s="545">
        <v>20</v>
      </c>
      <c r="E165" s="610" t="s">
        <v>4796</v>
      </c>
      <c r="F165" s="53"/>
      <c r="G165" s="53"/>
      <c r="H165" s="53"/>
      <c r="I165" s="53"/>
      <c r="J165" s="53"/>
      <c r="K165"/>
      <c r="L165"/>
      <c r="M165"/>
      <c r="N165"/>
      <c r="O165"/>
      <c r="P165"/>
      <c r="Q165"/>
      <c r="R165"/>
      <c r="S165"/>
      <c r="T165"/>
      <c r="U165"/>
      <c r="V165"/>
      <c r="W165"/>
      <c r="X165"/>
      <c r="Y165"/>
      <c r="Z165"/>
      <c r="AA165"/>
    </row>
    <row r="166" spans="1:27" s="69" customFormat="1" ht="16.5" customHeight="1">
      <c r="A166" s="734" t="s">
        <v>5817</v>
      </c>
      <c r="B166" s="610" t="s">
        <v>5818</v>
      </c>
      <c r="C166" s="508"/>
      <c r="D166" s="545">
        <v>10</v>
      </c>
      <c r="E166" s="610" t="s">
        <v>5819</v>
      </c>
      <c r="F166" s="53"/>
      <c r="G166" s="53"/>
      <c r="H166" s="53"/>
      <c r="I166" s="53"/>
      <c r="J166" s="53"/>
      <c r="K166"/>
      <c r="L166"/>
      <c r="M166"/>
      <c r="N166"/>
      <c r="O166"/>
      <c r="P166"/>
      <c r="Q166"/>
      <c r="R166"/>
      <c r="S166"/>
      <c r="T166"/>
      <c r="U166"/>
      <c r="V166"/>
      <c r="W166"/>
      <c r="X166"/>
      <c r="Y166"/>
      <c r="Z166"/>
      <c r="AA166"/>
    </row>
    <row r="167" spans="1:27" s="69" customFormat="1" ht="12.75" customHeight="1">
      <c r="A167" s="508" t="s">
        <v>5820</v>
      </c>
      <c r="B167" s="735">
        <v>46093</v>
      </c>
      <c r="C167" s="508" t="s">
        <v>5821</v>
      </c>
      <c r="D167" s="508">
        <v>10</v>
      </c>
      <c r="E167" s="508" t="s">
        <v>5822</v>
      </c>
      <c r="F167" s="33"/>
      <c r="G167" s="33"/>
      <c r="H167" s="33"/>
      <c r="I167" s="33"/>
      <c r="J167" s="33"/>
      <c r="K167"/>
      <c r="L167"/>
      <c r="M167"/>
      <c r="N167"/>
      <c r="O167"/>
      <c r="P167"/>
      <c r="Q167"/>
      <c r="R167"/>
      <c r="S167"/>
      <c r="T167"/>
      <c r="U167"/>
      <c r="V167"/>
      <c r="W167"/>
      <c r="X167"/>
      <c r="Y167"/>
      <c r="Z167"/>
      <c r="AA167"/>
    </row>
    <row r="168" spans="1:27" s="69" customFormat="1" ht="14.25">
      <c r="A168" s="611" t="s">
        <v>4797</v>
      </c>
      <c r="B168" s="549">
        <v>46088</v>
      </c>
      <c r="C168" s="517" t="s">
        <v>4798</v>
      </c>
      <c r="D168" s="611">
        <v>20</v>
      </c>
      <c r="E168" s="517" t="s">
        <v>4799</v>
      </c>
      <c r="F168" s="370"/>
      <c r="G168" s="370"/>
      <c r="H168" s="33"/>
      <c r="I168" s="33"/>
      <c r="J168" s="33"/>
      <c r="K168"/>
      <c r="L168"/>
      <c r="M168"/>
      <c r="N168"/>
      <c r="O168"/>
      <c r="P168"/>
      <c r="Q168"/>
      <c r="R168"/>
      <c r="S168"/>
      <c r="T168"/>
      <c r="U168"/>
      <c r="V168"/>
      <c r="W168"/>
      <c r="X168"/>
      <c r="Y168"/>
      <c r="Z168"/>
      <c r="AA168"/>
    </row>
    <row r="169" spans="1:27" s="69" customFormat="1" ht="14.25">
      <c r="A169" s="517" t="s">
        <v>5823</v>
      </c>
      <c r="B169" s="549">
        <v>46080</v>
      </c>
      <c r="C169" s="517" t="s">
        <v>5824</v>
      </c>
      <c r="D169" s="611">
        <v>20</v>
      </c>
      <c r="E169" s="517" t="s">
        <v>4799</v>
      </c>
      <c r="F169" s="370"/>
      <c r="G169" s="370"/>
      <c r="H169" s="33"/>
      <c r="I169" s="33"/>
      <c r="J169" s="33"/>
      <c r="K169"/>
      <c r="L169"/>
      <c r="M169"/>
      <c r="N169"/>
      <c r="O169"/>
      <c r="P169"/>
      <c r="Q169"/>
      <c r="R169"/>
      <c r="S169"/>
      <c r="T169"/>
      <c r="U169"/>
      <c r="V169"/>
      <c r="W169"/>
      <c r="X169"/>
      <c r="Y169"/>
      <c r="Z169"/>
      <c r="AA169"/>
    </row>
    <row r="170" spans="1:27" s="69" customFormat="1" ht="14.25">
      <c r="A170" s="517" t="s">
        <v>4800</v>
      </c>
      <c r="B170" s="525">
        <v>46068</v>
      </c>
      <c r="C170" s="517" t="s">
        <v>4801</v>
      </c>
      <c r="D170" s="611">
        <v>10</v>
      </c>
      <c r="E170" s="611" t="s">
        <v>4802</v>
      </c>
      <c r="F170" s="33"/>
      <c r="G170" s="33"/>
      <c r="H170" s="33"/>
      <c r="I170" s="33"/>
      <c r="J170" s="33"/>
      <c r="K170"/>
      <c r="L170"/>
      <c r="M170"/>
      <c r="N170"/>
      <c r="O170"/>
      <c r="P170"/>
      <c r="Q170"/>
      <c r="R170"/>
      <c r="S170"/>
      <c r="T170"/>
      <c r="U170"/>
      <c r="V170"/>
      <c r="W170"/>
      <c r="X170"/>
      <c r="Y170"/>
      <c r="Z170"/>
      <c r="AA170"/>
    </row>
    <row r="171" spans="1:27" s="69" customFormat="1">
      <c r="A171" s="611" t="s">
        <v>5825</v>
      </c>
      <c r="B171" s="525">
        <v>46105</v>
      </c>
      <c r="C171" s="611" t="s">
        <v>5826</v>
      </c>
      <c r="D171" s="611">
        <v>10</v>
      </c>
      <c r="E171" s="611" t="s">
        <v>4802</v>
      </c>
      <c r="F171" s="33"/>
      <c r="G171" s="33"/>
      <c r="H171" s="33"/>
      <c r="I171" s="33"/>
      <c r="J171" s="33"/>
      <c r="K171"/>
      <c r="L171"/>
      <c r="M171"/>
      <c r="N171"/>
      <c r="O171"/>
      <c r="P171"/>
      <c r="Q171"/>
      <c r="R171"/>
      <c r="S171"/>
      <c r="T171"/>
      <c r="U171"/>
      <c r="V171"/>
      <c r="W171"/>
      <c r="X171"/>
      <c r="Y171"/>
      <c r="Z171"/>
      <c r="AA171"/>
    </row>
    <row r="172" spans="1:27" s="69" customFormat="1">
      <c r="A172" s="221" t="s">
        <v>5825</v>
      </c>
      <c r="B172" s="631">
        <v>46105</v>
      </c>
      <c r="C172" s="221" t="s">
        <v>5827</v>
      </c>
      <c r="D172" s="221">
        <v>23</v>
      </c>
      <c r="E172" s="221" t="s">
        <v>4802</v>
      </c>
      <c r="F172" s="33"/>
      <c r="G172" s="33"/>
      <c r="H172" s="33"/>
      <c r="I172" s="33"/>
      <c r="J172" s="33"/>
      <c r="K172"/>
      <c r="L172"/>
      <c r="M172"/>
      <c r="N172"/>
      <c r="O172"/>
      <c r="P172"/>
      <c r="Q172"/>
      <c r="R172"/>
      <c r="S172"/>
      <c r="T172"/>
      <c r="U172"/>
      <c r="V172"/>
      <c r="W172"/>
      <c r="X172"/>
      <c r="Y172"/>
      <c r="Z172"/>
      <c r="AA172"/>
    </row>
    <row r="173" spans="1:27" ht="14.25">
      <c r="A173" s="517" t="s">
        <v>4803</v>
      </c>
      <c r="B173" s="525">
        <v>46055</v>
      </c>
      <c r="C173" s="517" t="s">
        <v>4804</v>
      </c>
      <c r="D173" s="611">
        <v>60</v>
      </c>
      <c r="E173" s="517" t="s">
        <v>4805</v>
      </c>
    </row>
    <row r="174" spans="1:27" ht="14.25">
      <c r="A174" s="517" t="s">
        <v>4806</v>
      </c>
      <c r="B174" s="517" t="s">
        <v>4807</v>
      </c>
      <c r="C174" s="551" t="s">
        <v>4808</v>
      </c>
      <c r="D174" s="517">
        <v>10</v>
      </c>
      <c r="E174" s="517" t="s">
        <v>4809</v>
      </c>
    </row>
    <row r="175" spans="1:27" s="207" customFormat="1" ht="14.25">
      <c r="A175" s="536" t="s">
        <v>4810</v>
      </c>
      <c r="B175" s="517" t="s">
        <v>4811</v>
      </c>
      <c r="C175" s="536" t="s">
        <v>4812</v>
      </c>
      <c r="D175" s="517">
        <v>256</v>
      </c>
      <c r="E175" s="517" t="s">
        <v>4813</v>
      </c>
      <c r="F175" s="33"/>
      <c r="G175" s="33"/>
      <c r="H175" s="33"/>
      <c r="I175" s="33"/>
      <c r="J175" s="33"/>
      <c r="K175"/>
      <c r="L175"/>
      <c r="M175"/>
      <c r="N175"/>
      <c r="O175"/>
      <c r="P175"/>
      <c r="Q175"/>
      <c r="R175"/>
      <c r="S175"/>
      <c r="T175"/>
      <c r="U175"/>
      <c r="V175"/>
      <c r="W175"/>
      <c r="X175"/>
      <c r="Y175"/>
      <c r="Z175"/>
      <c r="AA175"/>
    </row>
    <row r="176" spans="1:27" s="207" customFormat="1" ht="14.25">
      <c r="A176" s="551" t="s">
        <v>4814</v>
      </c>
      <c r="B176" s="533">
        <v>46101</v>
      </c>
      <c r="C176" s="551" t="s">
        <v>4815</v>
      </c>
      <c r="D176" s="517">
        <v>10</v>
      </c>
      <c r="E176" s="517" t="s">
        <v>4816</v>
      </c>
      <c r="F176" s="33"/>
      <c r="G176" s="33"/>
      <c r="H176" s="33"/>
      <c r="I176" s="33"/>
      <c r="J176" s="33"/>
      <c r="K176"/>
      <c r="L176"/>
      <c r="M176"/>
      <c r="N176"/>
      <c r="O176"/>
      <c r="P176"/>
      <c r="Q176"/>
      <c r="R176"/>
      <c r="S176"/>
      <c r="T176"/>
      <c r="U176"/>
      <c r="V176"/>
      <c r="W176"/>
      <c r="X176"/>
      <c r="Y176"/>
      <c r="Z176"/>
      <c r="AA176"/>
    </row>
    <row r="177" spans="1:27" s="547" customFormat="1" ht="18.75" customHeight="1">
      <c r="A177" s="536" t="s">
        <v>4817</v>
      </c>
      <c r="B177" s="517" t="s">
        <v>4818</v>
      </c>
      <c r="C177" s="536" t="s">
        <v>4819</v>
      </c>
      <c r="D177" s="517">
        <v>144</v>
      </c>
      <c r="E177" s="517" t="s">
        <v>4820</v>
      </c>
      <c r="F177" s="33"/>
      <c r="G177" s="33"/>
      <c r="H177" s="33"/>
      <c r="I177" s="33"/>
      <c r="J177" s="33"/>
      <c r="K177"/>
      <c r="L177"/>
      <c r="M177"/>
      <c r="N177"/>
      <c r="O177"/>
      <c r="P177"/>
      <c r="Q177"/>
      <c r="R177"/>
      <c r="S177"/>
      <c r="T177"/>
      <c r="U177"/>
      <c r="V177"/>
      <c r="W177"/>
      <c r="X177"/>
      <c r="Y177"/>
      <c r="Z177"/>
      <c r="AA177"/>
    </row>
    <row r="178" spans="1:27" s="547" customFormat="1" ht="18.75" customHeight="1">
      <c r="A178" s="536" t="s">
        <v>5828</v>
      </c>
      <c r="B178" s="533" t="s">
        <v>4818</v>
      </c>
      <c r="C178" s="536" t="s">
        <v>5829</v>
      </c>
      <c r="D178" s="517">
        <v>158</v>
      </c>
      <c r="E178" s="536" t="s">
        <v>5830</v>
      </c>
      <c r="F178" s="33"/>
      <c r="G178" s="33"/>
      <c r="H178" s="33"/>
      <c r="I178" s="33"/>
      <c r="J178" s="33"/>
      <c r="K178"/>
      <c r="L178"/>
      <c r="M178"/>
      <c r="N178"/>
      <c r="O178"/>
      <c r="P178"/>
      <c r="Q178"/>
      <c r="R178"/>
      <c r="S178"/>
      <c r="T178"/>
      <c r="U178"/>
      <c r="V178"/>
      <c r="W178"/>
      <c r="X178"/>
      <c r="Y178"/>
      <c r="Z178"/>
      <c r="AA178"/>
    </row>
    <row r="179" spans="1:27" s="547" customFormat="1" ht="12" customHeight="1">
      <c r="A179" s="536" t="s">
        <v>5831</v>
      </c>
      <c r="B179" s="533" t="s">
        <v>5832</v>
      </c>
      <c r="C179" s="536" t="s">
        <v>5833</v>
      </c>
      <c r="D179" s="517">
        <v>154</v>
      </c>
      <c r="E179" s="536" t="s">
        <v>5830</v>
      </c>
      <c r="F179" s="33"/>
      <c r="G179" s="33"/>
      <c r="H179" s="33"/>
      <c r="I179" s="33"/>
      <c r="J179" s="33"/>
      <c r="K179"/>
      <c r="L179"/>
      <c r="M179"/>
      <c r="N179"/>
      <c r="O179"/>
      <c r="P179"/>
      <c r="Q179"/>
      <c r="R179"/>
      <c r="S179"/>
      <c r="T179"/>
      <c r="U179"/>
      <c r="V179"/>
      <c r="W179"/>
      <c r="X179"/>
      <c r="Y179"/>
      <c r="Z179"/>
      <c r="AA179"/>
    </row>
    <row r="180" spans="1:27" s="547" customFormat="1" ht="12" customHeight="1">
      <c r="A180" s="536" t="s">
        <v>5834</v>
      </c>
      <c r="B180" s="533"/>
      <c r="C180" s="536" t="s">
        <v>5835</v>
      </c>
      <c r="D180" s="517">
        <v>162</v>
      </c>
      <c r="E180" s="536" t="s">
        <v>5836</v>
      </c>
      <c r="F180" s="33"/>
      <c r="G180" s="33"/>
      <c r="H180" s="33"/>
      <c r="I180" s="33"/>
      <c r="J180" s="33"/>
      <c r="K180"/>
      <c r="L180"/>
      <c r="M180"/>
      <c r="N180"/>
      <c r="O180"/>
      <c r="P180"/>
      <c r="Q180"/>
      <c r="R180"/>
      <c r="S180"/>
      <c r="T180"/>
      <c r="U180"/>
      <c r="V180"/>
      <c r="W180"/>
      <c r="X180"/>
      <c r="Y180"/>
      <c r="Z180"/>
      <c r="AA180"/>
    </row>
    <row r="181" spans="1:27" s="547" customFormat="1" ht="12" customHeight="1">
      <c r="A181" s="517" t="s">
        <v>4821</v>
      </c>
      <c r="B181" s="533">
        <v>46038</v>
      </c>
      <c r="C181" s="551" t="s">
        <v>4822</v>
      </c>
      <c r="D181" s="517">
        <v>367</v>
      </c>
      <c r="E181" s="517" t="s">
        <v>4823</v>
      </c>
      <c r="F181" s="33"/>
      <c r="G181" s="33"/>
      <c r="H181" s="33"/>
      <c r="I181" s="33"/>
      <c r="J181" s="33"/>
      <c r="K181"/>
      <c r="L181"/>
      <c r="M181"/>
      <c r="N181"/>
      <c r="O181"/>
      <c r="P181"/>
      <c r="Q181"/>
      <c r="R181"/>
      <c r="S181"/>
      <c r="T181"/>
      <c r="U181"/>
      <c r="V181"/>
      <c r="W181"/>
      <c r="X181"/>
      <c r="Y181"/>
      <c r="Z181"/>
      <c r="AA181"/>
    </row>
    <row r="182" spans="1:27" ht="13.5" customHeight="1">
      <c r="A182" s="517" t="s">
        <v>4824</v>
      </c>
      <c r="B182" s="552">
        <v>46042</v>
      </c>
      <c r="C182" s="611" t="s">
        <v>4825</v>
      </c>
      <c r="D182" s="611">
        <v>40</v>
      </c>
      <c r="E182" s="508" t="s">
        <v>4826</v>
      </c>
      <c r="F182" s="370"/>
      <c r="G182" s="370"/>
      <c r="H182" s="370"/>
      <c r="I182" s="370"/>
      <c r="J182" s="370"/>
      <c r="K182" s="362"/>
      <c r="L182" s="362"/>
      <c r="M182" s="362"/>
      <c r="N182" s="362"/>
      <c r="O182" s="362"/>
      <c r="P182" s="362"/>
      <c r="Q182" s="362"/>
      <c r="R182" s="362"/>
      <c r="S182" s="362"/>
      <c r="T182" s="362"/>
      <c r="U182" s="362"/>
      <c r="V182" s="362"/>
      <c r="W182" s="362"/>
      <c r="X182" s="362"/>
      <c r="Y182" s="362"/>
      <c r="Z182" s="362"/>
      <c r="AA182" s="362"/>
    </row>
    <row r="183" spans="1:27" ht="15.75">
      <c r="A183" s="517" t="s">
        <v>4827</v>
      </c>
      <c r="B183" s="552">
        <v>46071</v>
      </c>
      <c r="C183" s="517" t="s">
        <v>4828</v>
      </c>
      <c r="D183" s="611">
        <v>12</v>
      </c>
      <c r="E183" s="508" t="s">
        <v>4826</v>
      </c>
      <c r="F183" s="370"/>
      <c r="G183" s="370"/>
      <c r="H183" s="370"/>
      <c r="I183" s="370"/>
      <c r="J183" s="370"/>
      <c r="K183" s="362"/>
      <c r="L183" s="362"/>
      <c r="M183" s="362"/>
      <c r="N183" s="362"/>
      <c r="O183" s="362"/>
      <c r="P183" s="362"/>
      <c r="Q183" s="362"/>
      <c r="R183" s="362"/>
      <c r="S183" s="362"/>
      <c r="T183" s="362"/>
      <c r="U183" s="362"/>
      <c r="V183" s="362"/>
      <c r="W183" s="362"/>
      <c r="X183" s="362"/>
      <c r="Y183" s="362"/>
      <c r="Z183" s="362"/>
      <c r="AA183" s="362"/>
    </row>
    <row r="184" spans="1:27" ht="14.25">
      <c r="A184" s="517" t="s">
        <v>4829</v>
      </c>
      <c r="B184" s="536" t="s">
        <v>4830</v>
      </c>
      <c r="C184" s="517" t="s">
        <v>4831</v>
      </c>
      <c r="D184" s="517" t="s">
        <v>5837</v>
      </c>
      <c r="E184" s="536" t="s">
        <v>4832</v>
      </c>
    </row>
    <row r="185" spans="1:27" ht="14.25">
      <c r="A185" s="517" t="s">
        <v>4833</v>
      </c>
      <c r="B185" s="554">
        <v>46040</v>
      </c>
      <c r="C185" s="517" t="s">
        <v>4834</v>
      </c>
      <c r="D185" s="517" t="s">
        <v>5838</v>
      </c>
      <c r="E185" s="517" t="s">
        <v>4832</v>
      </c>
    </row>
    <row r="186" spans="1:27">
      <c r="A186" s="184"/>
      <c r="B186" s="184"/>
      <c r="C186" s="184"/>
      <c r="D186" s="184"/>
      <c r="E186" s="184"/>
    </row>
    <row r="187" spans="1:27">
      <c r="A187" s="184"/>
      <c r="B187" s="184"/>
      <c r="C187" s="184"/>
      <c r="D187" s="184"/>
      <c r="E187" s="184"/>
    </row>
    <row r="189" spans="1:27" ht="96.95" customHeight="1">
      <c r="A189" s="2" t="s">
        <v>4835</v>
      </c>
      <c r="B189" s="2"/>
      <c r="C189" s="2"/>
      <c r="D189" s="2"/>
      <c r="E189" s="2"/>
      <c r="F189" s="2"/>
      <c r="G189" s="44" t="s">
        <v>123</v>
      </c>
      <c r="H189" s="44" t="s">
        <v>124</v>
      </c>
      <c r="I189" s="44" t="s">
        <v>201</v>
      </c>
    </row>
    <row r="190" spans="1:27" ht="111.2" customHeight="1">
      <c r="A190" s="44" t="s">
        <v>125</v>
      </c>
      <c r="B190" s="44" t="s">
        <v>126</v>
      </c>
      <c r="C190" s="44" t="s">
        <v>127</v>
      </c>
      <c r="D190" s="44" t="s">
        <v>128</v>
      </c>
      <c r="E190" s="44" t="s">
        <v>129</v>
      </c>
      <c r="F190" s="44" t="s">
        <v>202</v>
      </c>
      <c r="G190" s="47"/>
      <c r="H190" s="47"/>
      <c r="I190" s="63" t="s">
        <v>5839</v>
      </c>
    </row>
    <row r="191" spans="1:27" ht="14.25" customHeight="1">
      <c r="A191" s="517" t="s">
        <v>4836</v>
      </c>
      <c r="B191" s="514">
        <v>46038</v>
      </c>
      <c r="C191" s="517" t="s">
        <v>4837</v>
      </c>
      <c r="D191" s="517" t="s">
        <v>5840</v>
      </c>
      <c r="E191" s="517" t="s">
        <v>4838</v>
      </c>
      <c r="F191" s="736" t="s">
        <v>205</v>
      </c>
      <c r="G191" s="370"/>
      <c r="H191" s="370"/>
      <c r="I191" s="370"/>
      <c r="J191" s="370"/>
      <c r="K191" s="362"/>
      <c r="L191" s="362"/>
      <c r="M191" s="362"/>
      <c r="N191" s="362"/>
      <c r="O191" s="362"/>
      <c r="P191" s="362"/>
      <c r="Q191" s="362"/>
      <c r="R191" s="362"/>
      <c r="S191" s="362"/>
      <c r="T191" s="362"/>
      <c r="U191" s="362"/>
      <c r="V191" s="362"/>
      <c r="W191" s="362"/>
      <c r="X191" s="362"/>
      <c r="Y191" s="362"/>
      <c r="Z191" s="362"/>
      <c r="AA191" s="362"/>
    </row>
    <row r="192" spans="1:27" ht="14.25" customHeight="1">
      <c r="A192" s="517" t="s">
        <v>4839</v>
      </c>
      <c r="B192" s="514">
        <v>46084</v>
      </c>
      <c r="C192" s="517" t="s">
        <v>4840</v>
      </c>
      <c r="D192" s="517" t="s">
        <v>5841</v>
      </c>
      <c r="E192" s="517" t="s">
        <v>4838</v>
      </c>
      <c r="F192" s="736" t="s">
        <v>214</v>
      </c>
      <c r="G192" s="370"/>
      <c r="H192" s="370"/>
      <c r="I192" s="370"/>
      <c r="J192" s="370"/>
      <c r="K192" s="362"/>
      <c r="L192" s="362"/>
      <c r="M192" s="362"/>
      <c r="N192" s="362"/>
      <c r="O192" s="362"/>
      <c r="P192" s="362"/>
      <c r="Q192" s="362"/>
      <c r="R192" s="362"/>
      <c r="S192" s="362"/>
      <c r="T192" s="362"/>
      <c r="U192" s="362"/>
      <c r="V192" s="362"/>
      <c r="W192" s="362"/>
      <c r="X192" s="362"/>
      <c r="Y192" s="362"/>
      <c r="Z192" s="362"/>
      <c r="AA192" s="362"/>
    </row>
    <row r="193" spans="1:27" ht="14.25" customHeight="1">
      <c r="A193" s="517" t="s">
        <v>4841</v>
      </c>
      <c r="B193" s="514">
        <v>46098</v>
      </c>
      <c r="C193" s="517" t="s">
        <v>4842</v>
      </c>
      <c r="D193" s="517" t="s">
        <v>5842</v>
      </c>
      <c r="E193" s="517" t="s">
        <v>4838</v>
      </c>
      <c r="F193" s="736" t="s">
        <v>214</v>
      </c>
      <c r="G193" s="370"/>
      <c r="H193" s="370"/>
      <c r="I193" s="370"/>
      <c r="J193" s="370"/>
      <c r="K193" s="362"/>
      <c r="L193" s="362"/>
      <c r="M193" s="362"/>
      <c r="N193" s="362"/>
      <c r="O193" s="362"/>
      <c r="P193" s="362"/>
      <c r="Q193" s="362"/>
      <c r="R193" s="362"/>
      <c r="S193" s="362"/>
      <c r="T193" s="362"/>
      <c r="U193" s="362"/>
      <c r="V193" s="362"/>
      <c r="W193" s="362"/>
      <c r="X193" s="362"/>
      <c r="Y193" s="362"/>
      <c r="Z193" s="362"/>
      <c r="AA193" s="362"/>
    </row>
    <row r="194" spans="1:27" ht="14.25" customHeight="1">
      <c r="A194" s="517" t="s">
        <v>4843</v>
      </c>
      <c r="B194" s="514">
        <v>46064</v>
      </c>
      <c r="C194" s="517" t="s">
        <v>4844</v>
      </c>
      <c r="D194" s="517" t="s">
        <v>5843</v>
      </c>
      <c r="E194" s="517" t="s">
        <v>4747</v>
      </c>
      <c r="F194" s="736" t="s">
        <v>214</v>
      </c>
      <c r="G194" s="370"/>
      <c r="H194" s="370"/>
      <c r="I194" s="370"/>
      <c r="J194" s="370"/>
      <c r="K194" s="362"/>
      <c r="L194" s="362"/>
      <c r="M194" s="362"/>
      <c r="N194" s="362"/>
      <c r="O194" s="362"/>
      <c r="P194" s="362"/>
      <c r="Q194" s="362"/>
      <c r="R194" s="362"/>
      <c r="S194" s="362"/>
      <c r="T194" s="362"/>
      <c r="U194" s="362"/>
      <c r="V194" s="362"/>
      <c r="W194" s="362"/>
      <c r="X194" s="362"/>
      <c r="Y194" s="362"/>
      <c r="Z194" s="362"/>
      <c r="AA194" s="362"/>
    </row>
    <row r="195" spans="1:27" ht="14.25" customHeight="1">
      <c r="A195" s="517" t="s">
        <v>4843</v>
      </c>
      <c r="B195" s="514">
        <v>46064</v>
      </c>
      <c r="C195" s="517" t="s">
        <v>4845</v>
      </c>
      <c r="D195" s="517" t="s">
        <v>5788</v>
      </c>
      <c r="E195" s="517" t="s">
        <v>4747</v>
      </c>
      <c r="F195" s="508" t="s">
        <v>17</v>
      </c>
      <c r="G195" s="370"/>
      <c r="H195" s="370"/>
      <c r="I195" s="370"/>
      <c r="J195" s="370"/>
      <c r="K195" s="362"/>
      <c r="L195" s="362"/>
      <c r="M195" s="362"/>
      <c r="N195" s="362"/>
      <c r="O195" s="362"/>
      <c r="P195" s="362"/>
      <c r="Q195" s="362"/>
      <c r="R195" s="362"/>
      <c r="S195" s="362"/>
      <c r="T195" s="362"/>
      <c r="U195" s="362"/>
      <c r="V195" s="362"/>
      <c r="W195" s="362"/>
      <c r="X195" s="362"/>
      <c r="Y195" s="362"/>
      <c r="Z195" s="362"/>
      <c r="AA195" s="362"/>
    </row>
    <row r="196" spans="1:27" ht="14.25">
      <c r="A196" s="517" t="s">
        <v>4745</v>
      </c>
      <c r="B196" s="514">
        <v>46079</v>
      </c>
      <c r="C196" s="536" t="s">
        <v>4746</v>
      </c>
      <c r="D196" s="517" t="s">
        <v>5781</v>
      </c>
      <c r="E196" s="517" t="s">
        <v>4747</v>
      </c>
      <c r="F196" s="508" t="s">
        <v>29</v>
      </c>
      <c r="K196" s="69"/>
      <c r="L196" s="69"/>
      <c r="M196" s="69"/>
      <c r="N196" s="69"/>
      <c r="O196" s="69"/>
      <c r="P196" s="69"/>
      <c r="Q196" s="69"/>
      <c r="R196" s="69"/>
      <c r="S196" s="69"/>
      <c r="T196" s="69"/>
      <c r="U196" s="69"/>
      <c r="V196" s="69"/>
      <c r="W196" s="69"/>
      <c r="X196" s="69"/>
      <c r="Y196" s="69"/>
      <c r="Z196" s="69"/>
      <c r="AA196" s="69"/>
    </row>
    <row r="197" spans="1:27" ht="14.25">
      <c r="A197" s="517" t="s">
        <v>4846</v>
      </c>
      <c r="B197" s="514">
        <v>46093</v>
      </c>
      <c r="C197" s="517" t="s">
        <v>4847</v>
      </c>
      <c r="D197" s="517" t="s">
        <v>5791</v>
      </c>
      <c r="E197" s="517" t="s">
        <v>4747</v>
      </c>
      <c r="F197" s="508" t="s">
        <v>29</v>
      </c>
      <c r="K197" s="69"/>
      <c r="L197" s="69"/>
      <c r="M197" s="69"/>
      <c r="N197" s="69"/>
      <c r="O197" s="69"/>
      <c r="P197" s="69"/>
      <c r="Q197" s="69"/>
      <c r="R197" s="69"/>
      <c r="S197" s="69"/>
      <c r="T197" s="69"/>
      <c r="U197" s="69"/>
      <c r="V197" s="69"/>
      <c r="W197" s="69"/>
      <c r="X197" s="69"/>
      <c r="Y197" s="69"/>
      <c r="Z197" s="69"/>
      <c r="AA197" s="69"/>
    </row>
    <row r="198" spans="1:27" ht="14.25">
      <c r="A198" s="517" t="s">
        <v>4848</v>
      </c>
      <c r="B198" s="517" t="s">
        <v>4849</v>
      </c>
      <c r="C198" s="517" t="s">
        <v>4850</v>
      </c>
      <c r="D198" s="517" t="s">
        <v>5786</v>
      </c>
      <c r="E198" s="517" t="s">
        <v>4747</v>
      </c>
      <c r="F198" s="508" t="s">
        <v>29</v>
      </c>
      <c r="K198" s="69"/>
      <c r="L198" s="69"/>
      <c r="M198" s="69"/>
      <c r="N198" s="69"/>
      <c r="O198" s="69"/>
      <c r="P198" s="69"/>
      <c r="Q198" s="69"/>
      <c r="R198" s="69"/>
      <c r="S198" s="69"/>
      <c r="T198" s="69"/>
      <c r="U198" s="69"/>
      <c r="V198" s="69"/>
      <c r="W198" s="69"/>
      <c r="X198" s="69"/>
      <c r="Y198" s="69"/>
      <c r="Z198" s="69"/>
      <c r="AA198" s="69"/>
    </row>
    <row r="199" spans="1:27" ht="14.25">
      <c r="A199" s="517" t="s">
        <v>4851</v>
      </c>
      <c r="B199" s="514">
        <v>46064</v>
      </c>
      <c r="C199" s="517" t="s">
        <v>4852</v>
      </c>
      <c r="D199" s="517" t="s">
        <v>5844</v>
      </c>
      <c r="E199" s="517" t="s">
        <v>4722</v>
      </c>
      <c r="F199" s="508" t="s">
        <v>17</v>
      </c>
      <c r="K199" s="69"/>
      <c r="L199" s="69"/>
      <c r="M199" s="69"/>
      <c r="N199" s="69"/>
      <c r="O199" s="69"/>
      <c r="P199" s="69"/>
      <c r="Q199" s="69"/>
      <c r="R199" s="69"/>
      <c r="S199" s="69"/>
      <c r="T199" s="69"/>
      <c r="U199" s="69"/>
      <c r="V199" s="69"/>
      <c r="W199" s="69"/>
      <c r="X199" s="69"/>
      <c r="Y199" s="69"/>
      <c r="Z199" s="69"/>
      <c r="AA199" s="69"/>
    </row>
    <row r="200" spans="1:27" ht="14.25">
      <c r="A200" s="517" t="s">
        <v>4853</v>
      </c>
      <c r="B200" s="514">
        <v>46069</v>
      </c>
      <c r="C200" s="536" t="s">
        <v>4854</v>
      </c>
      <c r="D200" s="517" t="s">
        <v>5845</v>
      </c>
      <c r="E200" s="536" t="s">
        <v>4855</v>
      </c>
      <c r="F200" s="508" t="s">
        <v>29</v>
      </c>
      <c r="K200" s="69"/>
      <c r="L200" s="69"/>
      <c r="M200" s="69"/>
      <c r="N200" s="69"/>
      <c r="O200" s="69"/>
      <c r="P200" s="69"/>
      <c r="Q200" s="69"/>
      <c r="R200" s="69"/>
      <c r="S200" s="69"/>
      <c r="T200" s="69"/>
      <c r="U200" s="69"/>
      <c r="V200" s="69"/>
      <c r="W200" s="69"/>
      <c r="X200" s="69"/>
      <c r="Y200" s="69"/>
      <c r="Z200" s="69"/>
      <c r="AA200" s="69"/>
    </row>
    <row r="201" spans="1:27" ht="14.25">
      <c r="A201" s="517" t="s">
        <v>4856</v>
      </c>
      <c r="B201" s="514">
        <v>46078</v>
      </c>
      <c r="C201" s="536" t="s">
        <v>4857</v>
      </c>
      <c r="D201" s="517" t="s">
        <v>5846</v>
      </c>
      <c r="E201" s="536" t="s">
        <v>4858</v>
      </c>
      <c r="F201" s="508" t="s">
        <v>17</v>
      </c>
      <c r="K201" s="69"/>
      <c r="L201" s="69"/>
      <c r="M201" s="69"/>
      <c r="N201" s="69"/>
      <c r="O201" s="69"/>
      <c r="P201" s="69"/>
      <c r="Q201" s="69"/>
      <c r="R201" s="69"/>
      <c r="S201" s="69"/>
      <c r="T201" s="69"/>
      <c r="U201" s="69"/>
      <c r="V201" s="69"/>
      <c r="W201" s="69"/>
      <c r="X201" s="69"/>
      <c r="Y201" s="69"/>
      <c r="Z201" s="69"/>
      <c r="AA201" s="69"/>
    </row>
    <row r="202" spans="1:27" ht="14.25">
      <c r="A202" s="517" t="s">
        <v>4856</v>
      </c>
      <c r="B202" s="514">
        <v>46079</v>
      </c>
      <c r="C202" s="536" t="s">
        <v>4859</v>
      </c>
      <c r="D202" s="517" t="s">
        <v>5787</v>
      </c>
      <c r="E202" s="517" t="s">
        <v>4722</v>
      </c>
      <c r="F202" s="508" t="s">
        <v>17</v>
      </c>
      <c r="K202" s="69"/>
      <c r="L202" s="69"/>
      <c r="M202" s="69"/>
      <c r="N202" s="69"/>
      <c r="O202" s="69"/>
      <c r="P202" s="69"/>
      <c r="Q202" s="69"/>
      <c r="R202" s="69"/>
      <c r="S202" s="69"/>
      <c r="T202" s="69"/>
      <c r="U202" s="69"/>
      <c r="V202" s="69"/>
      <c r="W202" s="69"/>
      <c r="X202" s="69"/>
      <c r="Y202" s="69"/>
      <c r="Z202" s="69"/>
      <c r="AA202" s="69"/>
    </row>
    <row r="203" spans="1:27" ht="14.25">
      <c r="A203" s="517" t="s">
        <v>4748</v>
      </c>
      <c r="B203" s="514">
        <v>46083</v>
      </c>
      <c r="C203" s="517" t="s">
        <v>4749</v>
      </c>
      <c r="D203" s="614" t="s">
        <v>5792</v>
      </c>
      <c r="E203" s="517" t="s">
        <v>4722</v>
      </c>
      <c r="F203" s="221" t="s">
        <v>29</v>
      </c>
      <c r="K203" s="69"/>
      <c r="L203" s="69"/>
      <c r="M203" s="69"/>
      <c r="N203" s="69"/>
      <c r="O203" s="69"/>
      <c r="P203" s="69"/>
      <c r="Q203" s="69"/>
      <c r="R203" s="69"/>
      <c r="S203" s="69"/>
      <c r="T203" s="69"/>
      <c r="U203" s="69"/>
      <c r="V203" s="69"/>
      <c r="W203" s="69"/>
      <c r="X203" s="69"/>
      <c r="Y203" s="69"/>
      <c r="Z203" s="69"/>
      <c r="AA203" s="69"/>
    </row>
    <row r="204" spans="1:27" ht="14.25">
      <c r="A204" s="517" t="s">
        <v>4860</v>
      </c>
      <c r="B204" s="514">
        <v>46111</v>
      </c>
      <c r="C204" s="613" t="s">
        <v>4861</v>
      </c>
      <c r="D204" s="610" t="s">
        <v>5847</v>
      </c>
      <c r="E204" s="517" t="s">
        <v>4722</v>
      </c>
      <c r="F204" s="221" t="s">
        <v>17</v>
      </c>
      <c r="K204" s="69"/>
      <c r="L204" s="69"/>
      <c r="M204" s="69"/>
      <c r="N204" s="69"/>
      <c r="O204" s="69"/>
      <c r="P204" s="69"/>
      <c r="Q204" s="69"/>
      <c r="R204" s="69"/>
      <c r="S204" s="69"/>
      <c r="T204" s="69"/>
      <c r="U204" s="69"/>
      <c r="V204" s="69"/>
      <c r="W204" s="69"/>
      <c r="X204" s="69"/>
      <c r="Y204" s="69"/>
      <c r="Z204" s="69"/>
      <c r="AA204" s="69"/>
    </row>
    <row r="205" spans="1:27" ht="14.25">
      <c r="A205" s="517" t="s">
        <v>4862</v>
      </c>
      <c r="B205" s="514">
        <v>46112</v>
      </c>
      <c r="C205" s="613" t="s">
        <v>4863</v>
      </c>
      <c r="D205" s="610" t="s">
        <v>5786</v>
      </c>
      <c r="E205" s="517" t="s">
        <v>4722</v>
      </c>
      <c r="F205" s="221" t="s">
        <v>29</v>
      </c>
      <c r="K205" s="69"/>
      <c r="L205" s="69"/>
      <c r="M205" s="69"/>
      <c r="N205" s="69"/>
      <c r="O205" s="69"/>
      <c r="P205" s="69"/>
      <c r="Q205" s="69"/>
      <c r="R205" s="69"/>
      <c r="S205" s="69"/>
      <c r="T205" s="69"/>
      <c r="U205" s="69"/>
      <c r="V205" s="69"/>
      <c r="W205" s="69"/>
      <c r="X205" s="69"/>
      <c r="Y205" s="69"/>
      <c r="Z205" s="69"/>
      <c r="AA205" s="69"/>
    </row>
    <row r="206" spans="1:27" ht="14.25">
      <c r="A206" s="517" t="s">
        <v>4864</v>
      </c>
      <c r="B206" s="517" t="s">
        <v>4865</v>
      </c>
      <c r="C206" s="613" t="s">
        <v>4866</v>
      </c>
      <c r="D206" s="545">
        <v>3</v>
      </c>
      <c r="E206" s="517" t="s">
        <v>4867</v>
      </c>
      <c r="F206" s="221" t="s">
        <v>29</v>
      </c>
      <c r="K206" s="69"/>
      <c r="L206" s="69"/>
      <c r="M206" s="69"/>
      <c r="N206" s="69"/>
      <c r="O206" s="69"/>
      <c r="P206" s="69"/>
      <c r="Q206" s="69"/>
      <c r="R206" s="69"/>
      <c r="S206" s="69"/>
      <c r="T206" s="69"/>
      <c r="U206" s="69"/>
      <c r="V206" s="69"/>
      <c r="W206" s="69"/>
      <c r="X206" s="69"/>
      <c r="Y206" s="69"/>
      <c r="Z206" s="69"/>
      <c r="AA206" s="69"/>
    </row>
    <row r="207" spans="1:27" ht="15.75" customHeight="1">
      <c r="A207" s="517" t="s">
        <v>4868</v>
      </c>
      <c r="B207" s="514">
        <v>46050</v>
      </c>
      <c r="C207" s="536" t="s">
        <v>4869</v>
      </c>
      <c r="D207" s="611">
        <v>15</v>
      </c>
      <c r="E207" s="611" t="s">
        <v>4870</v>
      </c>
      <c r="F207" s="221" t="s">
        <v>29</v>
      </c>
      <c r="K207" s="69"/>
      <c r="L207" s="69"/>
      <c r="M207" s="69"/>
      <c r="N207" s="69"/>
      <c r="O207" s="69"/>
      <c r="P207" s="69"/>
      <c r="Q207" s="69"/>
      <c r="R207" s="69"/>
      <c r="S207" s="69"/>
      <c r="T207" s="69"/>
      <c r="U207" s="69"/>
      <c r="V207" s="69"/>
      <c r="W207" s="69"/>
      <c r="X207" s="69"/>
      <c r="Y207" s="69"/>
      <c r="Z207" s="69"/>
      <c r="AA207" s="69"/>
    </row>
    <row r="208" spans="1:27" ht="15" customHeight="1">
      <c r="A208" s="517" t="s">
        <v>1197</v>
      </c>
      <c r="B208" s="517" t="s">
        <v>4871</v>
      </c>
      <c r="C208" s="536" t="s">
        <v>4872</v>
      </c>
      <c r="D208" s="611">
        <v>34</v>
      </c>
      <c r="E208" s="611" t="s">
        <v>4870</v>
      </c>
      <c r="F208" s="221" t="s">
        <v>29</v>
      </c>
      <c r="K208" s="69"/>
      <c r="L208" s="69"/>
      <c r="M208" s="69"/>
      <c r="N208" s="69"/>
      <c r="O208" s="69"/>
      <c r="P208" s="69"/>
      <c r="Q208" s="69"/>
      <c r="R208" s="69"/>
      <c r="S208" s="69"/>
      <c r="T208" s="69"/>
      <c r="U208" s="69"/>
      <c r="V208" s="69"/>
      <c r="W208" s="69"/>
      <c r="X208" s="69"/>
      <c r="Y208" s="69"/>
      <c r="Z208" s="69"/>
      <c r="AA208" s="69"/>
    </row>
    <row r="209" spans="1:27" ht="15" customHeight="1">
      <c r="A209" s="517" t="s">
        <v>1196</v>
      </c>
      <c r="B209" s="737">
        <v>46077</v>
      </c>
      <c r="C209" s="536" t="s">
        <v>4873</v>
      </c>
      <c r="D209" s="611">
        <v>12</v>
      </c>
      <c r="E209" s="611" t="s">
        <v>4870</v>
      </c>
      <c r="F209" s="221" t="s">
        <v>29</v>
      </c>
      <c r="K209" s="69"/>
      <c r="L209" s="69"/>
      <c r="M209" s="69"/>
      <c r="N209" s="69"/>
      <c r="O209" s="69"/>
      <c r="P209" s="69"/>
      <c r="Q209" s="69"/>
      <c r="R209" s="69"/>
      <c r="S209" s="69"/>
      <c r="T209" s="69"/>
      <c r="U209" s="69"/>
      <c r="V209" s="69"/>
      <c r="W209" s="69"/>
      <c r="X209" s="69"/>
      <c r="Y209" s="69"/>
      <c r="Z209" s="69"/>
      <c r="AA209" s="69"/>
    </row>
    <row r="210" spans="1:27" ht="17.25" customHeight="1">
      <c r="A210" s="517" t="s">
        <v>4874</v>
      </c>
      <c r="B210" s="517" t="s">
        <v>4875</v>
      </c>
      <c r="C210" s="517" t="s">
        <v>4876</v>
      </c>
      <c r="D210" s="517">
        <v>367</v>
      </c>
      <c r="E210" s="517" t="s">
        <v>4877</v>
      </c>
      <c r="F210" s="221" t="s">
        <v>29</v>
      </c>
      <c r="K210" s="69"/>
      <c r="L210" s="69"/>
      <c r="M210" s="69"/>
      <c r="N210" s="69"/>
      <c r="O210" s="69"/>
      <c r="P210" s="69"/>
      <c r="Q210" s="69"/>
      <c r="R210" s="69"/>
      <c r="S210" s="69"/>
      <c r="T210" s="69"/>
      <c r="U210" s="69"/>
      <c r="V210" s="69"/>
      <c r="W210" s="69"/>
      <c r="X210" s="69"/>
      <c r="Y210" s="69"/>
      <c r="Z210" s="69"/>
      <c r="AA210" s="69"/>
    </row>
    <row r="211" spans="1:27" ht="13.5" customHeight="1">
      <c r="A211" s="517" t="s">
        <v>4878</v>
      </c>
      <c r="B211" s="517" t="s">
        <v>4879</v>
      </c>
      <c r="C211" s="517" t="s">
        <v>4880</v>
      </c>
      <c r="D211" s="517">
        <v>302</v>
      </c>
      <c r="E211" s="517" t="s">
        <v>4744</v>
      </c>
      <c r="F211" s="221" t="s">
        <v>17</v>
      </c>
      <c r="K211" s="69"/>
      <c r="L211" s="69"/>
      <c r="M211" s="69"/>
      <c r="N211" s="69"/>
      <c r="O211" s="69"/>
      <c r="P211" s="69"/>
      <c r="Q211" s="69"/>
      <c r="R211" s="69"/>
      <c r="S211" s="69"/>
      <c r="T211" s="69"/>
      <c r="U211" s="69"/>
      <c r="V211" s="69"/>
      <c r="W211" s="69"/>
      <c r="X211" s="69"/>
      <c r="Y211" s="69"/>
      <c r="Z211" s="69"/>
      <c r="AA211" s="69"/>
    </row>
    <row r="212" spans="1:27" ht="14.25">
      <c r="A212" s="517" t="s">
        <v>5848</v>
      </c>
      <c r="B212" s="525">
        <v>46054</v>
      </c>
      <c r="C212" s="517" t="s">
        <v>5849</v>
      </c>
      <c r="D212" s="611">
        <v>15</v>
      </c>
      <c r="E212" s="611" t="s">
        <v>4883</v>
      </c>
      <c r="F212" s="184" t="s">
        <v>29</v>
      </c>
      <c r="K212" s="69"/>
      <c r="L212" s="69"/>
      <c r="M212" s="69"/>
      <c r="N212" s="69"/>
      <c r="O212" s="69"/>
      <c r="P212" s="69"/>
      <c r="Q212" s="69"/>
      <c r="R212" s="69"/>
      <c r="S212" s="69"/>
      <c r="T212" s="69"/>
      <c r="U212" s="69"/>
      <c r="V212" s="69"/>
      <c r="W212" s="69"/>
      <c r="X212" s="69"/>
      <c r="Y212" s="69"/>
      <c r="Z212" s="69"/>
      <c r="AA212" s="69"/>
    </row>
    <row r="213" spans="1:27" ht="14.25">
      <c r="A213" s="517" t="s">
        <v>4881</v>
      </c>
      <c r="B213" s="525">
        <v>46069</v>
      </c>
      <c r="C213" s="517" t="s">
        <v>4882</v>
      </c>
      <c r="D213" s="611">
        <v>13</v>
      </c>
      <c r="E213" s="611" t="s">
        <v>4883</v>
      </c>
      <c r="F213" s="184" t="s">
        <v>29</v>
      </c>
      <c r="K213" s="69"/>
      <c r="L213" s="69"/>
      <c r="M213" s="69"/>
      <c r="N213" s="69"/>
      <c r="O213" s="69"/>
      <c r="P213" s="69"/>
      <c r="Q213" s="69"/>
      <c r="R213" s="69"/>
      <c r="S213" s="69"/>
      <c r="T213" s="69"/>
      <c r="U213" s="69"/>
      <c r="V213" s="69"/>
      <c r="W213" s="69"/>
      <c r="X213" s="69"/>
      <c r="Y213" s="69"/>
      <c r="Z213" s="69"/>
      <c r="AA213" s="69"/>
    </row>
    <row r="214" spans="1:27" ht="14.25">
      <c r="A214" s="517" t="s">
        <v>4881</v>
      </c>
      <c r="B214" s="525">
        <v>46070</v>
      </c>
      <c r="C214" s="517" t="s">
        <v>4882</v>
      </c>
      <c r="D214" s="611">
        <v>21</v>
      </c>
      <c r="E214" s="611" t="s">
        <v>4883</v>
      </c>
      <c r="F214" s="184" t="s">
        <v>29</v>
      </c>
      <c r="K214" s="69"/>
      <c r="L214" s="69"/>
      <c r="M214" s="69"/>
      <c r="N214" s="69"/>
      <c r="O214" s="69"/>
      <c r="P214" s="69"/>
      <c r="Q214" s="69"/>
      <c r="R214" s="69"/>
      <c r="S214" s="69"/>
      <c r="T214" s="69"/>
      <c r="U214" s="69"/>
      <c r="V214" s="69"/>
      <c r="W214" s="69"/>
      <c r="X214" s="69"/>
      <c r="Y214" s="69"/>
      <c r="Z214" s="69"/>
      <c r="AA214" s="69"/>
    </row>
    <row r="215" spans="1:27" ht="14.25">
      <c r="A215" s="517" t="s">
        <v>4884</v>
      </c>
      <c r="B215" s="525">
        <v>46071</v>
      </c>
      <c r="C215" s="517" t="s">
        <v>4885</v>
      </c>
      <c r="D215" s="611">
        <v>10</v>
      </c>
      <c r="E215" s="611" t="s">
        <v>4883</v>
      </c>
      <c r="F215" s="184" t="s">
        <v>29</v>
      </c>
      <c r="K215" s="69"/>
      <c r="L215" s="69"/>
      <c r="M215" s="69"/>
      <c r="N215" s="69"/>
      <c r="O215" s="69"/>
      <c r="P215" s="69"/>
      <c r="Q215" s="69"/>
      <c r="R215" s="69"/>
      <c r="S215" s="69"/>
      <c r="T215" s="69"/>
      <c r="U215" s="69"/>
      <c r="V215" s="69"/>
      <c r="W215" s="69"/>
      <c r="X215" s="69"/>
      <c r="Y215" s="69"/>
      <c r="Z215" s="69"/>
      <c r="AA215" s="69"/>
    </row>
    <row r="216" spans="1:27" ht="14.25">
      <c r="A216" s="517" t="s">
        <v>4884</v>
      </c>
      <c r="B216" s="525">
        <v>46072</v>
      </c>
      <c r="C216" s="517" t="s">
        <v>4885</v>
      </c>
      <c r="D216" s="611">
        <v>17</v>
      </c>
      <c r="E216" s="611" t="s">
        <v>4883</v>
      </c>
      <c r="F216" s="184" t="s">
        <v>29</v>
      </c>
      <c r="K216" s="69"/>
      <c r="L216" s="69"/>
      <c r="M216" s="69"/>
      <c r="N216" s="69"/>
      <c r="O216" s="69"/>
      <c r="P216" s="69"/>
      <c r="Q216" s="69"/>
      <c r="R216" s="69"/>
      <c r="S216" s="69"/>
      <c r="T216" s="69"/>
      <c r="U216" s="69"/>
      <c r="V216" s="69"/>
      <c r="W216" s="69"/>
      <c r="X216" s="69"/>
      <c r="Y216" s="69"/>
      <c r="Z216" s="69"/>
      <c r="AA216" s="69"/>
    </row>
    <row r="217" spans="1:27" ht="14.25">
      <c r="A217" s="517" t="s">
        <v>4884</v>
      </c>
      <c r="B217" s="525">
        <v>46073</v>
      </c>
      <c r="C217" s="517" t="s">
        <v>4885</v>
      </c>
      <c r="D217" s="611">
        <v>25</v>
      </c>
      <c r="E217" s="611" t="s">
        <v>4883</v>
      </c>
      <c r="F217" s="296" t="s">
        <v>29</v>
      </c>
      <c r="K217" s="69"/>
      <c r="L217" s="69"/>
      <c r="M217" s="69"/>
      <c r="N217" s="69"/>
      <c r="O217" s="69"/>
      <c r="P217" s="69"/>
      <c r="Q217" s="69"/>
      <c r="R217" s="69"/>
      <c r="S217" s="69"/>
      <c r="T217" s="69"/>
      <c r="U217" s="69"/>
      <c r="V217" s="69"/>
      <c r="W217" s="69"/>
      <c r="X217" s="69"/>
      <c r="Y217" s="69"/>
      <c r="Z217" s="69"/>
      <c r="AA217" s="69"/>
    </row>
    <row r="218" spans="1:27" ht="14.25">
      <c r="A218" s="517" t="s">
        <v>4886</v>
      </c>
      <c r="B218" s="525">
        <v>46075</v>
      </c>
      <c r="C218" s="517" t="s">
        <v>4887</v>
      </c>
      <c r="D218" s="611">
        <v>300</v>
      </c>
      <c r="E218" s="611" t="s">
        <v>4883</v>
      </c>
      <c r="F218" s="296" t="s">
        <v>29</v>
      </c>
      <c r="K218" s="69"/>
      <c r="L218" s="69"/>
      <c r="M218" s="69"/>
      <c r="N218" s="69"/>
      <c r="O218" s="69"/>
      <c r="P218" s="69"/>
      <c r="Q218" s="69"/>
      <c r="R218" s="69"/>
      <c r="S218" s="69"/>
      <c r="T218" s="69"/>
      <c r="U218" s="69"/>
      <c r="V218" s="69"/>
      <c r="W218" s="69"/>
      <c r="X218" s="69"/>
      <c r="Y218" s="69"/>
      <c r="Z218" s="69"/>
      <c r="AA218" s="69"/>
    </row>
    <row r="219" spans="1:27" ht="14.25">
      <c r="A219" s="517" t="s">
        <v>4888</v>
      </c>
      <c r="B219" s="514">
        <v>46025</v>
      </c>
      <c r="C219" s="517" t="s">
        <v>4889</v>
      </c>
      <c r="D219" s="517">
        <v>13</v>
      </c>
      <c r="E219" s="730" t="s">
        <v>4752</v>
      </c>
      <c r="F219" s="296" t="s">
        <v>29</v>
      </c>
      <c r="K219" s="69"/>
      <c r="L219" s="69"/>
      <c r="M219" s="69"/>
      <c r="N219" s="69"/>
      <c r="O219" s="69"/>
      <c r="P219" s="69"/>
      <c r="Q219" s="69"/>
      <c r="R219" s="69"/>
      <c r="S219" s="69"/>
      <c r="T219" s="69"/>
      <c r="U219" s="69"/>
      <c r="V219" s="69"/>
      <c r="W219" s="69"/>
      <c r="X219" s="69"/>
      <c r="Y219" s="69"/>
      <c r="Z219" s="69"/>
      <c r="AA219" s="69"/>
    </row>
    <row r="220" spans="1:27" s="242" customFormat="1" ht="14.25">
      <c r="A220" s="517" t="s">
        <v>4950</v>
      </c>
      <c r="B220" s="514">
        <v>46075</v>
      </c>
      <c r="C220" s="517" t="s">
        <v>5850</v>
      </c>
      <c r="D220" s="517">
        <v>600</v>
      </c>
      <c r="E220" s="730" t="s">
        <v>4752</v>
      </c>
      <c r="F220" s="296" t="s">
        <v>29</v>
      </c>
      <c r="G220" s="33"/>
      <c r="H220" s="33"/>
      <c r="I220" s="33"/>
      <c r="J220" s="33"/>
      <c r="K220" s="69"/>
      <c r="L220" s="69"/>
      <c r="M220" s="69"/>
      <c r="N220" s="69"/>
      <c r="O220" s="69"/>
      <c r="P220" s="69"/>
      <c r="Q220" s="69"/>
      <c r="R220" s="69"/>
      <c r="S220" s="69"/>
      <c r="T220" s="69"/>
      <c r="U220" s="69"/>
      <c r="V220" s="69"/>
      <c r="W220" s="69"/>
      <c r="X220" s="69"/>
      <c r="Y220" s="69"/>
      <c r="Z220" s="69"/>
      <c r="AA220" s="69"/>
    </row>
    <row r="221" spans="1:27" ht="14.25">
      <c r="A221" s="536" t="s">
        <v>4890</v>
      </c>
      <c r="B221" s="514">
        <v>46079</v>
      </c>
      <c r="C221" s="517" t="s">
        <v>4891</v>
      </c>
      <c r="D221" s="517">
        <v>28</v>
      </c>
      <c r="E221" s="730" t="s">
        <v>4752</v>
      </c>
      <c r="F221" s="296" t="s">
        <v>17</v>
      </c>
      <c r="K221" s="69"/>
      <c r="L221" s="69"/>
      <c r="M221" s="69"/>
      <c r="N221" s="69"/>
      <c r="O221" s="69"/>
      <c r="P221" s="69"/>
      <c r="Q221" s="69"/>
      <c r="R221" s="69"/>
      <c r="S221" s="69"/>
      <c r="T221" s="69"/>
      <c r="U221" s="69"/>
      <c r="V221" s="69"/>
      <c r="W221" s="69"/>
      <c r="X221" s="69"/>
      <c r="Y221" s="69"/>
      <c r="Z221" s="69"/>
      <c r="AA221" s="69"/>
    </row>
    <row r="222" spans="1:27" ht="14.25">
      <c r="A222" s="517" t="s">
        <v>4892</v>
      </c>
      <c r="B222" s="514">
        <v>46080</v>
      </c>
      <c r="C222" s="517" t="s">
        <v>4893</v>
      </c>
      <c r="D222" s="517">
        <v>23</v>
      </c>
      <c r="E222" s="730" t="s">
        <v>4752</v>
      </c>
      <c r="F222" s="296" t="s">
        <v>29</v>
      </c>
      <c r="K222" s="69"/>
      <c r="L222" s="69"/>
      <c r="M222" s="69"/>
      <c r="N222" s="69"/>
      <c r="O222" s="69"/>
      <c r="P222" s="69"/>
      <c r="Q222" s="69"/>
      <c r="R222" s="69"/>
      <c r="S222" s="69"/>
      <c r="T222" s="69"/>
      <c r="U222" s="69"/>
      <c r="V222" s="69"/>
      <c r="W222" s="69"/>
      <c r="X222" s="69"/>
      <c r="Y222" s="69"/>
      <c r="Z222" s="69"/>
      <c r="AA222" s="69"/>
    </row>
    <row r="223" spans="1:27" ht="14.25">
      <c r="A223" s="517" t="s">
        <v>4894</v>
      </c>
      <c r="B223" s="514">
        <v>46085</v>
      </c>
      <c r="C223" s="517" t="s">
        <v>4895</v>
      </c>
      <c r="D223" s="517">
        <v>10</v>
      </c>
      <c r="E223" s="730" t="s">
        <v>4752</v>
      </c>
      <c r="F223" s="296" t="s">
        <v>29</v>
      </c>
      <c r="K223" s="69"/>
      <c r="L223" s="69"/>
      <c r="M223" s="69"/>
      <c r="N223" s="69"/>
      <c r="O223" s="69"/>
      <c r="P223" s="69"/>
      <c r="Q223" s="69"/>
      <c r="R223" s="69"/>
      <c r="S223" s="69"/>
      <c r="T223" s="69"/>
      <c r="U223" s="69"/>
      <c r="V223" s="69"/>
      <c r="W223" s="69"/>
      <c r="X223" s="69"/>
      <c r="Y223" s="69"/>
      <c r="Z223" s="69"/>
      <c r="AA223" s="69"/>
    </row>
    <row r="224" spans="1:27" ht="14.25">
      <c r="A224" s="517" t="s">
        <v>4896</v>
      </c>
      <c r="B224" s="525">
        <v>46088</v>
      </c>
      <c r="C224" s="517" t="s">
        <v>4897</v>
      </c>
      <c r="D224" s="611">
        <v>20</v>
      </c>
      <c r="E224" s="517" t="s">
        <v>4764</v>
      </c>
      <c r="F224" s="296" t="s">
        <v>29</v>
      </c>
    </row>
    <row r="225" spans="1:27" ht="14.25">
      <c r="A225" s="614" t="s">
        <v>5851</v>
      </c>
      <c r="B225" s="614" t="s">
        <v>5852</v>
      </c>
      <c r="C225" s="614" t="s">
        <v>5853</v>
      </c>
      <c r="D225" s="733">
        <v>55</v>
      </c>
      <c r="E225" s="738" t="s">
        <v>4764</v>
      </c>
      <c r="F225" s="296" t="s">
        <v>29</v>
      </c>
      <c r="I225" s="522"/>
      <c r="J225" s="522"/>
      <c r="K225" s="353"/>
      <c r="L225" s="353"/>
    </row>
    <row r="226" spans="1:27" ht="15.75" customHeight="1">
      <c r="A226" s="517" t="s">
        <v>4898</v>
      </c>
      <c r="B226" s="537">
        <v>46079</v>
      </c>
      <c r="C226" s="536" t="s">
        <v>5854</v>
      </c>
      <c r="D226" s="517" t="s">
        <v>5855</v>
      </c>
      <c r="E226" s="613" t="s">
        <v>4900</v>
      </c>
      <c r="F226" s="184" t="s">
        <v>17</v>
      </c>
      <c r="G226" s="522"/>
      <c r="H226" s="522"/>
      <c r="I226" s="522"/>
      <c r="J226" s="522"/>
      <c r="K226" s="353"/>
      <c r="L226" s="353"/>
      <c r="M226" s="563"/>
      <c r="N226" s="207"/>
      <c r="O226" s="207"/>
      <c r="P226" s="207"/>
      <c r="Q226" s="207"/>
      <c r="R226" s="207"/>
      <c r="S226" s="207"/>
      <c r="T226" s="207"/>
      <c r="U226" s="207"/>
      <c r="V226" s="207"/>
      <c r="W226" s="207"/>
      <c r="X226" s="207"/>
      <c r="Y226" s="207"/>
      <c r="Z226" s="207"/>
      <c r="AA226" s="207"/>
    </row>
    <row r="227" spans="1:27" ht="12.75" customHeight="1">
      <c r="A227" s="517" t="s">
        <v>4901</v>
      </c>
      <c r="B227" s="611" t="s">
        <v>4902</v>
      </c>
      <c r="C227" s="536" t="s">
        <v>5856</v>
      </c>
      <c r="D227" s="517" t="s">
        <v>5857</v>
      </c>
      <c r="E227" s="613" t="s">
        <v>4904</v>
      </c>
      <c r="F227" s="184" t="s">
        <v>29</v>
      </c>
      <c r="G227" s="522"/>
      <c r="H227" s="522"/>
      <c r="I227" s="522"/>
      <c r="J227" s="522"/>
      <c r="K227" s="353"/>
      <c r="L227" s="353"/>
      <c r="M227" s="563"/>
      <c r="N227" s="207"/>
      <c r="O227" s="207"/>
      <c r="P227" s="207"/>
      <c r="Q227" s="207"/>
      <c r="R227" s="207"/>
      <c r="S227" s="207"/>
      <c r="T227" s="207"/>
      <c r="U227" s="207"/>
      <c r="V227" s="207"/>
      <c r="W227" s="207"/>
      <c r="X227" s="207"/>
      <c r="Y227" s="207"/>
      <c r="Z227" s="207"/>
      <c r="AA227" s="207"/>
    </row>
    <row r="228" spans="1:27" ht="14.25">
      <c r="A228" s="536" t="s">
        <v>4905</v>
      </c>
      <c r="B228" s="739">
        <v>46106</v>
      </c>
      <c r="C228" s="536" t="s">
        <v>4906</v>
      </c>
      <c r="D228" s="517" t="s">
        <v>5858</v>
      </c>
      <c r="E228" s="517" t="s">
        <v>4907</v>
      </c>
      <c r="F228" s="296" t="s">
        <v>29</v>
      </c>
      <c r="G228" s="565"/>
      <c r="H228" s="565"/>
      <c r="I228" s="565"/>
      <c r="J228" s="565"/>
      <c r="K228" s="547"/>
      <c r="L228" s="547"/>
      <c r="M228" s="547"/>
      <c r="N228" s="547"/>
      <c r="O228" s="547"/>
      <c r="P228" s="547"/>
      <c r="Q228" s="547"/>
      <c r="R228" s="547"/>
      <c r="S228" s="547"/>
      <c r="T228" s="547"/>
      <c r="U228" s="547"/>
      <c r="V228" s="547"/>
      <c r="W228" s="547"/>
      <c r="X228" s="547"/>
      <c r="Y228" s="547"/>
      <c r="Z228" s="547"/>
      <c r="AA228" s="547"/>
    </row>
    <row r="229" spans="1:27" ht="14.25">
      <c r="A229" s="517" t="s">
        <v>4908</v>
      </c>
      <c r="B229" s="740">
        <v>46075</v>
      </c>
      <c r="C229" s="517" t="s">
        <v>4909</v>
      </c>
      <c r="D229" s="517">
        <v>105</v>
      </c>
      <c r="E229" s="517" t="s">
        <v>4785</v>
      </c>
      <c r="F229" s="296" t="s">
        <v>29</v>
      </c>
      <c r="G229" s="565"/>
      <c r="H229" s="565"/>
      <c r="I229" s="565"/>
      <c r="J229" s="565"/>
      <c r="K229" s="547"/>
      <c r="L229" s="547"/>
      <c r="M229" s="547"/>
      <c r="N229" s="547"/>
      <c r="O229" s="547"/>
      <c r="P229" s="547"/>
      <c r="Q229" s="547"/>
      <c r="R229" s="547"/>
      <c r="S229" s="547"/>
      <c r="T229" s="547"/>
      <c r="U229" s="547"/>
      <c r="V229" s="547"/>
      <c r="W229" s="547"/>
      <c r="X229" s="547"/>
      <c r="Y229" s="547"/>
      <c r="Z229" s="547"/>
      <c r="AA229" s="547"/>
    </row>
    <row r="230" spans="1:27" ht="14.25">
      <c r="A230" s="517" t="s">
        <v>4910</v>
      </c>
      <c r="B230" s="517" t="s">
        <v>4911</v>
      </c>
      <c r="C230" s="517" t="s">
        <v>4912</v>
      </c>
      <c r="D230" s="517">
        <v>141</v>
      </c>
      <c r="E230" s="517" t="s">
        <v>4913</v>
      </c>
      <c r="F230" s="296" t="s">
        <v>17</v>
      </c>
      <c r="G230" s="565"/>
      <c r="H230" s="565"/>
      <c r="I230" s="565"/>
      <c r="J230" s="565"/>
      <c r="K230" s="547"/>
      <c r="L230" s="547"/>
      <c r="M230" s="547"/>
      <c r="N230" s="547"/>
      <c r="O230" s="547"/>
      <c r="P230" s="547"/>
      <c r="Q230" s="547"/>
      <c r="R230" s="547"/>
      <c r="S230" s="547"/>
      <c r="T230" s="547"/>
      <c r="U230" s="547"/>
      <c r="V230" s="547"/>
      <c r="W230" s="547"/>
      <c r="X230" s="547"/>
      <c r="Y230" s="547"/>
      <c r="Z230" s="547"/>
      <c r="AA230" s="547"/>
    </row>
    <row r="231" spans="1:27" ht="14.25">
      <c r="A231" s="517" t="s">
        <v>5859</v>
      </c>
      <c r="B231" s="741">
        <v>46069</v>
      </c>
      <c r="C231" s="728" t="s">
        <v>5860</v>
      </c>
      <c r="D231" s="517">
        <v>10</v>
      </c>
      <c r="E231" s="517" t="s">
        <v>4913</v>
      </c>
      <c r="F231" s="296" t="s">
        <v>17</v>
      </c>
      <c r="G231" s="565"/>
      <c r="H231" s="565"/>
      <c r="I231" s="565"/>
      <c r="J231" s="565"/>
      <c r="K231" s="547"/>
      <c r="L231" s="547"/>
      <c r="M231" s="547"/>
      <c r="N231" s="547"/>
      <c r="O231" s="547"/>
      <c r="P231" s="547"/>
      <c r="Q231" s="547"/>
      <c r="R231" s="547"/>
      <c r="S231" s="547"/>
      <c r="T231" s="547"/>
      <c r="U231" s="547"/>
      <c r="V231" s="547"/>
      <c r="W231" s="547"/>
      <c r="X231" s="547"/>
      <c r="Y231" s="547"/>
      <c r="Z231" s="547"/>
      <c r="AA231" s="547"/>
    </row>
    <row r="232" spans="1:27" ht="14.25">
      <c r="A232" s="517" t="s">
        <v>4914</v>
      </c>
      <c r="B232" s="741">
        <v>46052</v>
      </c>
      <c r="C232" s="517" t="s">
        <v>4915</v>
      </c>
      <c r="D232" s="517">
        <v>60</v>
      </c>
      <c r="E232" s="517" t="s">
        <v>4913</v>
      </c>
      <c r="F232" s="296" t="s">
        <v>29</v>
      </c>
      <c r="G232" s="565"/>
      <c r="H232" s="565"/>
      <c r="I232" s="565"/>
      <c r="J232" s="565"/>
      <c r="K232" s="547"/>
      <c r="L232" s="547"/>
      <c r="M232" s="547"/>
      <c r="N232" s="547"/>
      <c r="O232" s="547"/>
      <c r="P232" s="547"/>
      <c r="Q232" s="547"/>
      <c r="R232" s="547"/>
      <c r="S232" s="547"/>
      <c r="T232" s="547"/>
      <c r="U232" s="547"/>
      <c r="V232" s="547"/>
      <c r="W232" s="547"/>
      <c r="X232" s="547"/>
      <c r="Y232" s="547"/>
      <c r="Z232" s="547"/>
      <c r="AA232" s="547"/>
    </row>
    <row r="233" spans="1:27" ht="15" customHeight="1">
      <c r="A233" s="655" t="s">
        <v>5861</v>
      </c>
      <c r="B233" s="742">
        <v>46035</v>
      </c>
      <c r="C233" s="655" t="s">
        <v>5862</v>
      </c>
      <c r="D233" s="655">
        <v>26</v>
      </c>
      <c r="E233" s="655" t="s">
        <v>4913</v>
      </c>
      <c r="F233" s="184" t="s">
        <v>29</v>
      </c>
    </row>
    <row r="234" spans="1:27" ht="15" customHeight="1">
      <c r="A234" s="655" t="s">
        <v>4916</v>
      </c>
      <c r="B234" s="655" t="s">
        <v>4917</v>
      </c>
      <c r="C234" s="655" t="s">
        <v>4918</v>
      </c>
      <c r="D234" s="655">
        <v>30</v>
      </c>
      <c r="E234" s="655" t="s">
        <v>4913</v>
      </c>
      <c r="F234" s="184" t="s">
        <v>17</v>
      </c>
    </row>
    <row r="235" spans="1:27" ht="12.75" customHeight="1">
      <c r="A235" s="655" t="s">
        <v>4919</v>
      </c>
      <c r="B235" s="742">
        <v>46075</v>
      </c>
      <c r="C235" s="655" t="s">
        <v>4920</v>
      </c>
      <c r="D235" s="655">
        <v>260</v>
      </c>
      <c r="E235" s="655" t="s">
        <v>4913</v>
      </c>
      <c r="F235" s="184" t="s">
        <v>29</v>
      </c>
    </row>
    <row r="236" spans="1:27" ht="15.75">
      <c r="A236" s="517" t="s">
        <v>4827</v>
      </c>
      <c r="B236" s="552">
        <v>46071</v>
      </c>
      <c r="C236" s="517" t="s">
        <v>4828</v>
      </c>
      <c r="D236" s="611">
        <v>12</v>
      </c>
      <c r="E236" s="611" t="s">
        <v>4921</v>
      </c>
      <c r="F236" s="184" t="s">
        <v>29</v>
      </c>
    </row>
    <row r="237" spans="1:27" s="505" customFormat="1" ht="17.25" customHeight="1">
      <c r="A237" s="614" t="s">
        <v>4922</v>
      </c>
      <c r="B237" s="743">
        <v>46083</v>
      </c>
      <c r="C237" s="614" t="s">
        <v>4923</v>
      </c>
      <c r="D237" s="733">
        <v>18</v>
      </c>
      <c r="E237" s="733" t="s">
        <v>4924</v>
      </c>
      <c r="F237" s="221" t="s">
        <v>29</v>
      </c>
      <c r="G237" s="33"/>
      <c r="H237" s="33"/>
      <c r="I237" s="33"/>
      <c r="J237" s="33"/>
      <c r="K237"/>
      <c r="L237"/>
      <c r="M237"/>
      <c r="N237"/>
      <c r="O237"/>
      <c r="P237"/>
      <c r="Q237"/>
      <c r="R237"/>
      <c r="S237"/>
      <c r="T237"/>
      <c r="U237"/>
      <c r="V237"/>
      <c r="W237"/>
      <c r="X237"/>
      <c r="Y237"/>
      <c r="Z237"/>
      <c r="AA237"/>
    </row>
    <row r="238" spans="1:27" ht="14.25">
      <c r="A238" s="517" t="s">
        <v>4925</v>
      </c>
      <c r="B238" s="525">
        <v>46028</v>
      </c>
      <c r="C238" s="517" t="s">
        <v>4926</v>
      </c>
      <c r="D238" s="517" t="s">
        <v>5863</v>
      </c>
      <c r="E238" s="517" t="s">
        <v>4805</v>
      </c>
      <c r="F238" s="221"/>
    </row>
    <row r="239" spans="1:27" ht="14.25">
      <c r="A239" s="744" t="s">
        <v>5546</v>
      </c>
      <c r="B239" s="745">
        <v>46029</v>
      </c>
      <c r="C239" s="744" t="s">
        <v>5547</v>
      </c>
      <c r="D239" s="744">
        <v>17</v>
      </c>
      <c r="E239" s="746" t="s">
        <v>4802</v>
      </c>
      <c r="F239" s="184"/>
    </row>
    <row r="240" spans="1:27" ht="14.25">
      <c r="A240" s="517" t="s">
        <v>528</v>
      </c>
      <c r="B240" s="525">
        <v>46040</v>
      </c>
      <c r="C240" s="517" t="s">
        <v>4927</v>
      </c>
      <c r="D240" s="611">
        <v>10</v>
      </c>
      <c r="E240" s="536" t="s">
        <v>4802</v>
      </c>
      <c r="F240" s="184"/>
    </row>
    <row r="241" spans="1:27" ht="14.25">
      <c r="A241" s="517" t="s">
        <v>3719</v>
      </c>
      <c r="B241" s="525">
        <v>46075</v>
      </c>
      <c r="C241" s="517" t="s">
        <v>4928</v>
      </c>
      <c r="D241" s="611">
        <v>65</v>
      </c>
      <c r="E241" s="536" t="s">
        <v>4802</v>
      </c>
      <c r="F241" s="184"/>
    </row>
    <row r="242" spans="1:27" s="69" customFormat="1" ht="14.25">
      <c r="A242" s="517" t="s">
        <v>4929</v>
      </c>
      <c r="B242" s="525">
        <v>46085</v>
      </c>
      <c r="C242" s="517" t="s">
        <v>4930</v>
      </c>
      <c r="D242" s="611">
        <v>25</v>
      </c>
      <c r="E242" s="536" t="s">
        <v>4802</v>
      </c>
      <c r="F242" s="184"/>
      <c r="G242" s="33"/>
      <c r="H242" s="33"/>
      <c r="I242" s="33"/>
      <c r="J242" s="33"/>
      <c r="K242"/>
      <c r="L242"/>
      <c r="M242"/>
      <c r="N242"/>
      <c r="O242"/>
      <c r="P242"/>
      <c r="Q242"/>
      <c r="R242"/>
      <c r="S242"/>
      <c r="T242"/>
      <c r="U242"/>
      <c r="V242"/>
      <c r="W242"/>
      <c r="X242"/>
      <c r="Y242"/>
      <c r="Z242"/>
      <c r="AA242"/>
    </row>
    <row r="243" spans="1:27" s="362" customFormat="1" ht="14.25">
      <c r="A243" s="517" t="s">
        <v>4931</v>
      </c>
      <c r="B243" s="525">
        <v>46079</v>
      </c>
      <c r="C243" s="517" t="s">
        <v>4932</v>
      </c>
      <c r="D243" s="611">
        <v>25</v>
      </c>
      <c r="E243" s="517" t="s">
        <v>4933</v>
      </c>
      <c r="F243" s="184"/>
      <c r="G243" s="33"/>
      <c r="H243" s="33"/>
      <c r="I243" s="33"/>
      <c r="J243" s="33"/>
      <c r="K243"/>
      <c r="L243"/>
      <c r="M243"/>
      <c r="N243"/>
      <c r="O243"/>
      <c r="P243"/>
      <c r="Q243"/>
      <c r="R243"/>
      <c r="S243"/>
      <c r="T243"/>
      <c r="U243"/>
      <c r="V243"/>
      <c r="W243"/>
      <c r="X243"/>
      <c r="Y243"/>
      <c r="Z243"/>
      <c r="AA243"/>
    </row>
    <row r="244" spans="1:27" s="362" customFormat="1" ht="14.25">
      <c r="A244" s="517" t="s">
        <v>4934</v>
      </c>
      <c r="B244" s="533">
        <v>46107</v>
      </c>
      <c r="C244" s="551" t="s">
        <v>4935</v>
      </c>
      <c r="D244" s="517">
        <v>385</v>
      </c>
      <c r="E244" s="517" t="s">
        <v>4936</v>
      </c>
      <c r="F244" s="184"/>
      <c r="G244" s="33"/>
      <c r="H244" s="33"/>
      <c r="I244" s="33"/>
      <c r="J244" s="33"/>
      <c r="K244"/>
      <c r="L244"/>
      <c r="M244"/>
      <c r="N244"/>
      <c r="O244"/>
      <c r="P244"/>
      <c r="Q244"/>
      <c r="R244"/>
      <c r="S244"/>
      <c r="T244"/>
      <c r="U244"/>
      <c r="V244"/>
      <c r="W244"/>
      <c r="X244"/>
      <c r="Y244"/>
      <c r="Z244"/>
      <c r="AA244"/>
    </row>
    <row r="245" spans="1:27" s="362" customFormat="1" ht="14.25">
      <c r="A245" s="517" t="s">
        <v>5864</v>
      </c>
      <c r="B245" s="533">
        <v>46095</v>
      </c>
      <c r="C245" s="551" t="s">
        <v>5865</v>
      </c>
      <c r="D245" s="517" t="s">
        <v>5866</v>
      </c>
      <c r="E245" s="517" t="s">
        <v>4936</v>
      </c>
      <c r="F245" s="184"/>
      <c r="G245" s="33"/>
      <c r="H245" s="33"/>
      <c r="I245" s="33"/>
      <c r="J245" s="33"/>
      <c r="K245"/>
      <c r="L245"/>
      <c r="M245"/>
      <c r="N245"/>
      <c r="O245"/>
      <c r="P245"/>
      <c r="Q245"/>
      <c r="R245"/>
      <c r="S245"/>
      <c r="T245"/>
      <c r="U245"/>
      <c r="V245"/>
      <c r="W245"/>
      <c r="X245"/>
      <c r="Y245"/>
      <c r="Z245"/>
      <c r="AA245"/>
    </row>
    <row r="246" spans="1:27" s="362" customFormat="1" ht="14.25">
      <c r="A246" s="517" t="s">
        <v>4937</v>
      </c>
      <c r="B246" s="533">
        <v>46083</v>
      </c>
      <c r="C246" s="551" t="s">
        <v>4938</v>
      </c>
      <c r="D246" s="517">
        <v>400</v>
      </c>
      <c r="E246" s="517" t="s">
        <v>4939</v>
      </c>
      <c r="F246" s="184"/>
      <c r="G246" s="33"/>
      <c r="H246" s="33"/>
      <c r="I246" s="33"/>
      <c r="J246" s="33"/>
      <c r="K246"/>
      <c r="L246"/>
      <c r="M246"/>
      <c r="N246"/>
      <c r="O246"/>
      <c r="P246"/>
      <c r="Q246"/>
      <c r="R246"/>
      <c r="S246"/>
      <c r="T246"/>
      <c r="U246"/>
      <c r="V246"/>
      <c r="W246"/>
      <c r="X246"/>
      <c r="Y246"/>
      <c r="Z246"/>
      <c r="AA246"/>
    </row>
    <row r="247" spans="1:27" s="362" customFormat="1" ht="14.25">
      <c r="A247" s="517" t="s">
        <v>4940</v>
      </c>
      <c r="B247" s="517" t="s">
        <v>4941</v>
      </c>
      <c r="C247" s="551" t="s">
        <v>4942</v>
      </c>
      <c r="D247" s="517">
        <v>3</v>
      </c>
      <c r="E247" s="517" t="s">
        <v>4943</v>
      </c>
      <c r="F247" s="184"/>
      <c r="G247" s="33"/>
      <c r="H247" s="33"/>
      <c r="I247" s="33"/>
      <c r="J247" s="33"/>
      <c r="K247"/>
      <c r="L247"/>
      <c r="M247"/>
      <c r="N247"/>
      <c r="O247"/>
      <c r="P247"/>
      <c r="Q247"/>
      <c r="R247"/>
      <c r="S247"/>
      <c r="T247"/>
      <c r="U247"/>
      <c r="V247"/>
      <c r="W247"/>
      <c r="X247"/>
      <c r="Y247"/>
      <c r="Z247"/>
      <c r="AA247"/>
    </row>
    <row r="248" spans="1:27" s="362" customFormat="1" ht="14.25">
      <c r="A248" s="517" t="s">
        <v>4806</v>
      </c>
      <c r="B248" s="517" t="s">
        <v>4807</v>
      </c>
      <c r="C248" s="551" t="s">
        <v>4808</v>
      </c>
      <c r="D248" s="517">
        <v>10</v>
      </c>
      <c r="E248" s="517" t="s">
        <v>4809</v>
      </c>
      <c r="F248" s="184"/>
      <c r="G248" s="33"/>
      <c r="H248" s="33"/>
      <c r="I248" s="33"/>
      <c r="J248" s="33"/>
      <c r="K248"/>
      <c r="L248"/>
      <c r="M248"/>
      <c r="N248"/>
      <c r="O248"/>
      <c r="P248"/>
      <c r="Q248"/>
      <c r="R248"/>
      <c r="S248"/>
      <c r="T248"/>
      <c r="U248"/>
      <c r="V248"/>
      <c r="W248"/>
      <c r="X248"/>
      <c r="Y248"/>
      <c r="Z248"/>
      <c r="AA248"/>
    </row>
    <row r="249" spans="1:27" s="362" customFormat="1" ht="14.25">
      <c r="A249" s="536" t="s">
        <v>4810</v>
      </c>
      <c r="B249" s="517" t="s">
        <v>4811</v>
      </c>
      <c r="C249" s="536" t="s">
        <v>4812</v>
      </c>
      <c r="D249" s="517">
        <v>256</v>
      </c>
      <c r="E249" s="517" t="s">
        <v>4813</v>
      </c>
      <c r="F249" s="184"/>
      <c r="G249" s="33"/>
      <c r="H249" s="33"/>
      <c r="I249" s="33"/>
      <c r="J249" s="33"/>
      <c r="K249"/>
      <c r="L249"/>
      <c r="M249"/>
      <c r="N249"/>
      <c r="O249"/>
      <c r="P249"/>
      <c r="Q249"/>
      <c r="R249"/>
      <c r="S249"/>
      <c r="T249"/>
      <c r="U249"/>
      <c r="V249"/>
      <c r="W249"/>
      <c r="X249"/>
      <c r="Y249"/>
      <c r="Z249"/>
      <c r="AA249"/>
    </row>
    <row r="250" spans="1:27" s="362" customFormat="1" ht="14.25">
      <c r="A250" s="551" t="s">
        <v>4814</v>
      </c>
      <c r="B250" s="533">
        <v>46101</v>
      </c>
      <c r="C250" s="551" t="s">
        <v>4815</v>
      </c>
      <c r="D250" s="517">
        <v>10</v>
      </c>
      <c r="E250" s="517" t="s">
        <v>4816</v>
      </c>
      <c r="F250" s="184"/>
      <c r="G250" s="33"/>
      <c r="H250" s="33"/>
      <c r="I250" s="33"/>
      <c r="J250" s="33"/>
      <c r="K250"/>
      <c r="L250"/>
      <c r="M250"/>
      <c r="N250"/>
      <c r="O250"/>
      <c r="P250"/>
      <c r="Q250"/>
      <c r="R250"/>
      <c r="S250"/>
      <c r="T250"/>
      <c r="U250"/>
      <c r="V250"/>
      <c r="W250"/>
      <c r="X250"/>
      <c r="Y250"/>
      <c r="Z250"/>
      <c r="AA250"/>
    </row>
    <row r="251" spans="1:27" s="362" customFormat="1" ht="14.25">
      <c r="A251" s="536" t="s">
        <v>5867</v>
      </c>
      <c r="B251" s="517" t="s">
        <v>4818</v>
      </c>
      <c r="C251" s="517" t="s">
        <v>5868</v>
      </c>
      <c r="D251" s="517">
        <v>154</v>
      </c>
      <c r="E251" s="517" t="s">
        <v>4820</v>
      </c>
      <c r="F251" s="184"/>
      <c r="G251" s="33"/>
      <c r="H251" s="33"/>
      <c r="I251" s="33"/>
      <c r="J251" s="33"/>
      <c r="K251"/>
      <c r="L251"/>
      <c r="M251"/>
      <c r="N251"/>
      <c r="O251"/>
      <c r="P251"/>
      <c r="Q251"/>
      <c r="R251"/>
      <c r="S251"/>
      <c r="T251"/>
      <c r="U251"/>
      <c r="V251"/>
      <c r="W251"/>
      <c r="X251"/>
      <c r="Y251"/>
      <c r="Z251"/>
      <c r="AA251"/>
    </row>
    <row r="252" spans="1:27" s="362" customFormat="1" ht="14.25">
      <c r="A252" s="517" t="s">
        <v>4821</v>
      </c>
      <c r="B252" s="533">
        <v>46038</v>
      </c>
      <c r="C252" s="551" t="s">
        <v>4822</v>
      </c>
      <c r="D252" s="517">
        <v>367</v>
      </c>
      <c r="E252" s="517" t="s">
        <v>4823</v>
      </c>
      <c r="F252" s="184"/>
      <c r="G252" s="33"/>
      <c r="H252" s="33"/>
      <c r="I252" s="33"/>
      <c r="J252" s="33"/>
      <c r="K252"/>
      <c r="L252"/>
      <c r="M252"/>
      <c r="N252"/>
      <c r="O252"/>
      <c r="P252"/>
      <c r="Q252"/>
      <c r="R252"/>
      <c r="S252"/>
      <c r="T252"/>
      <c r="U252"/>
      <c r="V252"/>
      <c r="W252"/>
      <c r="X252"/>
      <c r="Y252"/>
      <c r="Z252"/>
      <c r="AA252"/>
    </row>
    <row r="253" spans="1:27" s="362" customFormat="1" ht="15.75">
      <c r="A253" s="511" t="s">
        <v>4944</v>
      </c>
      <c r="B253" s="747">
        <v>46038</v>
      </c>
      <c r="C253" s="511" t="s">
        <v>4945</v>
      </c>
      <c r="D253" s="511" t="s">
        <v>5869</v>
      </c>
      <c r="E253" s="748" t="s">
        <v>4946</v>
      </c>
      <c r="F253" s="184"/>
      <c r="G253" s="33"/>
      <c r="H253" s="33"/>
      <c r="I253" s="33"/>
      <c r="J253" s="33"/>
      <c r="K253"/>
      <c r="L253"/>
      <c r="M253"/>
      <c r="N253"/>
      <c r="O253"/>
      <c r="P253"/>
      <c r="Q253"/>
      <c r="R253"/>
      <c r="S253"/>
      <c r="T253"/>
      <c r="U253"/>
      <c r="V253"/>
      <c r="W253"/>
      <c r="X253"/>
      <c r="Y253"/>
      <c r="Z253"/>
      <c r="AA253"/>
    </row>
    <row r="254" spans="1:27" s="362" customFormat="1" ht="14.25">
      <c r="A254" s="511" t="s">
        <v>4947</v>
      </c>
      <c r="B254" s="511" t="s">
        <v>4948</v>
      </c>
      <c r="C254" s="511" t="s">
        <v>4949</v>
      </c>
      <c r="D254" s="511" t="s">
        <v>5870</v>
      </c>
      <c r="E254" s="511" t="s">
        <v>4946</v>
      </c>
      <c r="F254" s="184"/>
      <c r="G254" s="33"/>
      <c r="H254" s="33"/>
      <c r="I254" s="33"/>
      <c r="J254" s="33"/>
      <c r="K254"/>
      <c r="L254"/>
      <c r="M254"/>
      <c r="N254"/>
      <c r="O254"/>
      <c r="P254"/>
      <c r="Q254"/>
      <c r="R254"/>
      <c r="S254"/>
      <c r="T254"/>
      <c r="U254"/>
      <c r="V254"/>
      <c r="W254"/>
      <c r="X254"/>
      <c r="Y254"/>
      <c r="Z254"/>
      <c r="AA254"/>
    </row>
    <row r="255" spans="1:27" s="362" customFormat="1" ht="15.75">
      <c r="A255" s="511" t="s">
        <v>4944</v>
      </c>
      <c r="B255" s="747">
        <v>46071</v>
      </c>
      <c r="C255" s="511" t="s">
        <v>4945</v>
      </c>
      <c r="D255" s="511" t="s">
        <v>5871</v>
      </c>
      <c r="E255" s="748" t="s">
        <v>4946</v>
      </c>
      <c r="F255" s="184"/>
      <c r="G255" s="33"/>
      <c r="H255" s="33"/>
      <c r="I255" s="33"/>
      <c r="J255" s="33"/>
      <c r="K255"/>
      <c r="L255"/>
      <c r="M255"/>
      <c r="N255"/>
      <c r="O255"/>
      <c r="P255"/>
      <c r="Q255"/>
      <c r="R255"/>
      <c r="S255"/>
      <c r="T255"/>
      <c r="U255"/>
      <c r="V255"/>
      <c r="W255"/>
      <c r="X255"/>
      <c r="Y255"/>
      <c r="Z255"/>
      <c r="AA255"/>
    </row>
    <row r="256" spans="1:27" s="362" customFormat="1" ht="14.25">
      <c r="A256" s="511" t="s">
        <v>4950</v>
      </c>
      <c r="B256" s="747">
        <v>46075</v>
      </c>
      <c r="C256" s="511" t="s">
        <v>4951</v>
      </c>
      <c r="D256" s="511" t="s">
        <v>5872</v>
      </c>
      <c r="E256" s="511" t="s">
        <v>4946</v>
      </c>
      <c r="F256" s="184"/>
      <c r="G256" s="33"/>
      <c r="H256" s="33"/>
      <c r="I256" s="33"/>
      <c r="J256" s="33"/>
      <c r="K256"/>
      <c r="L256"/>
      <c r="M256"/>
      <c r="N256"/>
      <c r="O256"/>
      <c r="P256"/>
      <c r="Q256"/>
      <c r="R256"/>
      <c r="S256"/>
      <c r="T256"/>
      <c r="U256"/>
      <c r="V256"/>
      <c r="W256"/>
      <c r="X256"/>
      <c r="Y256"/>
      <c r="Z256"/>
      <c r="AA256"/>
    </row>
    <row r="257" spans="1:27" s="362" customFormat="1" ht="15.75">
      <c r="A257" s="511" t="s">
        <v>4952</v>
      </c>
      <c r="B257" s="511" t="s">
        <v>4953</v>
      </c>
      <c r="C257" s="511" t="s">
        <v>4954</v>
      </c>
      <c r="D257" s="511" t="s">
        <v>5873</v>
      </c>
      <c r="E257" s="511" t="s">
        <v>4946</v>
      </c>
      <c r="F257" s="184"/>
      <c r="G257" s="33"/>
      <c r="H257" s="33"/>
      <c r="I257" s="33"/>
      <c r="J257" s="33"/>
      <c r="K257"/>
      <c r="L257"/>
      <c r="M257"/>
      <c r="N257"/>
      <c r="O257"/>
      <c r="P257"/>
      <c r="Q257"/>
      <c r="R257"/>
      <c r="S257"/>
      <c r="T257"/>
      <c r="U257"/>
      <c r="V257"/>
      <c r="W257"/>
      <c r="X257"/>
      <c r="Y257"/>
      <c r="Z257"/>
      <c r="AA257"/>
    </row>
    <row r="258" spans="1:27" s="362" customFormat="1" ht="15.75">
      <c r="A258" s="511" t="s">
        <v>4955</v>
      </c>
      <c r="B258" s="511" t="s">
        <v>4956</v>
      </c>
      <c r="C258" s="511" t="s">
        <v>4954</v>
      </c>
      <c r="D258" s="511" t="s">
        <v>5874</v>
      </c>
      <c r="E258" s="511" t="s">
        <v>4946</v>
      </c>
      <c r="F258" s="184"/>
      <c r="G258" s="33"/>
      <c r="H258" s="33"/>
      <c r="I258" s="33"/>
      <c r="J258" s="33"/>
      <c r="K258"/>
      <c r="L258"/>
      <c r="M258"/>
      <c r="N258"/>
      <c r="O258"/>
      <c r="P258"/>
      <c r="Q258"/>
      <c r="R258"/>
      <c r="S258"/>
      <c r="T258"/>
      <c r="U258"/>
      <c r="V258"/>
      <c r="W258"/>
      <c r="X258"/>
      <c r="Y258"/>
      <c r="Z258"/>
      <c r="AA258"/>
    </row>
    <row r="259" spans="1:27" s="362" customFormat="1" ht="15.75">
      <c r="A259" s="511" t="s">
        <v>4944</v>
      </c>
      <c r="B259" s="747">
        <v>46047</v>
      </c>
      <c r="C259" s="511" t="s">
        <v>4957</v>
      </c>
      <c r="D259" s="511" t="s">
        <v>5781</v>
      </c>
      <c r="E259" s="748" t="s">
        <v>4946</v>
      </c>
      <c r="F259" s="184"/>
      <c r="G259" s="33"/>
      <c r="H259" s="33"/>
      <c r="I259" s="33"/>
      <c r="J259" s="33"/>
      <c r="K259"/>
      <c r="L259"/>
      <c r="M259"/>
      <c r="N259"/>
      <c r="O259"/>
      <c r="P259"/>
      <c r="Q259"/>
      <c r="R259"/>
      <c r="S259"/>
      <c r="T259"/>
      <c r="U259"/>
      <c r="V259"/>
      <c r="W259"/>
      <c r="X259"/>
      <c r="Y259"/>
      <c r="Z259"/>
      <c r="AA259"/>
    </row>
    <row r="260" spans="1:27" s="362" customFormat="1" ht="14.25">
      <c r="A260" s="511" t="s">
        <v>4958</v>
      </c>
      <c r="B260" s="511" t="s">
        <v>4959</v>
      </c>
      <c r="C260" s="511" t="s">
        <v>4960</v>
      </c>
      <c r="D260" s="511" t="s">
        <v>5870</v>
      </c>
      <c r="E260" s="511" t="s">
        <v>4946</v>
      </c>
      <c r="F260" s="184"/>
      <c r="G260" s="33"/>
      <c r="H260" s="33"/>
      <c r="I260" s="33"/>
      <c r="J260" s="33"/>
      <c r="K260"/>
      <c r="L260"/>
      <c r="M260"/>
      <c r="N260"/>
      <c r="O260"/>
      <c r="P260"/>
      <c r="Q260"/>
      <c r="R260"/>
      <c r="S260"/>
      <c r="T260"/>
      <c r="U260"/>
      <c r="V260"/>
      <c r="W260"/>
      <c r="X260"/>
      <c r="Y260"/>
      <c r="Z260"/>
      <c r="AA260"/>
    </row>
    <row r="261" spans="1:27" s="362" customFormat="1" ht="15.75">
      <c r="A261" s="511" t="s">
        <v>5875</v>
      </c>
      <c r="B261" s="511" t="s">
        <v>4962</v>
      </c>
      <c r="C261" s="511" t="s">
        <v>4963</v>
      </c>
      <c r="D261" s="511" t="s">
        <v>5876</v>
      </c>
      <c r="E261" s="511" t="s">
        <v>4946</v>
      </c>
      <c r="F261" s="184"/>
      <c r="G261" s="33"/>
      <c r="H261" s="33"/>
      <c r="I261" s="33"/>
      <c r="J261" s="33"/>
      <c r="K261"/>
      <c r="L261"/>
      <c r="M261"/>
      <c r="N261"/>
      <c r="O261"/>
      <c r="P261"/>
      <c r="Q261"/>
      <c r="R261"/>
      <c r="S261"/>
      <c r="T261"/>
      <c r="U261"/>
      <c r="V261"/>
      <c r="W261"/>
      <c r="X261"/>
      <c r="Y261"/>
      <c r="Z261"/>
      <c r="AA261"/>
    </row>
    <row r="262" spans="1:27" s="362" customFormat="1" ht="15.75">
      <c r="A262" s="511" t="s">
        <v>4961</v>
      </c>
      <c r="B262" s="511" t="s">
        <v>4962</v>
      </c>
      <c r="C262" s="511" t="s">
        <v>4963</v>
      </c>
      <c r="D262" s="511" t="s">
        <v>5877</v>
      </c>
      <c r="E262" s="511" t="s">
        <v>4946</v>
      </c>
      <c r="F262" s="184"/>
      <c r="G262" s="33"/>
      <c r="H262" s="33"/>
      <c r="I262" s="33"/>
      <c r="J262" s="33"/>
      <c r="K262"/>
      <c r="L262"/>
      <c r="M262"/>
      <c r="N262"/>
      <c r="O262"/>
      <c r="P262"/>
      <c r="Q262"/>
      <c r="R262"/>
      <c r="S262"/>
      <c r="T262"/>
      <c r="U262"/>
      <c r="V262"/>
      <c r="W262"/>
      <c r="X262"/>
      <c r="Y262"/>
      <c r="Z262"/>
      <c r="AA262"/>
    </row>
    <row r="263" spans="1:27" s="362" customFormat="1" ht="15.75">
      <c r="A263" s="511" t="s">
        <v>4964</v>
      </c>
      <c r="B263" s="511" t="s">
        <v>4965</v>
      </c>
      <c r="C263" s="511" t="s">
        <v>4966</v>
      </c>
      <c r="D263" s="511" t="s">
        <v>5878</v>
      </c>
      <c r="E263" s="511" t="s">
        <v>4967</v>
      </c>
      <c r="F263" s="184"/>
      <c r="G263" s="33"/>
      <c r="H263" s="33"/>
      <c r="I263" s="33"/>
      <c r="J263" s="33"/>
      <c r="K263"/>
      <c r="L263"/>
      <c r="M263"/>
      <c r="N263"/>
      <c r="O263"/>
      <c r="P263"/>
      <c r="Q263"/>
      <c r="R263"/>
      <c r="S263"/>
      <c r="T263"/>
      <c r="U263"/>
      <c r="V263"/>
      <c r="W263"/>
      <c r="X263"/>
      <c r="Y263"/>
      <c r="Z263"/>
      <c r="AA263"/>
    </row>
    <row r="264" spans="1:27" s="362" customFormat="1" ht="15.75">
      <c r="A264" s="511" t="s">
        <v>4964</v>
      </c>
      <c r="B264" s="511" t="s">
        <v>4968</v>
      </c>
      <c r="C264" s="511" t="s">
        <v>4969</v>
      </c>
      <c r="D264" s="511" t="s">
        <v>5879</v>
      </c>
      <c r="E264" s="511" t="s">
        <v>4967</v>
      </c>
      <c r="F264" s="184"/>
      <c r="G264" s="33"/>
      <c r="H264" s="33"/>
      <c r="I264" s="33"/>
      <c r="J264" s="33"/>
      <c r="K264"/>
      <c r="L264"/>
      <c r="M264"/>
      <c r="N264"/>
      <c r="O264"/>
      <c r="P264"/>
      <c r="Q264"/>
      <c r="R264"/>
      <c r="S264"/>
      <c r="T264"/>
      <c r="U264"/>
      <c r="V264"/>
      <c r="W264"/>
      <c r="X264"/>
      <c r="Y264"/>
      <c r="Z264"/>
      <c r="AA264"/>
    </row>
    <row r="265" spans="1:27" s="362" customFormat="1" ht="15.75">
      <c r="A265" s="511" t="s">
        <v>4970</v>
      </c>
      <c r="B265" s="747">
        <v>46106</v>
      </c>
      <c r="C265" s="511" t="s">
        <v>4971</v>
      </c>
      <c r="D265" s="511" t="s">
        <v>5880</v>
      </c>
      <c r="E265" s="511" t="s">
        <v>4972</v>
      </c>
      <c r="F265" s="184"/>
      <c r="G265" s="33"/>
      <c r="H265" s="33"/>
      <c r="I265" s="33"/>
      <c r="J265" s="33"/>
      <c r="K265"/>
      <c r="L265"/>
      <c r="M265"/>
      <c r="N265"/>
      <c r="O265"/>
      <c r="P265"/>
      <c r="Q265"/>
      <c r="R265"/>
      <c r="S265"/>
      <c r="T265"/>
      <c r="U265"/>
      <c r="V265"/>
      <c r="W265"/>
      <c r="X265"/>
      <c r="Y265"/>
      <c r="Z265"/>
      <c r="AA265"/>
    </row>
    <row r="266" spans="1:27" s="362" customFormat="1">
      <c r="A266" s="184"/>
      <c r="B266" s="184"/>
      <c r="C266" s="184"/>
      <c r="D266" s="184"/>
      <c r="E266" s="184"/>
      <c r="F266" s="184"/>
      <c r="G266" s="33"/>
      <c r="H266" s="33"/>
      <c r="I266" s="33"/>
      <c r="J266" s="33"/>
      <c r="K266"/>
      <c r="L266"/>
      <c r="M266"/>
      <c r="N266"/>
      <c r="O266"/>
      <c r="P266"/>
      <c r="Q266"/>
      <c r="R266"/>
      <c r="S266"/>
      <c r="T266"/>
      <c r="U266"/>
      <c r="V266"/>
      <c r="W266"/>
      <c r="X266"/>
      <c r="Y266"/>
      <c r="Z266"/>
      <c r="AA266"/>
    </row>
    <row r="267" spans="1:27" s="362" customFormat="1">
      <c r="A267" s="184"/>
      <c r="B267" s="184"/>
      <c r="C267" s="184"/>
      <c r="D267" s="184"/>
      <c r="E267" s="184"/>
      <c r="F267" s="184"/>
      <c r="G267" s="33"/>
      <c r="H267" s="33"/>
      <c r="I267" s="33"/>
      <c r="J267" s="33"/>
      <c r="K267"/>
      <c r="L267"/>
      <c r="M267"/>
      <c r="N267"/>
      <c r="O267"/>
      <c r="P267"/>
      <c r="Q267"/>
      <c r="R267"/>
      <c r="S267"/>
      <c r="T267"/>
      <c r="U267"/>
      <c r="V267"/>
      <c r="W267"/>
      <c r="X267"/>
      <c r="Y267"/>
      <c r="Z267"/>
      <c r="AA267"/>
    </row>
    <row r="268" spans="1:27" s="362" customFormat="1">
      <c r="A268" s="184"/>
      <c r="B268" s="184"/>
      <c r="C268" s="184"/>
      <c r="D268" s="184"/>
      <c r="E268" s="184"/>
      <c r="F268" s="184"/>
      <c r="G268" s="33"/>
      <c r="H268" s="33"/>
      <c r="I268" s="33"/>
      <c r="J268" s="33"/>
      <c r="K268"/>
      <c r="L268"/>
      <c r="M268"/>
      <c r="N268"/>
      <c r="O268"/>
      <c r="P268"/>
      <c r="Q268"/>
      <c r="R268"/>
      <c r="S268"/>
      <c r="T268"/>
      <c r="U268"/>
      <c r="V268"/>
      <c r="W268"/>
      <c r="X268"/>
      <c r="Y268"/>
      <c r="Z268"/>
      <c r="AA268"/>
    </row>
    <row r="269" spans="1:27" s="362" customFormat="1" ht="40.35" customHeight="1">
      <c r="A269" s="2" t="s">
        <v>4973</v>
      </c>
      <c r="B269" s="2"/>
      <c r="C269" s="2"/>
      <c r="D269" s="2"/>
      <c r="E269" s="2"/>
      <c r="F269" s="44" t="s">
        <v>123</v>
      </c>
      <c r="G269" s="44" t="s">
        <v>124</v>
      </c>
      <c r="H269" s="33"/>
      <c r="I269" s="33"/>
      <c r="J269" s="33"/>
      <c r="K269"/>
      <c r="L269"/>
      <c r="M269"/>
      <c r="N269"/>
      <c r="O269"/>
      <c r="P269"/>
      <c r="Q269"/>
      <c r="R269"/>
      <c r="S269"/>
      <c r="T269"/>
      <c r="U269"/>
      <c r="V269"/>
      <c r="W269"/>
      <c r="X269"/>
      <c r="Y269"/>
      <c r="Z269"/>
      <c r="AA269"/>
    </row>
    <row r="270" spans="1:27" s="362" customFormat="1" ht="65.650000000000006" customHeight="1">
      <c r="A270" s="577" t="s">
        <v>125</v>
      </c>
      <c r="B270" s="577" t="s">
        <v>126</v>
      </c>
      <c r="C270" s="577" t="s">
        <v>127</v>
      </c>
      <c r="D270" s="577" t="s">
        <v>128</v>
      </c>
      <c r="E270" s="577" t="s">
        <v>129</v>
      </c>
      <c r="F270" s="78"/>
      <c r="G270" s="78"/>
      <c r="H270" s="33"/>
      <c r="I270" s="33"/>
      <c r="J270" s="33"/>
      <c r="K270"/>
      <c r="L270"/>
      <c r="M270"/>
      <c r="N270"/>
      <c r="O270"/>
      <c r="P270"/>
      <c r="Q270"/>
      <c r="R270"/>
      <c r="S270"/>
      <c r="T270"/>
      <c r="U270"/>
      <c r="V270"/>
      <c r="W270"/>
      <c r="X270"/>
      <c r="Y270"/>
      <c r="Z270"/>
      <c r="AA270"/>
    </row>
    <row r="271" spans="1:27" s="362" customFormat="1" ht="14.25">
      <c r="A271" s="517" t="s">
        <v>4974</v>
      </c>
      <c r="B271" s="611" t="s">
        <v>4975</v>
      </c>
      <c r="C271" s="517" t="s">
        <v>4976</v>
      </c>
      <c r="D271" s="611">
        <v>55</v>
      </c>
      <c r="E271" s="613" t="s">
        <v>4977</v>
      </c>
      <c r="F271" s="578"/>
      <c r="G271" s="249"/>
      <c r="H271" s="249"/>
      <c r="I271" s="249"/>
      <c r="J271" s="249"/>
      <c r="K271" s="242"/>
      <c r="L271" s="242"/>
      <c r="M271" s="242"/>
      <c r="N271" s="242"/>
      <c r="O271" s="242"/>
      <c r="P271" s="242"/>
      <c r="Q271" s="242"/>
      <c r="R271" s="242"/>
      <c r="S271" s="242"/>
      <c r="T271" s="242"/>
      <c r="U271" s="242"/>
      <c r="V271" s="242"/>
      <c r="W271" s="242"/>
      <c r="X271" s="242"/>
      <c r="Y271" s="242"/>
      <c r="Z271" s="242"/>
      <c r="AA271" s="242"/>
    </row>
    <row r="272" spans="1:27" s="362" customFormat="1" ht="12.75" customHeight="1">
      <c r="A272" s="517" t="s">
        <v>4974</v>
      </c>
      <c r="B272" s="525">
        <v>46105</v>
      </c>
      <c r="C272" s="517" t="s">
        <v>4976</v>
      </c>
      <c r="D272" s="611">
        <v>55</v>
      </c>
      <c r="E272" s="517" t="s">
        <v>4977</v>
      </c>
      <c r="F272" s="33"/>
      <c r="G272" s="33"/>
      <c r="H272" s="33"/>
      <c r="I272" s="33"/>
      <c r="J272" s="33"/>
      <c r="K272"/>
      <c r="L272"/>
      <c r="M272"/>
      <c r="N272"/>
      <c r="O272"/>
      <c r="P272"/>
      <c r="Q272"/>
      <c r="R272"/>
      <c r="S272"/>
      <c r="T272"/>
      <c r="U272"/>
      <c r="V272"/>
      <c r="W272"/>
      <c r="X272"/>
      <c r="Y272"/>
      <c r="Z272"/>
      <c r="AA272"/>
    </row>
    <row r="273" spans="1:27" s="362" customFormat="1" ht="12.75" customHeight="1">
      <c r="A273" s="517" t="s">
        <v>4974</v>
      </c>
      <c r="B273" s="525">
        <v>46106</v>
      </c>
      <c r="C273" s="517" t="s">
        <v>4976</v>
      </c>
      <c r="D273" s="611">
        <v>55</v>
      </c>
      <c r="E273" s="517" t="s">
        <v>4977</v>
      </c>
      <c r="F273" s="33"/>
      <c r="G273" s="33"/>
      <c r="H273" s="33"/>
      <c r="I273" s="33"/>
      <c r="J273" s="33"/>
      <c r="K273"/>
      <c r="L273"/>
      <c r="M273"/>
      <c r="N273"/>
      <c r="O273"/>
      <c r="P273"/>
      <c r="Q273"/>
      <c r="R273"/>
      <c r="S273"/>
      <c r="T273"/>
      <c r="U273"/>
      <c r="V273"/>
      <c r="W273"/>
      <c r="X273"/>
      <c r="Y273"/>
      <c r="Z273"/>
      <c r="AA273"/>
    </row>
    <row r="274" spans="1:27" s="362" customFormat="1" ht="12.75" customHeight="1">
      <c r="A274" s="517" t="s">
        <v>4978</v>
      </c>
      <c r="B274" s="517" t="s">
        <v>4979</v>
      </c>
      <c r="C274" s="749" t="s">
        <v>4980</v>
      </c>
      <c r="D274" s="517" t="s">
        <v>5881</v>
      </c>
      <c r="E274" s="517" t="s">
        <v>4771</v>
      </c>
      <c r="F274" s="33"/>
      <c r="G274" s="33"/>
      <c r="H274" s="33"/>
      <c r="I274" s="33"/>
      <c r="J274" s="33"/>
      <c r="K274"/>
      <c r="L274"/>
      <c r="M274"/>
      <c r="N274"/>
      <c r="O274"/>
      <c r="P274"/>
      <c r="Q274"/>
      <c r="R274"/>
      <c r="S274"/>
      <c r="T274"/>
      <c r="U274"/>
      <c r="V274"/>
      <c r="W274"/>
      <c r="X274"/>
      <c r="Y274"/>
      <c r="Z274"/>
      <c r="AA274"/>
    </row>
    <row r="275" spans="1:27" s="362" customFormat="1" ht="12.75" customHeight="1">
      <c r="A275" s="517" t="s">
        <v>4981</v>
      </c>
      <c r="B275" s="537">
        <v>46073</v>
      </c>
      <c r="C275" s="517" t="s">
        <v>4982</v>
      </c>
      <c r="D275" s="517" t="s">
        <v>5882</v>
      </c>
      <c r="E275" s="517" t="s">
        <v>4771</v>
      </c>
      <c r="F275" s="370"/>
      <c r="G275" s="33"/>
      <c r="H275" s="33"/>
      <c r="I275" s="33"/>
      <c r="J275" s="33"/>
      <c r="K275"/>
      <c r="L275"/>
      <c r="M275"/>
      <c r="N275"/>
      <c r="O275"/>
      <c r="P275"/>
      <c r="Q275"/>
      <c r="R275"/>
      <c r="S275"/>
      <c r="T275"/>
      <c r="U275"/>
      <c r="V275"/>
      <c r="W275"/>
      <c r="X275"/>
      <c r="Y275"/>
      <c r="Z275"/>
      <c r="AA275"/>
    </row>
    <row r="276" spans="1:27" s="362" customFormat="1" ht="16.5" customHeight="1">
      <c r="A276" s="536" t="s">
        <v>5883</v>
      </c>
      <c r="B276" s="537">
        <v>46093</v>
      </c>
      <c r="C276" s="539" t="s">
        <v>5884</v>
      </c>
      <c r="D276" s="517" t="s">
        <v>5799</v>
      </c>
      <c r="E276" s="517" t="s">
        <v>4771</v>
      </c>
      <c r="F276" s="33"/>
      <c r="G276" s="33"/>
      <c r="H276" s="33"/>
      <c r="I276" s="33"/>
      <c r="J276" s="33"/>
      <c r="K276"/>
      <c r="L276"/>
      <c r="M276"/>
      <c r="N276"/>
      <c r="O276"/>
      <c r="P276"/>
      <c r="Q276"/>
      <c r="R276"/>
      <c r="S276"/>
      <c r="T276"/>
      <c r="U276"/>
      <c r="V276"/>
      <c r="W276"/>
      <c r="X276"/>
      <c r="Y276"/>
      <c r="Z276"/>
      <c r="AA276"/>
    </row>
    <row r="277" spans="1:27" s="362" customFormat="1" ht="14.25">
      <c r="A277" s="517" t="s">
        <v>5885</v>
      </c>
      <c r="B277" s="541">
        <v>46073</v>
      </c>
      <c r="C277" s="517" t="s">
        <v>5886</v>
      </c>
      <c r="D277" s="611">
        <v>10</v>
      </c>
      <c r="E277" s="536" t="s">
        <v>4785</v>
      </c>
      <c r="F277" s="33"/>
      <c r="G277" s="33"/>
      <c r="H277" s="33"/>
      <c r="I277" s="33"/>
      <c r="J277" s="33"/>
      <c r="K277"/>
      <c r="L277"/>
      <c r="M277"/>
      <c r="N277"/>
      <c r="O277"/>
      <c r="P277"/>
      <c r="Q277"/>
      <c r="R277"/>
      <c r="S277"/>
      <c r="T277"/>
      <c r="U277"/>
      <c r="V277"/>
      <c r="W277"/>
      <c r="X277"/>
      <c r="Y277"/>
      <c r="Z277"/>
      <c r="AA277"/>
    </row>
    <row r="278" spans="1:27" s="362" customFormat="1" ht="14.25">
      <c r="A278" s="536" t="s">
        <v>4983</v>
      </c>
      <c r="B278" s="541">
        <v>46077</v>
      </c>
      <c r="C278" s="517" t="s">
        <v>4984</v>
      </c>
      <c r="D278" s="611">
        <v>6</v>
      </c>
      <c r="E278" s="517" t="s">
        <v>4785</v>
      </c>
      <c r="F278" s="33"/>
      <c r="G278" s="33"/>
      <c r="H278" s="33"/>
      <c r="I278" s="33"/>
      <c r="J278" s="33"/>
      <c r="K278"/>
      <c r="L278"/>
      <c r="M278"/>
      <c r="N278"/>
      <c r="O278"/>
      <c r="P278"/>
      <c r="Q278"/>
      <c r="R278"/>
      <c r="S278"/>
      <c r="T278"/>
      <c r="U278"/>
      <c r="V278"/>
      <c r="W278"/>
      <c r="X278"/>
      <c r="Y278"/>
      <c r="Z278"/>
      <c r="AA278"/>
    </row>
    <row r="279" spans="1:27" s="362" customFormat="1" ht="14.25">
      <c r="A279" s="517" t="s">
        <v>4985</v>
      </c>
      <c r="B279" s="552">
        <v>46042</v>
      </c>
      <c r="C279" s="517" t="s">
        <v>4986</v>
      </c>
      <c r="D279" s="611">
        <v>50</v>
      </c>
      <c r="E279" s="508" t="s">
        <v>4826</v>
      </c>
      <c r="F279" s="33"/>
      <c r="G279" s="33"/>
      <c r="H279" s="33"/>
      <c r="I279" s="33"/>
      <c r="J279" s="33"/>
      <c r="K279"/>
      <c r="L279"/>
      <c r="M279"/>
      <c r="N279"/>
      <c r="O279"/>
      <c r="P279"/>
      <c r="Q279"/>
      <c r="R279"/>
      <c r="S279"/>
      <c r="T279"/>
      <c r="U279"/>
      <c r="V279"/>
      <c r="W279"/>
      <c r="X279"/>
      <c r="Y279"/>
      <c r="Z279"/>
      <c r="AA279"/>
    </row>
    <row r="280" spans="1:27" s="362" customFormat="1" ht="15.75">
      <c r="A280" s="517" t="s">
        <v>4987</v>
      </c>
      <c r="B280" s="552">
        <v>46043</v>
      </c>
      <c r="C280" s="517" t="s">
        <v>4988</v>
      </c>
      <c r="D280" s="611">
        <v>20</v>
      </c>
      <c r="E280" s="508" t="s">
        <v>4826</v>
      </c>
      <c r="F280" s="33"/>
      <c r="G280" s="33"/>
      <c r="H280" s="33"/>
      <c r="I280" s="33"/>
      <c r="J280" s="33"/>
      <c r="K280"/>
      <c r="L280"/>
      <c r="M280"/>
      <c r="N280"/>
      <c r="O280"/>
      <c r="P280"/>
      <c r="Q280"/>
      <c r="R280"/>
      <c r="S280"/>
      <c r="T280"/>
      <c r="U280"/>
      <c r="V280"/>
      <c r="W280"/>
      <c r="X280"/>
      <c r="Y280"/>
      <c r="Z280"/>
      <c r="AA280"/>
    </row>
    <row r="281" spans="1:27" s="362" customFormat="1" ht="14.25">
      <c r="A281" s="517" t="s">
        <v>4989</v>
      </c>
      <c r="B281" s="525">
        <v>46109</v>
      </c>
      <c r="C281" s="517" t="s">
        <v>4990</v>
      </c>
      <c r="D281" s="517" t="s">
        <v>5887</v>
      </c>
      <c r="E281" s="517" t="s">
        <v>4991</v>
      </c>
      <c r="F281" s="33"/>
      <c r="G281" s="33"/>
      <c r="H281" s="33"/>
      <c r="I281" s="33"/>
      <c r="J281" s="33"/>
      <c r="K281"/>
      <c r="L281"/>
      <c r="M281"/>
      <c r="N281"/>
      <c r="O281"/>
      <c r="P281"/>
      <c r="Q281"/>
      <c r="R281"/>
      <c r="S281"/>
      <c r="T281"/>
      <c r="U281"/>
      <c r="V281"/>
      <c r="W281"/>
      <c r="X281"/>
      <c r="Y281"/>
      <c r="Z281"/>
      <c r="AA281"/>
    </row>
    <row r="282" spans="1:27" s="69" customFormat="1" ht="14.25">
      <c r="A282" s="536" t="s">
        <v>4992</v>
      </c>
      <c r="B282" s="541">
        <v>46108</v>
      </c>
      <c r="C282" s="611" t="s">
        <v>4993</v>
      </c>
      <c r="D282" s="611">
        <v>1580</v>
      </c>
      <c r="E282" s="517" t="s">
        <v>4994</v>
      </c>
      <c r="F282" s="33"/>
      <c r="G282" s="33"/>
      <c r="H282" s="33"/>
      <c r="I282" s="33"/>
      <c r="J282" s="33"/>
      <c r="K282"/>
      <c r="L282"/>
      <c r="M282"/>
      <c r="N282"/>
      <c r="O282"/>
      <c r="P282"/>
      <c r="Q282"/>
      <c r="R282"/>
      <c r="S282"/>
      <c r="T282"/>
      <c r="U282"/>
      <c r="V282"/>
      <c r="W282"/>
      <c r="X282"/>
      <c r="Y282"/>
      <c r="Z282"/>
      <c r="AA282"/>
    </row>
    <row r="283" spans="1:27" ht="14.25">
      <c r="A283" s="517" t="s">
        <v>5888</v>
      </c>
      <c r="B283" s="517" t="s">
        <v>5889</v>
      </c>
      <c r="C283" s="517" t="s">
        <v>5890</v>
      </c>
      <c r="D283" s="611">
        <v>240</v>
      </c>
      <c r="E283" s="517" t="s">
        <v>5891</v>
      </c>
    </row>
    <row r="284" spans="1:27" s="69" customFormat="1" ht="14.25">
      <c r="A284" s="517" t="s">
        <v>4985</v>
      </c>
      <c r="B284" s="552">
        <v>46042</v>
      </c>
      <c r="C284" s="517" t="s">
        <v>4986</v>
      </c>
      <c r="D284" s="611">
        <v>50</v>
      </c>
      <c r="E284" s="517" t="s">
        <v>4924</v>
      </c>
      <c r="F284" s="33"/>
      <c r="G284" s="33"/>
      <c r="H284" s="33"/>
      <c r="I284" s="33"/>
      <c r="J284" s="33"/>
      <c r="K284"/>
      <c r="L284"/>
      <c r="M284"/>
      <c r="N284"/>
      <c r="O284"/>
      <c r="P284"/>
      <c r="Q284"/>
      <c r="R284"/>
      <c r="S284"/>
      <c r="T284"/>
      <c r="U284"/>
      <c r="V284"/>
      <c r="W284"/>
      <c r="X284"/>
      <c r="Y284"/>
      <c r="Z284"/>
      <c r="AA284"/>
    </row>
    <row r="285" spans="1:27" s="69" customFormat="1" ht="15.75">
      <c r="A285" s="517" t="s">
        <v>4987</v>
      </c>
      <c r="B285" s="552">
        <v>46043</v>
      </c>
      <c r="C285" s="517" t="s">
        <v>4988</v>
      </c>
      <c r="D285" s="611">
        <v>20</v>
      </c>
      <c r="E285" s="517" t="s">
        <v>4826</v>
      </c>
      <c r="F285" s="33"/>
      <c r="G285" s="33"/>
      <c r="H285" s="33"/>
      <c r="I285" s="33"/>
      <c r="J285" s="33"/>
      <c r="K285"/>
      <c r="L285"/>
      <c r="M285"/>
      <c r="N285"/>
      <c r="O285"/>
      <c r="P285"/>
      <c r="Q285"/>
      <c r="R285"/>
      <c r="S285"/>
      <c r="T285"/>
      <c r="U285"/>
      <c r="V285"/>
      <c r="W285"/>
      <c r="X285"/>
      <c r="Y285"/>
      <c r="Z285"/>
      <c r="AA285"/>
    </row>
    <row r="286" spans="1:27" s="69" customFormat="1">
      <c r="A286" s="508"/>
      <c r="B286" s="508"/>
      <c r="C286" s="508"/>
      <c r="D286" s="508"/>
      <c r="E286" s="508"/>
      <c r="F286" s="33"/>
      <c r="G286" s="33"/>
      <c r="H286" s="33"/>
      <c r="I286" s="33"/>
      <c r="J286" s="33"/>
      <c r="K286"/>
      <c r="L286"/>
      <c r="M286"/>
      <c r="N286"/>
      <c r="O286"/>
      <c r="P286"/>
      <c r="Q286"/>
      <c r="R286"/>
      <c r="S286"/>
      <c r="T286"/>
      <c r="U286"/>
      <c r="V286"/>
      <c r="W286"/>
      <c r="X286"/>
      <c r="Y286"/>
      <c r="Z286"/>
      <c r="AA286"/>
    </row>
    <row r="287" spans="1:27" s="69" customFormat="1" ht="95.45" customHeight="1">
      <c r="A287" s="2" t="s">
        <v>4995</v>
      </c>
      <c r="B287" s="2"/>
      <c r="C287" s="2"/>
      <c r="D287" s="2"/>
      <c r="E287" s="2"/>
      <c r="F287" s="2"/>
      <c r="G287" s="44" t="s">
        <v>123</v>
      </c>
      <c r="H287" s="44" t="s">
        <v>124</v>
      </c>
      <c r="I287" s="33"/>
      <c r="J287" s="81" t="s">
        <v>312</v>
      </c>
      <c r="K287"/>
      <c r="L287"/>
      <c r="M287"/>
      <c r="N287"/>
      <c r="O287"/>
      <c r="P287"/>
      <c r="Q287"/>
      <c r="R287"/>
      <c r="S287"/>
      <c r="T287"/>
      <c r="U287"/>
      <c r="V287"/>
      <c r="W287"/>
      <c r="X287"/>
      <c r="Y287"/>
      <c r="Z287"/>
      <c r="AA287"/>
    </row>
    <row r="288" spans="1:27" s="69" customFormat="1" ht="112.5" customHeight="1">
      <c r="A288" s="582" t="s">
        <v>125</v>
      </c>
      <c r="B288" s="582" t="s">
        <v>126</v>
      </c>
      <c r="C288" s="582" t="s">
        <v>127</v>
      </c>
      <c r="D288" s="582" t="s">
        <v>128</v>
      </c>
      <c r="E288" s="582" t="s">
        <v>129</v>
      </c>
      <c r="F288" s="582" t="s">
        <v>313</v>
      </c>
      <c r="G288" s="583"/>
      <c r="H288" s="583"/>
      <c r="I288" s="218"/>
      <c r="J288" s="584" t="s">
        <v>314</v>
      </c>
      <c r="K288" s="505"/>
      <c r="L288" s="505"/>
      <c r="M288" s="505"/>
      <c r="N288" s="505"/>
      <c r="O288" s="505"/>
      <c r="P288" s="505"/>
      <c r="Q288" s="505"/>
      <c r="R288" s="505"/>
      <c r="S288" s="505"/>
      <c r="T288" s="505"/>
      <c r="U288" s="505"/>
      <c r="V288" s="505"/>
      <c r="W288" s="505"/>
      <c r="X288" s="505"/>
      <c r="Y288" s="505"/>
      <c r="Z288" s="505"/>
      <c r="AA288" s="505"/>
    </row>
    <row r="289" spans="1:27" s="69" customFormat="1" ht="12.75" customHeight="1">
      <c r="A289" s="516" t="s">
        <v>5892</v>
      </c>
      <c r="B289" s="555">
        <v>46027</v>
      </c>
      <c r="C289" s="516" t="s">
        <v>5893</v>
      </c>
      <c r="D289" s="516" t="s">
        <v>5894</v>
      </c>
      <c r="E289" s="516" t="s">
        <v>4838</v>
      </c>
      <c r="F289" s="65" t="s">
        <v>344</v>
      </c>
      <c r="G289" s="33"/>
      <c r="H289" s="33"/>
      <c r="I289" s="33"/>
      <c r="J289" s="33"/>
      <c r="K289"/>
      <c r="L289"/>
      <c r="M289"/>
      <c r="N289"/>
      <c r="O289"/>
      <c r="P289"/>
      <c r="Q289"/>
      <c r="R289"/>
      <c r="S289"/>
      <c r="T289"/>
      <c r="U289"/>
      <c r="V289"/>
      <c r="W289"/>
      <c r="X289"/>
      <c r="Y289"/>
      <c r="Z289"/>
      <c r="AA289"/>
    </row>
    <row r="290" spans="1:27" s="69" customFormat="1" ht="12.75" customHeight="1">
      <c r="A290" s="516" t="s">
        <v>5895</v>
      </c>
      <c r="B290" s="555">
        <v>46036</v>
      </c>
      <c r="C290" s="516" t="s">
        <v>5896</v>
      </c>
      <c r="D290" s="516" t="s">
        <v>5791</v>
      </c>
      <c r="E290" s="516" t="s">
        <v>4838</v>
      </c>
      <c r="F290" s="65" t="s">
        <v>364</v>
      </c>
      <c r="G290" s="33"/>
      <c r="H290" s="33"/>
      <c r="I290" s="33"/>
      <c r="J290" s="33"/>
      <c r="K290"/>
      <c r="L290"/>
      <c r="M290"/>
      <c r="N290"/>
      <c r="O290"/>
      <c r="P290"/>
      <c r="Q290"/>
      <c r="R290"/>
      <c r="S290"/>
      <c r="T290"/>
      <c r="U290"/>
      <c r="V290"/>
      <c r="W290"/>
      <c r="X290"/>
      <c r="Y290"/>
      <c r="Z290"/>
      <c r="AA290"/>
    </row>
    <row r="291" spans="1:27" s="242" customFormat="1" ht="12.75" customHeight="1">
      <c r="A291" s="516" t="s">
        <v>4996</v>
      </c>
      <c r="B291" s="555">
        <v>46038</v>
      </c>
      <c r="C291" s="516" t="s">
        <v>4997</v>
      </c>
      <c r="D291" s="516" t="s">
        <v>5897</v>
      </c>
      <c r="E291" s="516" t="s">
        <v>4838</v>
      </c>
      <c r="F291" s="65" t="s">
        <v>1644</v>
      </c>
      <c r="G291" s="33"/>
      <c r="H291" s="33"/>
      <c r="I291" s="33"/>
      <c r="J291" s="33"/>
      <c r="K291"/>
      <c r="L291"/>
      <c r="M291"/>
      <c r="N291"/>
      <c r="O291"/>
      <c r="P291"/>
      <c r="Q291"/>
      <c r="R291"/>
      <c r="S291"/>
      <c r="T291"/>
      <c r="U291"/>
      <c r="V291"/>
      <c r="W291"/>
      <c r="X291"/>
      <c r="Y291"/>
      <c r="Z291"/>
      <c r="AA291"/>
    </row>
    <row r="292" spans="1:27" s="507" customFormat="1" ht="12.75" customHeight="1">
      <c r="A292" s="516" t="s">
        <v>4998</v>
      </c>
      <c r="B292" s="555">
        <v>46048</v>
      </c>
      <c r="C292" s="516" t="s">
        <v>4999</v>
      </c>
      <c r="D292" s="516" t="s">
        <v>5788</v>
      </c>
      <c r="E292" s="516" t="s">
        <v>4838</v>
      </c>
      <c r="F292" s="65" t="s">
        <v>1644</v>
      </c>
      <c r="G292" s="33"/>
      <c r="H292" s="33"/>
      <c r="I292" s="33"/>
      <c r="J292" s="33"/>
      <c r="K292"/>
      <c r="L292"/>
      <c r="M292"/>
      <c r="N292"/>
      <c r="O292"/>
      <c r="P292"/>
      <c r="Q292"/>
      <c r="R292"/>
      <c r="S292"/>
      <c r="T292"/>
      <c r="U292"/>
      <c r="V292"/>
      <c r="W292"/>
      <c r="X292"/>
      <c r="Y292"/>
      <c r="Z292"/>
      <c r="AA292"/>
    </row>
    <row r="293" spans="1:27" ht="18.75" customHeight="1">
      <c r="A293" s="517" t="s">
        <v>4998</v>
      </c>
      <c r="B293" s="514">
        <v>46049</v>
      </c>
      <c r="C293" s="517" t="s">
        <v>5000</v>
      </c>
      <c r="D293" s="517" t="s">
        <v>5844</v>
      </c>
      <c r="E293" s="517" t="s">
        <v>4838</v>
      </c>
      <c r="F293" s="221" t="s">
        <v>1644</v>
      </c>
      <c r="K293" s="69"/>
      <c r="L293" s="69"/>
      <c r="M293" s="69"/>
      <c r="N293" s="69"/>
      <c r="O293" s="69"/>
      <c r="P293" s="69"/>
      <c r="Q293" s="69"/>
      <c r="R293" s="69"/>
      <c r="S293" s="69"/>
      <c r="T293" s="69"/>
      <c r="U293" s="69"/>
      <c r="V293" s="69"/>
      <c r="W293" s="69"/>
      <c r="X293" s="69"/>
      <c r="Y293" s="69"/>
      <c r="Z293" s="69"/>
      <c r="AA293" s="69"/>
    </row>
    <row r="294" spans="1:27" ht="18.75" customHeight="1">
      <c r="A294" s="517" t="s">
        <v>5898</v>
      </c>
      <c r="B294" s="517" t="s">
        <v>5899</v>
      </c>
      <c r="C294" s="517" t="s">
        <v>5900</v>
      </c>
      <c r="D294" s="517" t="s">
        <v>5901</v>
      </c>
      <c r="E294" s="517" t="s">
        <v>4838</v>
      </c>
      <c r="F294" s="508" t="s">
        <v>1644</v>
      </c>
      <c r="G294" s="370"/>
      <c r="H294" s="370"/>
      <c r="I294" s="370"/>
      <c r="J294" s="370"/>
      <c r="K294" s="362"/>
      <c r="L294" s="362"/>
      <c r="M294" s="362"/>
      <c r="N294" s="362"/>
      <c r="O294" s="362"/>
      <c r="P294" s="362"/>
      <c r="Q294" s="362"/>
      <c r="R294" s="362"/>
      <c r="S294" s="362"/>
      <c r="T294" s="362"/>
      <c r="U294" s="362"/>
      <c r="V294" s="362"/>
      <c r="W294" s="362"/>
      <c r="X294" s="362"/>
      <c r="Y294" s="362"/>
      <c r="Z294" s="362"/>
      <c r="AA294" s="362"/>
    </row>
    <row r="295" spans="1:27" ht="18.75" customHeight="1">
      <c r="A295" s="517" t="s">
        <v>5001</v>
      </c>
      <c r="B295" s="514">
        <v>46050</v>
      </c>
      <c r="C295" s="517" t="s">
        <v>5002</v>
      </c>
      <c r="D295" s="517" t="s">
        <v>5782</v>
      </c>
      <c r="E295" s="517" t="s">
        <v>4838</v>
      </c>
      <c r="F295" s="508" t="s">
        <v>1273</v>
      </c>
      <c r="G295" s="370"/>
      <c r="H295" s="370"/>
      <c r="I295" s="370"/>
      <c r="J295" s="370"/>
      <c r="K295" s="362"/>
      <c r="L295" s="362"/>
      <c r="M295" s="362"/>
      <c r="N295" s="362"/>
      <c r="O295" s="362"/>
      <c r="P295" s="362"/>
      <c r="Q295" s="362"/>
      <c r="R295" s="362"/>
      <c r="S295" s="362"/>
      <c r="T295" s="362"/>
      <c r="U295" s="362"/>
      <c r="V295" s="362"/>
      <c r="W295" s="362"/>
      <c r="X295" s="362"/>
      <c r="Y295" s="362"/>
      <c r="Z295" s="362"/>
      <c r="AA295" s="362"/>
    </row>
    <row r="296" spans="1:27" ht="18.75" customHeight="1">
      <c r="A296" s="517" t="s">
        <v>5001</v>
      </c>
      <c r="B296" s="514">
        <v>46052</v>
      </c>
      <c r="C296" s="517" t="s">
        <v>5003</v>
      </c>
      <c r="D296" s="517" t="s">
        <v>5787</v>
      </c>
      <c r="E296" s="517" t="s">
        <v>4838</v>
      </c>
      <c r="F296" s="508" t="s">
        <v>320</v>
      </c>
      <c r="G296" s="370"/>
      <c r="H296" s="370"/>
      <c r="I296" s="370"/>
      <c r="J296" s="370"/>
      <c r="K296" s="362"/>
      <c r="L296" s="362"/>
      <c r="M296" s="362"/>
      <c r="N296" s="362"/>
      <c r="O296" s="362"/>
      <c r="P296" s="362"/>
      <c r="Q296" s="362"/>
      <c r="R296" s="362"/>
      <c r="S296" s="362"/>
      <c r="T296" s="362"/>
      <c r="U296" s="362"/>
      <c r="V296" s="362"/>
      <c r="W296" s="362"/>
      <c r="X296" s="362"/>
      <c r="Y296" s="362"/>
      <c r="Z296" s="362"/>
      <c r="AA296" s="362"/>
    </row>
    <row r="297" spans="1:27" ht="18.75" customHeight="1">
      <c r="A297" s="517" t="s">
        <v>5001</v>
      </c>
      <c r="B297" s="514">
        <v>46055</v>
      </c>
      <c r="C297" s="517" t="s">
        <v>5004</v>
      </c>
      <c r="D297" s="517" t="s">
        <v>5897</v>
      </c>
      <c r="E297" s="517" t="s">
        <v>4838</v>
      </c>
      <c r="F297" s="508" t="s">
        <v>320</v>
      </c>
      <c r="G297" s="370"/>
      <c r="H297" s="370"/>
      <c r="I297" s="370"/>
      <c r="J297" s="370"/>
      <c r="K297" s="362"/>
      <c r="L297" s="362"/>
      <c r="M297" s="362"/>
      <c r="N297" s="362"/>
      <c r="O297" s="362"/>
      <c r="P297" s="362"/>
      <c r="Q297" s="362"/>
      <c r="R297" s="362"/>
      <c r="S297" s="362"/>
      <c r="T297" s="362"/>
      <c r="U297" s="362"/>
      <c r="V297" s="362"/>
      <c r="W297" s="362"/>
      <c r="X297" s="362"/>
      <c r="Y297" s="362"/>
      <c r="Z297" s="362"/>
      <c r="AA297" s="362"/>
    </row>
    <row r="298" spans="1:27" ht="18.75" customHeight="1">
      <c r="A298" s="517" t="s">
        <v>5005</v>
      </c>
      <c r="B298" s="514">
        <v>46062</v>
      </c>
      <c r="C298" s="517" t="s">
        <v>5006</v>
      </c>
      <c r="D298" s="517" t="s">
        <v>5902</v>
      </c>
      <c r="E298" s="517" t="s">
        <v>4838</v>
      </c>
      <c r="F298" s="508" t="s">
        <v>1644</v>
      </c>
      <c r="G298" s="370"/>
      <c r="H298" s="370"/>
      <c r="I298" s="370"/>
      <c r="J298" s="370"/>
      <c r="K298" s="362"/>
      <c r="L298" s="362"/>
      <c r="M298" s="362"/>
      <c r="N298" s="362"/>
      <c r="O298" s="362"/>
      <c r="P298" s="362"/>
      <c r="Q298" s="362"/>
      <c r="R298" s="362"/>
      <c r="S298" s="362"/>
      <c r="T298" s="362"/>
      <c r="U298" s="362"/>
      <c r="V298" s="362"/>
      <c r="W298" s="362"/>
      <c r="X298" s="362"/>
      <c r="Y298" s="362"/>
      <c r="Z298" s="362"/>
      <c r="AA298" s="362"/>
    </row>
    <row r="299" spans="1:27" ht="18.75" customHeight="1">
      <c r="A299" s="517" t="s">
        <v>5007</v>
      </c>
      <c r="B299" s="514">
        <v>46063</v>
      </c>
      <c r="C299" s="517" t="s">
        <v>5008</v>
      </c>
      <c r="D299" s="517" t="s">
        <v>5842</v>
      </c>
      <c r="E299" s="517" t="s">
        <v>4838</v>
      </c>
      <c r="F299" s="508" t="s">
        <v>1644</v>
      </c>
      <c r="G299" s="370"/>
      <c r="H299" s="370"/>
      <c r="I299" s="370"/>
      <c r="J299" s="370"/>
      <c r="K299" s="362"/>
      <c r="L299" s="362"/>
      <c r="M299" s="362"/>
      <c r="N299" s="362"/>
      <c r="O299" s="362"/>
      <c r="P299" s="362"/>
      <c r="Q299" s="362"/>
      <c r="R299" s="362"/>
      <c r="S299" s="362"/>
      <c r="T299" s="362"/>
      <c r="U299" s="362"/>
      <c r="V299" s="362"/>
      <c r="W299" s="362"/>
      <c r="X299" s="362"/>
      <c r="Y299" s="362"/>
      <c r="Z299" s="362"/>
      <c r="AA299" s="362"/>
    </row>
    <row r="300" spans="1:27" ht="18.75" customHeight="1">
      <c r="A300" s="517" t="s">
        <v>5009</v>
      </c>
      <c r="B300" s="514">
        <v>46069</v>
      </c>
      <c r="C300" s="517" t="s">
        <v>5010</v>
      </c>
      <c r="D300" s="517" t="s">
        <v>5845</v>
      </c>
      <c r="E300" s="517" t="s">
        <v>4838</v>
      </c>
      <c r="F300" s="508" t="s">
        <v>320</v>
      </c>
      <c r="G300" s="370"/>
      <c r="H300" s="370"/>
      <c r="I300" s="370"/>
      <c r="J300" s="370"/>
      <c r="K300" s="362"/>
      <c r="L300" s="362"/>
      <c r="M300" s="362"/>
      <c r="N300" s="362"/>
      <c r="O300" s="362"/>
      <c r="P300" s="362"/>
      <c r="Q300" s="362"/>
      <c r="R300" s="362"/>
      <c r="S300" s="362"/>
      <c r="T300" s="362"/>
      <c r="U300" s="362"/>
      <c r="V300" s="362"/>
      <c r="W300" s="362"/>
      <c r="X300" s="362"/>
      <c r="Y300" s="362"/>
      <c r="Z300" s="362"/>
      <c r="AA300" s="362"/>
    </row>
    <row r="301" spans="1:27" ht="18.75" customHeight="1">
      <c r="A301" s="517" t="s">
        <v>5011</v>
      </c>
      <c r="B301" s="514">
        <v>46072</v>
      </c>
      <c r="C301" s="517" t="s">
        <v>5012</v>
      </c>
      <c r="D301" s="517" t="s">
        <v>5781</v>
      </c>
      <c r="E301" s="517" t="s">
        <v>4838</v>
      </c>
      <c r="F301" s="508" t="s">
        <v>320</v>
      </c>
      <c r="G301" s="370"/>
      <c r="H301" s="370"/>
      <c r="I301" s="370"/>
      <c r="J301" s="370"/>
      <c r="K301" s="362"/>
      <c r="L301" s="362"/>
      <c r="M301" s="362"/>
      <c r="N301" s="362"/>
      <c r="O301" s="362"/>
      <c r="P301" s="362"/>
      <c r="Q301" s="362"/>
      <c r="R301" s="362"/>
      <c r="S301" s="362"/>
      <c r="T301" s="362"/>
      <c r="U301" s="362"/>
      <c r="V301" s="362"/>
      <c r="W301" s="362"/>
      <c r="X301" s="362"/>
      <c r="Y301" s="362"/>
      <c r="Z301" s="362"/>
      <c r="AA301" s="362"/>
    </row>
    <row r="302" spans="1:27" ht="18.75" customHeight="1">
      <c r="A302" s="517" t="s">
        <v>5013</v>
      </c>
      <c r="B302" s="514">
        <v>46072</v>
      </c>
      <c r="C302" s="517" t="s">
        <v>5014</v>
      </c>
      <c r="D302" s="517" t="s">
        <v>5897</v>
      </c>
      <c r="E302" s="517" t="s">
        <v>4838</v>
      </c>
      <c r="F302" s="508" t="s">
        <v>5015</v>
      </c>
      <c r="G302" s="370"/>
      <c r="H302" s="370"/>
      <c r="I302" s="370"/>
      <c r="J302" s="370"/>
      <c r="K302" s="362"/>
      <c r="L302" s="362"/>
      <c r="M302" s="362"/>
      <c r="N302" s="362"/>
      <c r="O302" s="362"/>
      <c r="P302" s="362"/>
      <c r="Q302" s="362"/>
      <c r="R302" s="362"/>
      <c r="S302" s="362"/>
      <c r="T302" s="362"/>
      <c r="U302" s="362"/>
      <c r="V302" s="362"/>
      <c r="W302" s="362"/>
      <c r="X302" s="362"/>
      <c r="Y302" s="362"/>
      <c r="Z302" s="362"/>
      <c r="AA302" s="362"/>
    </row>
    <row r="303" spans="1:27" ht="18.75" customHeight="1">
      <c r="A303" s="517" t="s">
        <v>5016</v>
      </c>
      <c r="B303" s="514">
        <v>46072</v>
      </c>
      <c r="C303" s="517" t="s">
        <v>5017</v>
      </c>
      <c r="D303" s="517" t="s">
        <v>5903</v>
      </c>
      <c r="E303" s="517" t="s">
        <v>4838</v>
      </c>
      <c r="F303" s="508" t="s">
        <v>5018</v>
      </c>
      <c r="G303" s="370"/>
      <c r="H303" s="370"/>
      <c r="I303" s="370"/>
      <c r="J303" s="370"/>
      <c r="K303" s="362"/>
      <c r="L303" s="362"/>
      <c r="M303" s="362"/>
      <c r="N303" s="362"/>
      <c r="O303" s="362"/>
      <c r="P303" s="362"/>
      <c r="Q303" s="362"/>
      <c r="R303" s="362"/>
      <c r="S303" s="362"/>
      <c r="T303" s="362"/>
      <c r="U303" s="362"/>
      <c r="V303" s="362"/>
      <c r="W303" s="362"/>
      <c r="X303" s="362"/>
      <c r="Y303" s="362"/>
      <c r="Z303" s="362"/>
      <c r="AA303" s="362"/>
    </row>
    <row r="304" spans="1:27" ht="18.75" customHeight="1">
      <c r="A304" s="517" t="s">
        <v>5019</v>
      </c>
      <c r="B304" s="514">
        <v>46072</v>
      </c>
      <c r="C304" s="517" t="s">
        <v>5020</v>
      </c>
      <c r="D304" s="517" t="s">
        <v>5845</v>
      </c>
      <c r="E304" s="517" t="s">
        <v>4838</v>
      </c>
      <c r="F304" s="508" t="s">
        <v>320</v>
      </c>
      <c r="G304" s="370"/>
      <c r="H304" s="370"/>
      <c r="I304" s="370"/>
      <c r="J304" s="370"/>
      <c r="K304" s="362"/>
      <c r="L304" s="362"/>
      <c r="M304" s="362"/>
      <c r="N304" s="362"/>
      <c r="O304" s="362"/>
      <c r="P304" s="362"/>
      <c r="Q304" s="362"/>
      <c r="R304" s="362"/>
      <c r="S304" s="362"/>
      <c r="T304" s="362"/>
      <c r="U304" s="362"/>
      <c r="V304" s="362"/>
      <c r="W304" s="362"/>
      <c r="X304" s="362"/>
      <c r="Y304" s="362"/>
      <c r="Z304" s="362"/>
      <c r="AA304" s="362"/>
    </row>
    <row r="305" spans="1:27" ht="18.75" customHeight="1">
      <c r="A305" s="517" t="s">
        <v>5904</v>
      </c>
      <c r="B305" s="514">
        <v>46086</v>
      </c>
      <c r="C305" s="517" t="s">
        <v>5905</v>
      </c>
      <c r="D305" s="517" t="s">
        <v>5906</v>
      </c>
      <c r="E305" s="517" t="s">
        <v>4838</v>
      </c>
      <c r="F305" s="508" t="s">
        <v>1644</v>
      </c>
      <c r="G305" s="370"/>
      <c r="H305" s="370"/>
      <c r="I305" s="370"/>
      <c r="J305" s="370"/>
      <c r="K305" s="362"/>
      <c r="L305" s="362"/>
      <c r="M305" s="362"/>
      <c r="N305" s="362"/>
      <c r="O305" s="362"/>
      <c r="P305" s="362"/>
      <c r="Q305" s="362"/>
      <c r="R305" s="362"/>
      <c r="S305" s="362"/>
      <c r="T305" s="362"/>
      <c r="U305" s="362"/>
      <c r="V305" s="362"/>
      <c r="W305" s="362"/>
      <c r="X305" s="362"/>
      <c r="Y305" s="362"/>
      <c r="Z305" s="362"/>
      <c r="AA305" s="362"/>
    </row>
    <row r="306" spans="1:27" ht="18.75" customHeight="1">
      <c r="A306" s="517" t="s">
        <v>5021</v>
      </c>
      <c r="B306" s="514">
        <v>46086</v>
      </c>
      <c r="C306" s="517" t="s">
        <v>5022</v>
      </c>
      <c r="D306" s="517" t="s">
        <v>5897</v>
      </c>
      <c r="E306" s="517" t="s">
        <v>4838</v>
      </c>
      <c r="F306" s="508" t="s">
        <v>1644</v>
      </c>
      <c r="G306" s="370"/>
      <c r="H306" s="370"/>
      <c r="I306" s="370"/>
      <c r="J306" s="370"/>
      <c r="K306" s="362"/>
      <c r="L306" s="362"/>
      <c r="M306" s="362"/>
      <c r="N306" s="362"/>
      <c r="O306" s="362"/>
      <c r="P306" s="362"/>
      <c r="Q306" s="362"/>
      <c r="R306" s="362"/>
      <c r="S306" s="362"/>
      <c r="T306" s="362"/>
      <c r="U306" s="362"/>
      <c r="V306" s="362"/>
      <c r="W306" s="362"/>
      <c r="X306" s="362"/>
      <c r="Y306" s="362"/>
      <c r="Z306" s="362"/>
      <c r="AA306" s="362"/>
    </row>
    <row r="307" spans="1:27" ht="18.75" customHeight="1">
      <c r="A307" s="517" t="s">
        <v>5023</v>
      </c>
      <c r="B307" s="514">
        <v>46087</v>
      </c>
      <c r="C307" s="517" t="s">
        <v>5024</v>
      </c>
      <c r="D307" s="517" t="s">
        <v>5842</v>
      </c>
      <c r="E307" s="517" t="s">
        <v>4838</v>
      </c>
      <c r="F307" s="508" t="s">
        <v>1273</v>
      </c>
      <c r="G307" s="370"/>
      <c r="H307" s="370"/>
      <c r="I307" s="370"/>
      <c r="J307" s="370"/>
      <c r="K307" s="362"/>
      <c r="L307" s="362"/>
      <c r="M307" s="362"/>
      <c r="N307" s="362"/>
      <c r="O307" s="362"/>
      <c r="P307" s="362"/>
      <c r="Q307" s="362"/>
      <c r="R307" s="362"/>
      <c r="S307" s="362"/>
      <c r="T307" s="362"/>
      <c r="U307" s="362"/>
      <c r="V307" s="362"/>
      <c r="W307" s="362"/>
      <c r="X307" s="362"/>
      <c r="Y307" s="362"/>
      <c r="Z307" s="362"/>
      <c r="AA307" s="362"/>
    </row>
    <row r="308" spans="1:27" ht="18.75" customHeight="1">
      <c r="A308" s="517" t="s">
        <v>5021</v>
      </c>
      <c r="B308" s="514">
        <v>46093</v>
      </c>
      <c r="C308" s="517" t="s">
        <v>5025</v>
      </c>
      <c r="D308" s="517" t="s">
        <v>5907</v>
      </c>
      <c r="E308" s="517" t="s">
        <v>4838</v>
      </c>
      <c r="F308" s="508" t="s">
        <v>5026</v>
      </c>
      <c r="G308" s="370"/>
      <c r="H308" s="370"/>
      <c r="I308" s="370"/>
      <c r="J308" s="370"/>
      <c r="K308" s="362"/>
      <c r="L308" s="362"/>
      <c r="M308" s="362"/>
      <c r="N308" s="362"/>
      <c r="O308" s="362"/>
      <c r="P308" s="362"/>
      <c r="Q308" s="362"/>
      <c r="R308" s="362"/>
      <c r="S308" s="362"/>
      <c r="T308" s="362"/>
      <c r="U308" s="362"/>
      <c r="V308" s="362"/>
      <c r="W308" s="362"/>
      <c r="X308" s="362"/>
      <c r="Y308" s="362"/>
      <c r="Z308" s="362"/>
      <c r="AA308" s="362"/>
    </row>
    <row r="309" spans="1:27" ht="18.75" customHeight="1">
      <c r="A309" s="517" t="s">
        <v>5027</v>
      </c>
      <c r="B309" s="517" t="s">
        <v>5028</v>
      </c>
      <c r="C309" s="517" t="s">
        <v>5029</v>
      </c>
      <c r="D309" s="517" t="s">
        <v>5908</v>
      </c>
      <c r="E309" s="517" t="s">
        <v>4838</v>
      </c>
      <c r="F309" s="508" t="s">
        <v>5026</v>
      </c>
      <c r="G309" s="370"/>
      <c r="H309" s="370"/>
      <c r="I309" s="370"/>
      <c r="J309" s="370"/>
      <c r="K309" s="362"/>
      <c r="L309" s="362"/>
      <c r="M309" s="362"/>
      <c r="N309" s="362"/>
      <c r="O309" s="362"/>
      <c r="P309" s="362"/>
      <c r="Q309" s="362"/>
      <c r="R309" s="362"/>
      <c r="S309" s="362"/>
      <c r="T309" s="362"/>
      <c r="U309" s="362"/>
      <c r="V309" s="362"/>
      <c r="W309" s="362"/>
      <c r="X309" s="362"/>
      <c r="Y309" s="362"/>
      <c r="Z309" s="362"/>
      <c r="AA309" s="362"/>
    </row>
    <row r="310" spans="1:27" ht="18.75" customHeight="1">
      <c r="A310" s="517" t="s">
        <v>5909</v>
      </c>
      <c r="B310" s="514">
        <v>46103</v>
      </c>
      <c r="C310" s="517" t="s">
        <v>5910</v>
      </c>
      <c r="D310" s="517" t="s">
        <v>5911</v>
      </c>
      <c r="E310" s="517" t="s">
        <v>4838</v>
      </c>
      <c r="F310" s="508" t="s">
        <v>5026</v>
      </c>
      <c r="G310" s="370"/>
      <c r="H310" s="370"/>
      <c r="I310" s="370"/>
      <c r="J310" s="370"/>
      <c r="K310" s="362"/>
      <c r="L310" s="362"/>
      <c r="M310" s="362"/>
      <c r="N310" s="362"/>
      <c r="O310" s="362"/>
      <c r="P310" s="362"/>
      <c r="Q310" s="362"/>
      <c r="R310" s="362"/>
      <c r="S310" s="362"/>
      <c r="T310" s="362"/>
      <c r="U310" s="362"/>
      <c r="V310" s="362"/>
      <c r="W310" s="362"/>
      <c r="X310" s="362"/>
      <c r="Y310" s="362"/>
      <c r="Z310" s="362"/>
      <c r="AA310" s="362"/>
    </row>
    <row r="311" spans="1:27" ht="18.75" customHeight="1">
      <c r="A311" s="517" t="s">
        <v>5030</v>
      </c>
      <c r="B311" s="514">
        <v>46110</v>
      </c>
      <c r="C311" s="517" t="s">
        <v>5031</v>
      </c>
      <c r="D311" s="517" t="s">
        <v>5912</v>
      </c>
      <c r="E311" s="517" t="s">
        <v>4838</v>
      </c>
      <c r="F311" s="508" t="s">
        <v>5026</v>
      </c>
      <c r="G311" s="370"/>
      <c r="H311" s="370"/>
      <c r="I311" s="370"/>
      <c r="J311" s="370"/>
      <c r="K311" s="362"/>
      <c r="L311" s="362"/>
      <c r="M311" s="362"/>
      <c r="N311" s="362"/>
      <c r="O311" s="362"/>
      <c r="P311" s="362"/>
      <c r="Q311" s="362"/>
      <c r="R311" s="362"/>
      <c r="S311" s="362"/>
      <c r="T311" s="362"/>
      <c r="U311" s="362"/>
      <c r="V311" s="362"/>
      <c r="W311" s="362"/>
      <c r="X311" s="362"/>
      <c r="Y311" s="362"/>
      <c r="Z311" s="362"/>
      <c r="AA311" s="362"/>
    </row>
    <row r="312" spans="1:27" ht="18.75" customHeight="1">
      <c r="A312" s="536" t="s">
        <v>5032</v>
      </c>
      <c r="B312" s="514">
        <v>46045</v>
      </c>
      <c r="C312" s="536" t="s">
        <v>5033</v>
      </c>
      <c r="D312" s="517" t="s">
        <v>5913</v>
      </c>
      <c r="E312" s="517" t="s">
        <v>4747</v>
      </c>
      <c r="F312" s="508" t="s">
        <v>5026</v>
      </c>
      <c r="G312" s="370"/>
      <c r="H312" s="370"/>
      <c r="I312" s="370"/>
      <c r="J312" s="370"/>
      <c r="K312" s="362"/>
      <c r="L312" s="362"/>
      <c r="M312" s="362"/>
      <c r="N312" s="362"/>
      <c r="O312" s="362"/>
      <c r="P312" s="362"/>
      <c r="Q312" s="362"/>
      <c r="R312" s="362"/>
      <c r="S312" s="362"/>
      <c r="T312" s="362"/>
      <c r="U312" s="362"/>
      <c r="V312" s="362"/>
      <c r="W312" s="362"/>
      <c r="X312" s="362"/>
      <c r="Y312" s="362"/>
      <c r="Z312" s="362"/>
      <c r="AA312" s="362"/>
    </row>
    <row r="313" spans="1:27" ht="18.75" customHeight="1">
      <c r="A313" s="517" t="s">
        <v>5034</v>
      </c>
      <c r="B313" s="514">
        <v>46049</v>
      </c>
      <c r="C313" s="517" t="s">
        <v>5035</v>
      </c>
      <c r="D313" s="517" t="s">
        <v>5914</v>
      </c>
      <c r="E313" s="517" t="s">
        <v>4747</v>
      </c>
      <c r="F313" s="508" t="s">
        <v>1273</v>
      </c>
      <c r="G313" s="370"/>
      <c r="H313" s="370"/>
      <c r="I313" s="370"/>
      <c r="J313" s="370"/>
      <c r="K313" s="362"/>
      <c r="L313" s="362"/>
      <c r="M313" s="362"/>
      <c r="N313" s="362"/>
      <c r="O313" s="362"/>
      <c r="P313" s="362"/>
      <c r="Q313" s="362"/>
      <c r="R313" s="362"/>
      <c r="S313" s="362"/>
      <c r="T313" s="362"/>
      <c r="U313" s="362"/>
      <c r="V313" s="362"/>
      <c r="W313" s="362"/>
      <c r="X313" s="362"/>
      <c r="Y313" s="362"/>
      <c r="Z313" s="362"/>
      <c r="AA313" s="362"/>
    </row>
    <row r="314" spans="1:27" ht="18.75" customHeight="1">
      <c r="A314" s="517" t="s">
        <v>5036</v>
      </c>
      <c r="B314" s="514">
        <v>46051</v>
      </c>
      <c r="C314" s="517" t="s">
        <v>5037</v>
      </c>
      <c r="D314" s="517" t="s">
        <v>5871</v>
      </c>
      <c r="E314" s="517" t="s">
        <v>4747</v>
      </c>
      <c r="F314" s="508" t="s">
        <v>5018</v>
      </c>
      <c r="G314" s="370"/>
      <c r="H314" s="370"/>
      <c r="I314" s="370"/>
      <c r="J314" s="370"/>
      <c r="K314" s="362"/>
      <c r="L314" s="362"/>
      <c r="M314" s="362"/>
      <c r="N314" s="362"/>
      <c r="O314" s="362"/>
      <c r="P314" s="362"/>
      <c r="Q314" s="362"/>
      <c r="R314" s="362"/>
      <c r="S314" s="362"/>
      <c r="T314" s="362"/>
      <c r="U314" s="362"/>
      <c r="V314" s="362"/>
      <c r="W314" s="362"/>
      <c r="X314" s="362"/>
      <c r="Y314" s="362"/>
      <c r="Z314" s="362"/>
      <c r="AA314" s="362"/>
    </row>
    <row r="315" spans="1:27" ht="18.75" customHeight="1">
      <c r="A315" s="517" t="s">
        <v>5038</v>
      </c>
      <c r="B315" s="514">
        <v>46078</v>
      </c>
      <c r="C315" s="517" t="s">
        <v>5039</v>
      </c>
      <c r="D315" s="517" t="s">
        <v>5915</v>
      </c>
      <c r="E315" s="517" t="s">
        <v>4747</v>
      </c>
      <c r="F315" s="508" t="s">
        <v>5015</v>
      </c>
      <c r="G315" s="370"/>
      <c r="H315" s="370"/>
      <c r="I315" s="370"/>
      <c r="J315" s="370"/>
      <c r="K315" s="362"/>
      <c r="L315" s="362"/>
      <c r="M315" s="362"/>
      <c r="N315" s="362"/>
      <c r="O315" s="362"/>
      <c r="P315" s="362"/>
      <c r="Q315" s="362"/>
      <c r="R315" s="362"/>
      <c r="S315" s="362"/>
      <c r="T315" s="362"/>
      <c r="U315" s="362"/>
      <c r="V315" s="362"/>
      <c r="W315" s="362"/>
      <c r="X315" s="362"/>
      <c r="Y315" s="362"/>
      <c r="Z315" s="362"/>
      <c r="AA315" s="362"/>
    </row>
    <row r="316" spans="1:27" ht="18.75" customHeight="1">
      <c r="A316" s="517" t="s">
        <v>5040</v>
      </c>
      <c r="B316" s="514">
        <v>46084</v>
      </c>
      <c r="C316" s="517" t="s">
        <v>5041</v>
      </c>
      <c r="D316" s="517" t="s">
        <v>5782</v>
      </c>
      <c r="E316" s="517" t="s">
        <v>4747</v>
      </c>
      <c r="F316" s="508" t="s">
        <v>1273</v>
      </c>
      <c r="G316" s="370"/>
      <c r="H316" s="370"/>
      <c r="I316" s="370"/>
      <c r="J316" s="370"/>
      <c r="K316" s="362"/>
      <c r="L316" s="362"/>
      <c r="M316" s="362"/>
      <c r="N316" s="362"/>
      <c r="O316" s="362"/>
      <c r="P316" s="362"/>
      <c r="Q316" s="362"/>
      <c r="R316" s="362"/>
      <c r="S316" s="362"/>
      <c r="T316" s="362"/>
      <c r="U316" s="362"/>
      <c r="V316" s="362"/>
      <c r="W316" s="362"/>
      <c r="X316" s="362"/>
      <c r="Y316" s="362"/>
      <c r="Z316" s="362"/>
      <c r="AA316" s="362"/>
    </row>
    <row r="317" spans="1:27" ht="18.75" customHeight="1">
      <c r="A317" s="517" t="s">
        <v>5036</v>
      </c>
      <c r="B317" s="514">
        <v>46092</v>
      </c>
      <c r="C317" s="517" t="s">
        <v>5042</v>
      </c>
      <c r="D317" s="517" t="s">
        <v>5841</v>
      </c>
      <c r="E317" s="517" t="s">
        <v>4747</v>
      </c>
      <c r="F317" s="508" t="s">
        <v>5018</v>
      </c>
      <c r="G317" s="370"/>
      <c r="H317" s="370"/>
      <c r="I317" s="370"/>
      <c r="J317" s="370"/>
      <c r="K317" s="362"/>
      <c r="L317" s="362"/>
      <c r="M317" s="362"/>
      <c r="N317" s="362"/>
      <c r="O317" s="362"/>
      <c r="P317" s="362"/>
      <c r="Q317" s="362"/>
      <c r="R317" s="362"/>
      <c r="S317" s="362"/>
      <c r="T317" s="362"/>
      <c r="U317" s="362"/>
      <c r="V317" s="362"/>
      <c r="W317" s="362"/>
      <c r="X317" s="362"/>
      <c r="Y317" s="362"/>
      <c r="Z317" s="362"/>
      <c r="AA317" s="362"/>
    </row>
    <row r="318" spans="1:27" ht="18.75" customHeight="1">
      <c r="A318" s="536" t="s">
        <v>5916</v>
      </c>
      <c r="B318" s="514">
        <v>46099</v>
      </c>
      <c r="C318" s="517" t="s">
        <v>5917</v>
      </c>
      <c r="D318" s="517" t="s">
        <v>5918</v>
      </c>
      <c r="E318" s="517" t="s">
        <v>4747</v>
      </c>
      <c r="F318" s="508" t="s">
        <v>5018</v>
      </c>
      <c r="G318" s="370"/>
      <c r="H318" s="370"/>
      <c r="I318" s="370"/>
      <c r="J318" s="370"/>
      <c r="K318" s="362"/>
      <c r="L318" s="362"/>
      <c r="M318" s="362"/>
      <c r="N318" s="362"/>
      <c r="O318" s="362"/>
      <c r="P318" s="362"/>
      <c r="Q318" s="362"/>
      <c r="R318" s="362"/>
      <c r="S318" s="362"/>
      <c r="T318" s="362"/>
      <c r="U318" s="362"/>
      <c r="V318" s="362"/>
      <c r="W318" s="362"/>
      <c r="X318" s="362"/>
      <c r="Y318" s="362"/>
      <c r="Z318" s="362"/>
      <c r="AA318" s="362"/>
    </row>
    <row r="319" spans="1:27" ht="18.75" customHeight="1">
      <c r="A319" s="517" t="s">
        <v>5043</v>
      </c>
      <c r="B319" s="514">
        <v>46043</v>
      </c>
      <c r="C319" s="517" t="s">
        <v>5044</v>
      </c>
      <c r="D319" s="517" t="s">
        <v>5844</v>
      </c>
      <c r="E319" s="517" t="s">
        <v>4722</v>
      </c>
      <c r="F319" s="508" t="s">
        <v>1273</v>
      </c>
      <c r="G319" s="370"/>
      <c r="H319" s="370"/>
      <c r="I319" s="370"/>
      <c r="J319" s="370"/>
      <c r="K319" s="362"/>
      <c r="L319" s="362"/>
      <c r="M319" s="362"/>
      <c r="N319" s="362"/>
      <c r="O319" s="362"/>
      <c r="P319" s="362"/>
      <c r="Q319" s="362"/>
      <c r="R319" s="362"/>
      <c r="S319" s="362"/>
      <c r="T319" s="362"/>
      <c r="U319" s="362"/>
      <c r="V319" s="362"/>
      <c r="W319" s="362"/>
      <c r="X319" s="362"/>
      <c r="Y319" s="362"/>
      <c r="Z319" s="362"/>
      <c r="AA319" s="362"/>
    </row>
    <row r="320" spans="1:27" ht="18.75" customHeight="1">
      <c r="A320" s="517" t="s">
        <v>5045</v>
      </c>
      <c r="B320" s="514">
        <v>46104</v>
      </c>
      <c r="C320" s="517" t="s">
        <v>5046</v>
      </c>
      <c r="D320" s="517" t="s">
        <v>5914</v>
      </c>
      <c r="E320" s="613" t="s">
        <v>4722</v>
      </c>
      <c r="F320" s="508" t="s">
        <v>5018</v>
      </c>
      <c r="G320" s="370"/>
      <c r="H320" s="370"/>
      <c r="I320" s="370"/>
      <c r="J320" s="370"/>
      <c r="K320" s="362"/>
      <c r="L320" s="362"/>
      <c r="M320" s="362"/>
      <c r="N320" s="362"/>
      <c r="O320" s="362"/>
      <c r="P320" s="362"/>
      <c r="Q320" s="362"/>
      <c r="R320" s="362"/>
      <c r="S320" s="362"/>
      <c r="T320" s="362"/>
      <c r="U320" s="362"/>
      <c r="V320" s="362"/>
      <c r="W320" s="362"/>
      <c r="X320" s="362"/>
      <c r="Y320" s="362"/>
      <c r="Z320" s="362"/>
      <c r="AA320" s="362"/>
    </row>
    <row r="321" spans="1:27" ht="18.75" customHeight="1">
      <c r="A321" s="517" t="s">
        <v>5047</v>
      </c>
      <c r="B321" s="514">
        <v>46048</v>
      </c>
      <c r="C321" s="517" t="s">
        <v>5048</v>
      </c>
      <c r="D321" s="517" t="s">
        <v>5915</v>
      </c>
      <c r="E321" s="613" t="s">
        <v>4722</v>
      </c>
      <c r="F321" s="507" t="s">
        <v>5049</v>
      </c>
      <c r="G321" s="370"/>
      <c r="H321" s="370"/>
      <c r="I321" s="370"/>
      <c r="J321" s="370"/>
      <c r="K321" s="362"/>
      <c r="L321" s="362"/>
      <c r="M321" s="362"/>
      <c r="N321" s="362"/>
      <c r="O321" s="362"/>
      <c r="P321" s="362"/>
      <c r="Q321" s="362"/>
      <c r="R321" s="362"/>
      <c r="S321" s="362"/>
      <c r="T321" s="362"/>
      <c r="U321" s="362"/>
      <c r="V321" s="362"/>
      <c r="W321" s="362"/>
      <c r="X321" s="362"/>
      <c r="Y321" s="362"/>
      <c r="Z321" s="362"/>
      <c r="AA321" s="362"/>
    </row>
    <row r="322" spans="1:27" ht="18.75" customHeight="1">
      <c r="A322" s="517" t="s">
        <v>5047</v>
      </c>
      <c r="B322" s="514">
        <v>46049</v>
      </c>
      <c r="C322" s="517" t="s">
        <v>5050</v>
      </c>
      <c r="D322" s="517" t="s">
        <v>5915</v>
      </c>
      <c r="E322" s="613" t="s">
        <v>4722</v>
      </c>
      <c r="F322" s="508" t="s">
        <v>5049</v>
      </c>
      <c r="G322" s="370"/>
      <c r="H322" s="370"/>
      <c r="I322" s="370"/>
      <c r="J322" s="370"/>
      <c r="K322" s="362"/>
      <c r="L322" s="362"/>
      <c r="M322" s="362"/>
      <c r="N322" s="362"/>
      <c r="O322" s="362"/>
      <c r="P322" s="362"/>
      <c r="Q322" s="362"/>
      <c r="R322" s="362"/>
      <c r="S322" s="362"/>
      <c r="T322" s="362"/>
      <c r="U322" s="362"/>
      <c r="V322" s="362"/>
      <c r="W322" s="362"/>
      <c r="X322" s="362"/>
      <c r="Y322" s="362"/>
      <c r="Z322" s="362"/>
      <c r="AA322" s="362"/>
    </row>
    <row r="323" spans="1:27" ht="18.75" customHeight="1">
      <c r="A323" s="517" t="s">
        <v>5051</v>
      </c>
      <c r="B323" s="514">
        <v>46055</v>
      </c>
      <c r="C323" s="517" t="s">
        <v>5052</v>
      </c>
      <c r="D323" s="517" t="s">
        <v>5919</v>
      </c>
      <c r="E323" s="750" t="s">
        <v>4722</v>
      </c>
      <c r="F323" s="508" t="s">
        <v>5049</v>
      </c>
      <c r="G323" s="370"/>
      <c r="H323" s="370"/>
      <c r="I323" s="370"/>
      <c r="J323" s="370"/>
      <c r="K323" s="362"/>
      <c r="L323" s="362"/>
      <c r="M323" s="362"/>
      <c r="N323" s="362"/>
      <c r="O323" s="362"/>
      <c r="P323" s="362"/>
      <c r="Q323" s="362"/>
      <c r="R323" s="362"/>
      <c r="S323" s="362"/>
      <c r="T323" s="362"/>
      <c r="U323" s="362"/>
      <c r="V323" s="362"/>
      <c r="W323" s="362"/>
      <c r="X323" s="362"/>
      <c r="Y323" s="362"/>
      <c r="Z323" s="362"/>
      <c r="AA323" s="362"/>
    </row>
    <row r="324" spans="1:27" ht="18.75" customHeight="1">
      <c r="A324" s="517" t="s">
        <v>5053</v>
      </c>
      <c r="B324" s="514">
        <v>46055</v>
      </c>
      <c r="C324" s="517" t="s">
        <v>5054</v>
      </c>
      <c r="D324" s="613" t="s">
        <v>5787</v>
      </c>
      <c r="E324" s="610" t="s">
        <v>4722</v>
      </c>
      <c r="F324" s="508" t="s">
        <v>5049</v>
      </c>
      <c r="G324" s="370"/>
      <c r="H324" s="370"/>
      <c r="I324" s="370"/>
      <c r="J324" s="370"/>
      <c r="K324" s="362"/>
      <c r="L324" s="362"/>
      <c r="M324" s="362"/>
      <c r="N324" s="362"/>
      <c r="O324" s="362"/>
      <c r="P324" s="362"/>
      <c r="Q324" s="362"/>
      <c r="R324" s="362"/>
      <c r="S324" s="362"/>
      <c r="T324" s="362"/>
      <c r="U324" s="362"/>
      <c r="V324" s="362"/>
      <c r="W324" s="362"/>
      <c r="X324" s="362"/>
      <c r="Y324" s="362"/>
      <c r="Z324" s="362"/>
      <c r="AA324" s="362"/>
    </row>
    <row r="325" spans="1:27" ht="18.75" customHeight="1">
      <c r="A325" s="517" t="s">
        <v>5055</v>
      </c>
      <c r="B325" s="514">
        <v>46065</v>
      </c>
      <c r="C325" s="517" t="s">
        <v>5056</v>
      </c>
      <c r="D325" s="613" t="s">
        <v>5914</v>
      </c>
      <c r="E325" s="610" t="s">
        <v>4722</v>
      </c>
      <c r="F325" s="508" t="s">
        <v>5049</v>
      </c>
      <c r="G325" s="370"/>
      <c r="H325" s="370"/>
      <c r="I325" s="370"/>
      <c r="J325" s="370"/>
      <c r="K325" s="362"/>
      <c r="L325" s="362"/>
      <c r="M325" s="362"/>
      <c r="N325" s="362"/>
      <c r="O325" s="362"/>
      <c r="P325" s="362"/>
      <c r="Q325" s="362"/>
      <c r="R325" s="362"/>
      <c r="S325" s="362"/>
      <c r="T325" s="362"/>
      <c r="U325" s="362"/>
      <c r="V325" s="362"/>
      <c r="W325" s="362"/>
      <c r="X325" s="362"/>
      <c r="Y325" s="362"/>
      <c r="Z325" s="362"/>
      <c r="AA325" s="362"/>
    </row>
    <row r="326" spans="1:27" ht="18.75" customHeight="1">
      <c r="A326" s="517" t="s">
        <v>5057</v>
      </c>
      <c r="B326" s="514">
        <v>46065</v>
      </c>
      <c r="C326" s="517" t="s">
        <v>5058</v>
      </c>
      <c r="D326" s="613" t="s">
        <v>5781</v>
      </c>
      <c r="E326" s="610" t="s">
        <v>4722</v>
      </c>
      <c r="F326" s="508" t="s">
        <v>5059</v>
      </c>
      <c r="G326" s="370"/>
      <c r="H326" s="370"/>
      <c r="I326" s="370"/>
      <c r="J326" s="370"/>
      <c r="K326" s="362"/>
      <c r="L326" s="362"/>
      <c r="M326" s="362"/>
      <c r="N326" s="362"/>
      <c r="O326" s="362"/>
      <c r="P326" s="362"/>
      <c r="Q326" s="362"/>
      <c r="R326" s="362"/>
      <c r="S326" s="362"/>
      <c r="T326" s="362"/>
      <c r="U326" s="362"/>
      <c r="V326" s="362"/>
      <c r="W326" s="362"/>
      <c r="X326" s="362"/>
      <c r="Y326" s="362"/>
      <c r="Z326" s="362"/>
      <c r="AA326" s="362"/>
    </row>
    <row r="327" spans="1:27" ht="18.75" customHeight="1">
      <c r="A327" s="517" t="s">
        <v>5057</v>
      </c>
      <c r="B327" s="514">
        <v>46077</v>
      </c>
      <c r="C327" s="517" t="s">
        <v>5060</v>
      </c>
      <c r="D327" s="613" t="s">
        <v>5846</v>
      </c>
      <c r="E327" s="610" t="s">
        <v>4722</v>
      </c>
      <c r="F327" s="508" t="s">
        <v>5059</v>
      </c>
      <c r="G327" s="370"/>
      <c r="H327" s="370"/>
      <c r="I327" s="370"/>
      <c r="J327" s="370"/>
      <c r="K327" s="362"/>
      <c r="L327" s="362"/>
      <c r="M327" s="362"/>
      <c r="N327" s="362"/>
      <c r="O327" s="362"/>
      <c r="P327" s="362"/>
      <c r="Q327" s="362"/>
      <c r="R327" s="362"/>
      <c r="S327" s="362"/>
      <c r="T327" s="362"/>
      <c r="U327" s="362"/>
      <c r="V327" s="362"/>
      <c r="W327" s="362"/>
      <c r="X327" s="362"/>
      <c r="Y327" s="362"/>
      <c r="Z327" s="362"/>
      <c r="AA327" s="362"/>
    </row>
    <row r="328" spans="1:27" ht="18.75" customHeight="1">
      <c r="A328" s="517" t="s">
        <v>5057</v>
      </c>
      <c r="B328" s="514">
        <v>46086</v>
      </c>
      <c r="C328" s="517" t="s">
        <v>5061</v>
      </c>
      <c r="D328" s="613" t="s">
        <v>5897</v>
      </c>
      <c r="E328" s="610" t="s">
        <v>4722</v>
      </c>
      <c r="F328" s="508" t="s">
        <v>5059</v>
      </c>
      <c r="G328" s="370"/>
      <c r="H328" s="370"/>
      <c r="I328" s="370"/>
      <c r="J328" s="370"/>
      <c r="K328" s="362"/>
      <c r="L328" s="362"/>
      <c r="M328" s="362"/>
      <c r="N328" s="362"/>
      <c r="O328" s="362"/>
      <c r="P328" s="362"/>
      <c r="Q328" s="362"/>
      <c r="R328" s="362"/>
      <c r="S328" s="362"/>
      <c r="T328" s="362"/>
      <c r="U328" s="362"/>
      <c r="V328" s="362"/>
      <c r="W328" s="362"/>
      <c r="X328" s="362"/>
      <c r="Y328" s="362"/>
      <c r="Z328" s="362"/>
      <c r="AA328" s="362"/>
    </row>
    <row r="329" spans="1:27" ht="18.75" customHeight="1">
      <c r="A329" s="517" t="s">
        <v>5057</v>
      </c>
      <c r="B329" s="514">
        <v>46086</v>
      </c>
      <c r="C329" s="517" t="s">
        <v>5062</v>
      </c>
      <c r="D329" s="613" t="s">
        <v>5914</v>
      </c>
      <c r="E329" s="610" t="s">
        <v>4722</v>
      </c>
      <c r="F329" s="508" t="s">
        <v>5059</v>
      </c>
      <c r="G329" s="370"/>
      <c r="H329" s="370"/>
      <c r="I329" s="370"/>
      <c r="J329" s="370"/>
      <c r="K329" s="362"/>
      <c r="L329" s="362"/>
      <c r="M329" s="362"/>
      <c r="N329" s="362"/>
      <c r="O329" s="362"/>
      <c r="P329" s="362"/>
      <c r="Q329" s="362"/>
      <c r="R329" s="362"/>
      <c r="S329" s="362"/>
      <c r="T329" s="362"/>
      <c r="U329" s="362"/>
      <c r="V329" s="362"/>
      <c r="W329" s="362"/>
      <c r="X329" s="362"/>
      <c r="Y329" s="362"/>
      <c r="Z329" s="362"/>
      <c r="AA329" s="362"/>
    </row>
    <row r="330" spans="1:27" ht="18.75" customHeight="1">
      <c r="A330" s="517" t="s">
        <v>5057</v>
      </c>
      <c r="B330" s="514">
        <v>46099</v>
      </c>
      <c r="C330" s="517" t="s">
        <v>5063</v>
      </c>
      <c r="D330" s="613" t="s">
        <v>5897</v>
      </c>
      <c r="E330" s="610" t="s">
        <v>4722</v>
      </c>
      <c r="F330" s="508" t="s">
        <v>5059</v>
      </c>
      <c r="G330" s="370"/>
      <c r="H330" s="370"/>
      <c r="I330" s="370"/>
      <c r="J330" s="370"/>
      <c r="K330" s="362"/>
      <c r="L330" s="362"/>
      <c r="M330" s="362"/>
      <c r="N330" s="362"/>
      <c r="O330" s="362"/>
      <c r="P330" s="362"/>
      <c r="Q330" s="362"/>
      <c r="R330" s="362"/>
      <c r="S330" s="362"/>
      <c r="T330" s="362"/>
      <c r="U330" s="362"/>
      <c r="V330" s="362"/>
      <c r="W330" s="362"/>
      <c r="X330" s="362"/>
      <c r="Y330" s="362"/>
      <c r="Z330" s="362"/>
      <c r="AA330" s="362"/>
    </row>
    <row r="331" spans="1:27" ht="18.75" customHeight="1">
      <c r="A331" s="517" t="s">
        <v>5920</v>
      </c>
      <c r="B331" s="517" t="s">
        <v>1591</v>
      </c>
      <c r="C331" s="517" t="s">
        <v>5921</v>
      </c>
      <c r="D331" s="613">
        <v>35</v>
      </c>
      <c r="E331" s="610" t="s">
        <v>4867</v>
      </c>
      <c r="F331" s="508" t="s">
        <v>5059</v>
      </c>
      <c r="G331" s="370"/>
      <c r="H331" s="370"/>
      <c r="I331" s="370"/>
      <c r="J331" s="370"/>
      <c r="K331" s="362"/>
      <c r="L331" s="362"/>
      <c r="M331" s="362"/>
      <c r="N331" s="362"/>
      <c r="O331" s="362"/>
      <c r="P331" s="362"/>
      <c r="Q331" s="362"/>
      <c r="R331" s="362"/>
      <c r="S331" s="362"/>
      <c r="T331" s="362"/>
      <c r="U331" s="362"/>
      <c r="V331" s="362"/>
      <c r="W331" s="362"/>
      <c r="X331" s="362"/>
      <c r="Y331" s="362"/>
      <c r="Z331" s="362"/>
      <c r="AA331" s="362"/>
    </row>
    <row r="332" spans="1:27" ht="18.75" customHeight="1">
      <c r="A332" s="517" t="s">
        <v>5922</v>
      </c>
      <c r="B332" s="737">
        <v>46045</v>
      </c>
      <c r="C332" s="517" t="s">
        <v>5923</v>
      </c>
      <c r="D332" s="613">
        <v>20</v>
      </c>
      <c r="E332" s="734" t="s">
        <v>4870</v>
      </c>
      <c r="F332" s="508" t="s">
        <v>5015</v>
      </c>
      <c r="G332" s="370"/>
      <c r="H332" s="370"/>
      <c r="I332" s="370"/>
      <c r="J332" s="370"/>
      <c r="K332" s="362"/>
      <c r="L332" s="362"/>
      <c r="M332" s="362"/>
      <c r="N332" s="362"/>
      <c r="O332" s="362"/>
      <c r="P332" s="362"/>
      <c r="Q332" s="362"/>
      <c r="R332" s="362"/>
      <c r="S332" s="362"/>
      <c r="T332" s="362"/>
      <c r="U332" s="362"/>
      <c r="V332" s="362"/>
      <c r="W332" s="362"/>
      <c r="X332" s="362"/>
      <c r="Y332" s="362"/>
      <c r="Z332" s="362"/>
      <c r="AA332" s="362"/>
    </row>
    <row r="333" spans="1:27" ht="17.25" customHeight="1">
      <c r="A333" s="517" t="s">
        <v>5924</v>
      </c>
      <c r="B333" s="737">
        <v>46049</v>
      </c>
      <c r="C333" s="517" t="s">
        <v>5925</v>
      </c>
      <c r="D333" s="613">
        <v>33</v>
      </c>
      <c r="E333" s="734" t="s">
        <v>4870</v>
      </c>
      <c r="F333" s="507" t="s">
        <v>5049</v>
      </c>
      <c r="K333" s="69"/>
      <c r="L333" s="69"/>
      <c r="M333" s="69"/>
      <c r="N333" s="69"/>
      <c r="O333" s="69"/>
      <c r="P333" s="69"/>
      <c r="Q333" s="69"/>
      <c r="R333" s="69"/>
      <c r="S333" s="69"/>
      <c r="T333" s="69"/>
      <c r="U333" s="69"/>
      <c r="V333" s="69"/>
      <c r="W333" s="69"/>
      <c r="X333" s="69"/>
      <c r="Y333" s="69"/>
      <c r="Z333" s="69"/>
      <c r="AA333" s="69"/>
    </row>
    <row r="334" spans="1:27" ht="17.25" customHeight="1">
      <c r="A334" s="516" t="s">
        <v>5064</v>
      </c>
      <c r="B334" s="560">
        <v>46050</v>
      </c>
      <c r="C334" s="516" t="s">
        <v>5065</v>
      </c>
      <c r="D334" s="526">
        <v>10</v>
      </c>
      <c r="E334" s="734" t="s">
        <v>5066</v>
      </c>
      <c r="F334" s="508" t="s">
        <v>5049</v>
      </c>
    </row>
    <row r="335" spans="1:27" ht="15.75" customHeight="1">
      <c r="A335" s="517" t="s">
        <v>5067</v>
      </c>
      <c r="B335" s="737">
        <v>46051</v>
      </c>
      <c r="C335" s="540" t="s">
        <v>5068</v>
      </c>
      <c r="D335" s="613">
        <v>9</v>
      </c>
      <c r="E335" s="734" t="s">
        <v>4870</v>
      </c>
      <c r="F335" s="508" t="s">
        <v>496</v>
      </c>
      <c r="K335" s="69"/>
      <c r="L335" s="69"/>
      <c r="M335" s="69"/>
      <c r="N335" s="69"/>
      <c r="O335" s="69"/>
      <c r="P335" s="69"/>
      <c r="Q335" s="69"/>
      <c r="R335" s="69"/>
      <c r="S335" s="69"/>
      <c r="T335" s="69"/>
      <c r="U335" s="69"/>
      <c r="V335" s="69"/>
      <c r="W335" s="69"/>
      <c r="X335" s="69"/>
      <c r="Y335" s="69"/>
      <c r="Z335" s="69"/>
      <c r="AA335" s="69"/>
    </row>
    <row r="336" spans="1:27" ht="14.25">
      <c r="A336" s="517" t="s">
        <v>5069</v>
      </c>
      <c r="B336" s="737">
        <v>46052</v>
      </c>
      <c r="C336" s="540" t="s">
        <v>5070</v>
      </c>
      <c r="D336" s="613">
        <v>12</v>
      </c>
      <c r="E336" s="734" t="s">
        <v>4870</v>
      </c>
      <c r="F336" s="508" t="s">
        <v>5018</v>
      </c>
      <c r="K336" s="69"/>
      <c r="L336" s="69"/>
      <c r="M336" s="69"/>
      <c r="N336" s="69"/>
      <c r="O336" s="69"/>
      <c r="P336" s="69"/>
      <c r="Q336" s="69"/>
      <c r="R336" s="69"/>
      <c r="S336" s="69"/>
      <c r="T336" s="69"/>
      <c r="U336" s="69"/>
      <c r="V336" s="69"/>
      <c r="W336" s="69"/>
      <c r="X336" s="69"/>
      <c r="Y336" s="69"/>
      <c r="Z336" s="69"/>
      <c r="AA336" s="69"/>
    </row>
    <row r="337" spans="1:27" ht="14.25">
      <c r="A337" s="517" t="s">
        <v>5071</v>
      </c>
      <c r="B337" s="517" t="s">
        <v>5072</v>
      </c>
      <c r="C337" s="517" t="s">
        <v>5073</v>
      </c>
      <c r="D337" s="613">
        <v>19</v>
      </c>
      <c r="E337" s="734" t="s">
        <v>4870</v>
      </c>
      <c r="F337" s="508" t="s">
        <v>1273</v>
      </c>
      <c r="K337" s="69"/>
      <c r="L337" s="69"/>
      <c r="M337" s="69"/>
      <c r="N337" s="69"/>
      <c r="O337" s="69"/>
      <c r="P337" s="69"/>
      <c r="Q337" s="69"/>
      <c r="R337" s="69"/>
      <c r="S337" s="69"/>
      <c r="T337" s="69"/>
      <c r="U337" s="69"/>
      <c r="V337" s="69"/>
      <c r="W337" s="69"/>
      <c r="X337" s="69"/>
      <c r="Y337" s="69"/>
      <c r="Z337" s="69"/>
      <c r="AA337" s="69"/>
    </row>
    <row r="338" spans="1:27" ht="14.25">
      <c r="A338" s="517" t="s">
        <v>5074</v>
      </c>
      <c r="B338" s="737">
        <v>46059</v>
      </c>
      <c r="C338" s="540" t="s">
        <v>5075</v>
      </c>
      <c r="D338" s="613">
        <v>12</v>
      </c>
      <c r="E338" s="734" t="s">
        <v>4870</v>
      </c>
      <c r="F338" s="184" t="s">
        <v>5076</v>
      </c>
      <c r="K338" s="69"/>
      <c r="L338" s="69"/>
      <c r="M338" s="69"/>
      <c r="N338" s="69"/>
      <c r="O338" s="69"/>
      <c r="P338" s="69"/>
      <c r="Q338" s="69"/>
      <c r="R338" s="69"/>
      <c r="S338" s="69"/>
      <c r="T338" s="69"/>
      <c r="U338" s="69"/>
      <c r="V338" s="69"/>
      <c r="W338" s="69"/>
      <c r="X338" s="69"/>
      <c r="Y338" s="69"/>
      <c r="Z338" s="69"/>
      <c r="AA338" s="69"/>
    </row>
    <row r="339" spans="1:27" ht="16.5" customHeight="1">
      <c r="A339" s="517" t="s">
        <v>5077</v>
      </c>
      <c r="B339" s="737">
        <v>46069</v>
      </c>
      <c r="C339" s="540" t="s">
        <v>5078</v>
      </c>
      <c r="D339" s="613">
        <v>16</v>
      </c>
      <c r="E339" s="734" t="s">
        <v>4870</v>
      </c>
      <c r="F339" s="508" t="s">
        <v>5049</v>
      </c>
      <c r="K339" s="69"/>
      <c r="L339" s="69"/>
      <c r="M339" s="69"/>
      <c r="N339" s="69"/>
      <c r="O339" s="69"/>
      <c r="P339" s="69"/>
      <c r="Q339" s="69"/>
      <c r="R339" s="69"/>
      <c r="S339" s="69"/>
      <c r="T339" s="69"/>
      <c r="U339" s="69"/>
      <c r="V339" s="69"/>
      <c r="W339" s="69"/>
      <c r="X339" s="69"/>
      <c r="Y339" s="69"/>
      <c r="Z339" s="69"/>
      <c r="AA339" s="69"/>
    </row>
    <row r="340" spans="1:27" ht="12.75" customHeight="1">
      <c r="A340" s="517" t="s">
        <v>5079</v>
      </c>
      <c r="B340" s="737">
        <v>46087</v>
      </c>
      <c r="C340" s="540" t="s">
        <v>5080</v>
      </c>
      <c r="D340" s="613">
        <v>12</v>
      </c>
      <c r="E340" s="734" t="s">
        <v>4870</v>
      </c>
      <c r="F340" s="184" t="s">
        <v>5081</v>
      </c>
      <c r="K340" s="69"/>
      <c r="L340" s="69"/>
      <c r="M340" s="69"/>
      <c r="N340" s="69"/>
      <c r="O340" s="69"/>
      <c r="P340" s="69"/>
      <c r="Q340" s="69"/>
      <c r="R340" s="69"/>
      <c r="S340" s="69"/>
      <c r="T340" s="69"/>
      <c r="U340" s="69"/>
      <c r="V340" s="69"/>
      <c r="W340" s="69"/>
      <c r="X340" s="69"/>
      <c r="Y340" s="69"/>
      <c r="Z340" s="69"/>
      <c r="AA340" s="69"/>
    </row>
    <row r="341" spans="1:27" ht="13.5" customHeight="1">
      <c r="A341" s="511" t="s">
        <v>5082</v>
      </c>
      <c r="B341" s="511" t="s">
        <v>5083</v>
      </c>
      <c r="C341" s="511" t="s">
        <v>5084</v>
      </c>
      <c r="D341" s="609">
        <v>334</v>
      </c>
      <c r="E341" s="751" t="s">
        <v>5085</v>
      </c>
      <c r="F341" s="184" t="s">
        <v>496</v>
      </c>
      <c r="K341" s="69"/>
      <c r="L341" s="69"/>
      <c r="M341" s="69"/>
      <c r="N341" s="69"/>
      <c r="O341" s="69"/>
      <c r="P341" s="69"/>
      <c r="Q341" s="69"/>
      <c r="R341" s="69"/>
      <c r="S341" s="69"/>
      <c r="T341" s="69"/>
      <c r="U341" s="69"/>
      <c r="V341" s="69"/>
      <c r="W341" s="69"/>
      <c r="X341" s="69"/>
      <c r="Y341" s="69"/>
      <c r="Z341" s="69"/>
      <c r="AA341" s="69"/>
    </row>
    <row r="342" spans="1:27" ht="14.25">
      <c r="A342" s="614" t="s">
        <v>5086</v>
      </c>
      <c r="B342" s="614" t="s">
        <v>5087</v>
      </c>
      <c r="C342" s="614" t="s">
        <v>5088</v>
      </c>
      <c r="D342" s="732">
        <v>142</v>
      </c>
      <c r="E342" s="610" t="s">
        <v>4744</v>
      </c>
      <c r="F342" s="608" t="s">
        <v>5049</v>
      </c>
      <c r="G342" s="249"/>
      <c r="H342" s="249"/>
      <c r="I342" s="249"/>
      <c r="J342" s="249"/>
      <c r="K342" s="242"/>
      <c r="L342" s="242"/>
      <c r="M342" s="242"/>
      <c r="N342" s="242"/>
      <c r="O342" s="242"/>
      <c r="P342" s="242"/>
      <c r="Q342" s="242"/>
      <c r="R342" s="242"/>
      <c r="S342" s="242"/>
      <c r="T342" s="242"/>
      <c r="U342" s="242"/>
      <c r="V342" s="242"/>
      <c r="W342" s="242"/>
      <c r="X342" s="242"/>
      <c r="Y342" s="242"/>
      <c r="Z342" s="242"/>
      <c r="AA342" s="242"/>
    </row>
    <row r="343" spans="1:27">
      <c r="A343" s="508" t="s">
        <v>5089</v>
      </c>
      <c r="B343" s="752">
        <v>46029</v>
      </c>
      <c r="C343" s="508" t="s">
        <v>5090</v>
      </c>
      <c r="D343" s="508">
        <v>33</v>
      </c>
      <c r="E343" s="508" t="s">
        <v>5091</v>
      </c>
      <c r="F343" s="508" t="s">
        <v>5018</v>
      </c>
      <c r="G343" s="578"/>
      <c r="H343" s="578"/>
      <c r="I343" s="590"/>
      <c r="J343" s="508"/>
      <c r="K343" s="507"/>
      <c r="L343" s="507"/>
      <c r="M343" s="507"/>
      <c r="N343" s="507"/>
      <c r="O343" s="507"/>
      <c r="P343" s="507"/>
      <c r="Q343" s="507"/>
      <c r="R343" s="507"/>
      <c r="S343" s="507"/>
      <c r="T343" s="507"/>
      <c r="U343" s="507"/>
      <c r="V343" s="507"/>
      <c r="W343" s="507"/>
      <c r="X343" s="507"/>
      <c r="Y343" s="507"/>
      <c r="Z343" s="507"/>
      <c r="AA343" s="507"/>
    </row>
    <row r="344" spans="1:27" ht="14.25">
      <c r="A344" s="517" t="s">
        <v>5092</v>
      </c>
      <c r="B344" s="525">
        <v>46038</v>
      </c>
      <c r="C344" s="517" t="s">
        <v>5093</v>
      </c>
      <c r="D344" s="609">
        <v>13</v>
      </c>
      <c r="E344" s="545" t="s">
        <v>5091</v>
      </c>
      <c r="F344" s="184" t="s">
        <v>5018</v>
      </c>
    </row>
    <row r="345" spans="1:27" ht="14.25">
      <c r="A345" s="517" t="s">
        <v>5094</v>
      </c>
      <c r="B345" s="525">
        <v>46028</v>
      </c>
      <c r="C345" s="517" t="s">
        <v>5095</v>
      </c>
      <c r="D345" s="609">
        <v>39</v>
      </c>
      <c r="E345" s="545" t="s">
        <v>5091</v>
      </c>
      <c r="F345" s="184" t="s">
        <v>5018</v>
      </c>
    </row>
    <row r="346" spans="1:27">
      <c r="A346" s="611" t="s">
        <v>5094</v>
      </c>
      <c r="B346" s="525">
        <v>46029</v>
      </c>
      <c r="C346" s="611" t="s">
        <v>5095</v>
      </c>
      <c r="D346" s="609">
        <v>40</v>
      </c>
      <c r="E346" s="545" t="s">
        <v>5091</v>
      </c>
      <c r="F346" s="184" t="s">
        <v>5018</v>
      </c>
    </row>
    <row r="347" spans="1:27" ht="14.25">
      <c r="A347" s="517" t="s">
        <v>5096</v>
      </c>
      <c r="B347" s="525">
        <v>46068</v>
      </c>
      <c r="C347" s="517" t="s">
        <v>5097</v>
      </c>
      <c r="D347" s="609">
        <v>50</v>
      </c>
      <c r="E347" s="545" t="s">
        <v>5091</v>
      </c>
      <c r="F347" s="184" t="s">
        <v>5098</v>
      </c>
    </row>
    <row r="348" spans="1:27" ht="14.25">
      <c r="A348" s="517" t="s">
        <v>5099</v>
      </c>
      <c r="B348" s="525">
        <v>46076</v>
      </c>
      <c r="C348" s="517" t="s">
        <v>5100</v>
      </c>
      <c r="D348" s="609">
        <v>56</v>
      </c>
      <c r="E348" s="545" t="s">
        <v>5091</v>
      </c>
      <c r="F348" s="221" t="s">
        <v>5049</v>
      </c>
      <c r="G348" s="218"/>
    </row>
    <row r="349" spans="1:27" ht="14.25">
      <c r="A349" s="517" t="s">
        <v>5101</v>
      </c>
      <c r="B349" s="525">
        <v>46081</v>
      </c>
      <c r="C349" s="517" t="s">
        <v>5102</v>
      </c>
      <c r="D349" s="609">
        <v>73</v>
      </c>
      <c r="E349" s="545" t="s">
        <v>4883</v>
      </c>
      <c r="F349" s="184" t="s">
        <v>5103</v>
      </c>
    </row>
    <row r="350" spans="1:27" ht="14.25">
      <c r="A350" s="517" t="s">
        <v>5104</v>
      </c>
      <c r="B350" s="525">
        <v>46087</v>
      </c>
      <c r="C350" s="517" t="s">
        <v>5105</v>
      </c>
      <c r="D350" s="609">
        <v>38</v>
      </c>
      <c r="E350" s="545" t="s">
        <v>5091</v>
      </c>
      <c r="F350" s="184" t="s">
        <v>5106</v>
      </c>
    </row>
    <row r="351" spans="1:27" ht="14.25">
      <c r="A351" s="517" t="s">
        <v>5107</v>
      </c>
      <c r="B351" s="525">
        <v>46102</v>
      </c>
      <c r="C351" s="517" t="s">
        <v>5108</v>
      </c>
      <c r="D351" s="609">
        <v>46</v>
      </c>
      <c r="E351" s="545" t="s">
        <v>4883</v>
      </c>
      <c r="F351" s="184" t="s">
        <v>5109</v>
      </c>
    </row>
    <row r="352" spans="1:27" ht="14.25">
      <c r="A352" s="517" t="s">
        <v>5110</v>
      </c>
      <c r="B352" s="525">
        <v>46106</v>
      </c>
      <c r="C352" s="517" t="s">
        <v>5111</v>
      </c>
      <c r="D352" s="609">
        <v>77</v>
      </c>
      <c r="E352" s="545" t="s">
        <v>5091</v>
      </c>
      <c r="F352" s="184" t="s">
        <v>5015</v>
      </c>
    </row>
    <row r="353" spans="1:6" ht="14.25">
      <c r="A353" s="517" t="s">
        <v>5112</v>
      </c>
      <c r="B353" s="525">
        <v>46027</v>
      </c>
      <c r="C353" s="517" t="s">
        <v>5113</v>
      </c>
      <c r="D353" s="732">
        <v>11</v>
      </c>
      <c r="E353" s="545" t="s">
        <v>4883</v>
      </c>
      <c r="F353" s="184" t="s">
        <v>5114</v>
      </c>
    </row>
    <row r="354" spans="1:6" ht="14.25">
      <c r="A354" s="517" t="s">
        <v>5115</v>
      </c>
      <c r="B354" s="525">
        <v>46087</v>
      </c>
      <c r="C354" s="613" t="s">
        <v>5116</v>
      </c>
      <c r="D354" s="545">
        <v>38</v>
      </c>
      <c r="E354" s="753" t="s">
        <v>4883</v>
      </c>
      <c r="F354" s="184" t="s">
        <v>5117</v>
      </c>
    </row>
    <row r="355" spans="1:6" ht="14.25">
      <c r="A355" s="517" t="s">
        <v>5115</v>
      </c>
      <c r="B355" s="525">
        <v>46088</v>
      </c>
      <c r="C355" s="613" t="s">
        <v>5118</v>
      </c>
      <c r="D355" s="545">
        <v>34</v>
      </c>
      <c r="E355" s="753" t="s">
        <v>4883</v>
      </c>
      <c r="F355" s="184" t="s">
        <v>5119</v>
      </c>
    </row>
    <row r="356" spans="1:6" ht="14.25">
      <c r="A356" s="517" t="s">
        <v>5120</v>
      </c>
      <c r="B356" s="525">
        <v>46112</v>
      </c>
      <c r="C356" s="613" t="s">
        <v>5121</v>
      </c>
      <c r="D356" s="545">
        <v>32</v>
      </c>
      <c r="E356" s="545" t="s">
        <v>4883</v>
      </c>
      <c r="F356" s="184" t="s">
        <v>5114</v>
      </c>
    </row>
    <row r="357" spans="1:6" ht="14.25">
      <c r="A357" s="511" t="s">
        <v>5926</v>
      </c>
      <c r="B357" s="514">
        <v>46038</v>
      </c>
      <c r="C357" s="727" t="s">
        <v>5927</v>
      </c>
      <c r="D357" s="517">
        <v>19</v>
      </c>
      <c r="E357" s="754" t="s">
        <v>4752</v>
      </c>
      <c r="F357" s="184" t="s">
        <v>5018</v>
      </c>
    </row>
    <row r="358" spans="1:6" ht="14.25">
      <c r="A358" s="511" t="s">
        <v>5122</v>
      </c>
      <c r="B358" s="514">
        <v>46043</v>
      </c>
      <c r="C358" s="511" t="s">
        <v>5123</v>
      </c>
      <c r="D358" s="517">
        <v>7</v>
      </c>
      <c r="E358" s="754" t="s">
        <v>4752</v>
      </c>
      <c r="F358" s="184" t="s">
        <v>5015</v>
      </c>
    </row>
    <row r="359" spans="1:6" ht="14.25">
      <c r="A359" s="511" t="s">
        <v>5124</v>
      </c>
      <c r="B359" s="514">
        <v>46045</v>
      </c>
      <c r="C359" s="727" t="s">
        <v>5125</v>
      </c>
      <c r="D359" s="517">
        <v>6</v>
      </c>
      <c r="E359" s="754" t="s">
        <v>4752</v>
      </c>
      <c r="F359" s="184" t="s">
        <v>5126</v>
      </c>
    </row>
    <row r="360" spans="1:6" ht="14.25">
      <c r="A360" s="511" t="s">
        <v>5127</v>
      </c>
      <c r="B360" s="514">
        <v>46048</v>
      </c>
      <c r="C360" s="727" t="s">
        <v>5128</v>
      </c>
      <c r="D360" s="517">
        <v>18</v>
      </c>
      <c r="E360" s="754" t="s">
        <v>4752</v>
      </c>
      <c r="F360" s="184" t="s">
        <v>496</v>
      </c>
    </row>
    <row r="361" spans="1:6" ht="14.25">
      <c r="A361" s="511" t="s">
        <v>5129</v>
      </c>
      <c r="B361" s="514">
        <v>46049</v>
      </c>
      <c r="C361" s="511" t="s">
        <v>5130</v>
      </c>
      <c r="D361" s="517">
        <v>11</v>
      </c>
      <c r="E361" s="754" t="s">
        <v>4752</v>
      </c>
      <c r="F361" s="184" t="s">
        <v>5015</v>
      </c>
    </row>
    <row r="362" spans="1:6" ht="14.25">
      <c r="A362" s="511" t="s">
        <v>5131</v>
      </c>
      <c r="B362" s="514">
        <v>46057</v>
      </c>
      <c r="C362" s="511" t="s">
        <v>5132</v>
      </c>
      <c r="D362" s="517">
        <v>18</v>
      </c>
      <c r="E362" s="754" t="s">
        <v>4752</v>
      </c>
      <c r="F362" s="184" t="s">
        <v>5015</v>
      </c>
    </row>
    <row r="363" spans="1:6" ht="14.25">
      <c r="A363" s="727" t="s">
        <v>5133</v>
      </c>
      <c r="B363" s="514">
        <v>46070</v>
      </c>
      <c r="C363" s="727" t="s">
        <v>5134</v>
      </c>
      <c r="D363" s="517">
        <v>20</v>
      </c>
      <c r="E363" s="754" t="s">
        <v>4752</v>
      </c>
      <c r="F363" s="184" t="s">
        <v>5114</v>
      </c>
    </row>
    <row r="364" spans="1:6" ht="14.25">
      <c r="A364" s="511" t="s">
        <v>5135</v>
      </c>
      <c r="B364" s="514">
        <v>46088</v>
      </c>
      <c r="C364" s="511" t="s">
        <v>5136</v>
      </c>
      <c r="D364" s="517">
        <v>5</v>
      </c>
      <c r="E364" s="754" t="s">
        <v>4752</v>
      </c>
      <c r="F364" s="184" t="s">
        <v>5137</v>
      </c>
    </row>
    <row r="365" spans="1:6" ht="14.25">
      <c r="A365" s="511" t="s">
        <v>5928</v>
      </c>
      <c r="B365" s="514">
        <v>46093</v>
      </c>
      <c r="C365" s="511" t="s">
        <v>5929</v>
      </c>
      <c r="D365" s="517">
        <v>6</v>
      </c>
      <c r="E365" s="754" t="s">
        <v>4752</v>
      </c>
      <c r="F365" s="184" t="s">
        <v>5015</v>
      </c>
    </row>
    <row r="366" spans="1:6" ht="14.25">
      <c r="A366" s="511" t="s">
        <v>5930</v>
      </c>
      <c r="B366" s="514">
        <v>46098</v>
      </c>
      <c r="C366" s="511" t="s">
        <v>5931</v>
      </c>
      <c r="D366" s="517">
        <v>23</v>
      </c>
      <c r="E366" s="755" t="s">
        <v>4752</v>
      </c>
      <c r="F366" s="184" t="s">
        <v>5114</v>
      </c>
    </row>
    <row r="367" spans="1:6" ht="14.25">
      <c r="A367" s="511" t="s">
        <v>5138</v>
      </c>
      <c r="B367" s="514">
        <v>46099</v>
      </c>
      <c r="C367" s="511" t="s">
        <v>5139</v>
      </c>
      <c r="D367" s="756" t="s">
        <v>482</v>
      </c>
      <c r="E367" s="757" t="s">
        <v>4752</v>
      </c>
      <c r="F367" s="184" t="s">
        <v>5015</v>
      </c>
    </row>
    <row r="368" spans="1:6" ht="14.25">
      <c r="A368" s="511" t="s">
        <v>5140</v>
      </c>
      <c r="B368" s="514">
        <v>46101</v>
      </c>
      <c r="C368" s="511" t="s">
        <v>5141</v>
      </c>
      <c r="D368" s="613">
        <v>13</v>
      </c>
      <c r="E368" s="757" t="s">
        <v>4752</v>
      </c>
      <c r="F368" s="184" t="s">
        <v>5137</v>
      </c>
    </row>
    <row r="369" spans="1:27" ht="14.25">
      <c r="A369" s="511" t="s">
        <v>5142</v>
      </c>
      <c r="B369" s="514">
        <v>46076</v>
      </c>
      <c r="C369" s="511" t="s">
        <v>5143</v>
      </c>
      <c r="D369" s="613">
        <v>390</v>
      </c>
      <c r="E369" s="757" t="s">
        <v>4752</v>
      </c>
      <c r="F369" s="184" t="s">
        <v>1273</v>
      </c>
    </row>
    <row r="370" spans="1:27" ht="14.25">
      <c r="A370" s="517" t="s">
        <v>5144</v>
      </c>
      <c r="B370" s="525">
        <v>46037</v>
      </c>
      <c r="C370" s="517" t="s">
        <v>5145</v>
      </c>
      <c r="D370" s="758">
        <v>15</v>
      </c>
      <c r="E370" s="296" t="s">
        <v>4752</v>
      </c>
      <c r="F370" s="184" t="s">
        <v>5018</v>
      </c>
    </row>
    <row r="371" spans="1:27" ht="14.25">
      <c r="A371" s="517" t="s">
        <v>5146</v>
      </c>
      <c r="B371" s="525">
        <v>46048</v>
      </c>
      <c r="C371" s="517" t="s">
        <v>5147</v>
      </c>
      <c r="D371" s="609">
        <v>120</v>
      </c>
      <c r="E371" s="612" t="s">
        <v>4977</v>
      </c>
      <c r="F371" s="184" t="s">
        <v>5049</v>
      </c>
    </row>
    <row r="372" spans="1:27" ht="14.25">
      <c r="A372" s="517" t="s">
        <v>5148</v>
      </c>
      <c r="B372" s="525">
        <v>46050</v>
      </c>
      <c r="C372" s="517" t="s">
        <v>5149</v>
      </c>
      <c r="D372" s="609">
        <v>75</v>
      </c>
      <c r="E372" s="612" t="s">
        <v>4977</v>
      </c>
      <c r="F372" s="184" t="s">
        <v>5049</v>
      </c>
    </row>
    <row r="373" spans="1:27" ht="14.25">
      <c r="A373" s="517" t="s">
        <v>5150</v>
      </c>
      <c r="B373" s="525">
        <v>46052</v>
      </c>
      <c r="C373" s="517" t="s">
        <v>5151</v>
      </c>
      <c r="D373" s="609">
        <v>42</v>
      </c>
      <c r="E373" s="610" t="s">
        <v>4977</v>
      </c>
      <c r="F373" s="184" t="s">
        <v>5049</v>
      </c>
    </row>
    <row r="374" spans="1:27" ht="14.25">
      <c r="A374" s="517" t="s">
        <v>3874</v>
      </c>
      <c r="B374" s="525">
        <v>46055</v>
      </c>
      <c r="C374" s="517" t="s">
        <v>5152</v>
      </c>
      <c r="D374" s="609">
        <v>19</v>
      </c>
      <c r="E374" s="612" t="s">
        <v>4977</v>
      </c>
      <c r="F374" s="184" t="s">
        <v>5049</v>
      </c>
    </row>
    <row r="375" spans="1:27" ht="14.25">
      <c r="A375" s="517" t="s">
        <v>5153</v>
      </c>
      <c r="B375" s="525">
        <v>46069</v>
      </c>
      <c r="C375" s="517" t="s">
        <v>5154</v>
      </c>
      <c r="D375" s="609">
        <v>122</v>
      </c>
      <c r="E375" s="612" t="s">
        <v>4977</v>
      </c>
      <c r="F375" s="507" t="s">
        <v>5049</v>
      </c>
      <c r="G375" s="578"/>
    </row>
    <row r="376" spans="1:27" ht="14.25">
      <c r="A376" s="517" t="s">
        <v>5155</v>
      </c>
      <c r="B376" s="537">
        <v>46048</v>
      </c>
      <c r="C376" s="536" t="s">
        <v>5156</v>
      </c>
      <c r="D376" s="613" t="s">
        <v>5932</v>
      </c>
      <c r="E376" s="610" t="s">
        <v>4771</v>
      </c>
      <c r="F376" s="507" t="s">
        <v>5049</v>
      </c>
      <c r="G376" s="578"/>
    </row>
    <row r="377" spans="1:27" ht="15.75" customHeight="1">
      <c r="A377" s="611" t="s">
        <v>5157</v>
      </c>
      <c r="B377" s="536" t="s">
        <v>5158</v>
      </c>
      <c r="C377" s="536" t="s">
        <v>5933</v>
      </c>
      <c r="D377" s="517" t="s">
        <v>5934</v>
      </c>
      <c r="E377" s="613" t="s">
        <v>4771</v>
      </c>
      <c r="F377" s="507" t="s">
        <v>5049</v>
      </c>
      <c r="G377" s="578"/>
    </row>
    <row r="378" spans="1:27" ht="14.25">
      <c r="A378" s="517" t="s">
        <v>5160</v>
      </c>
      <c r="B378" s="537">
        <v>46051</v>
      </c>
      <c r="C378" s="517" t="s">
        <v>5161</v>
      </c>
      <c r="D378" s="517" t="s">
        <v>5935</v>
      </c>
      <c r="E378" s="613" t="s">
        <v>4771</v>
      </c>
      <c r="F378" s="507" t="s">
        <v>5049</v>
      </c>
      <c r="G378" s="578"/>
    </row>
    <row r="379" spans="1:27" ht="18" customHeight="1">
      <c r="A379" s="536" t="s">
        <v>5162</v>
      </c>
      <c r="B379" s="517" t="s">
        <v>5163</v>
      </c>
      <c r="C379" s="536" t="s">
        <v>5936</v>
      </c>
      <c r="D379" s="517" t="s">
        <v>5937</v>
      </c>
      <c r="E379" s="517" t="s">
        <v>4771</v>
      </c>
      <c r="F379" s="184" t="s">
        <v>5165</v>
      </c>
    </row>
    <row r="380" spans="1:27" ht="14.25">
      <c r="A380" s="517" t="s">
        <v>5938</v>
      </c>
      <c r="B380" s="537">
        <v>46062</v>
      </c>
      <c r="C380" s="517" t="s">
        <v>5939</v>
      </c>
      <c r="D380" s="517" t="s">
        <v>5934</v>
      </c>
      <c r="E380" s="517" t="s">
        <v>4771</v>
      </c>
      <c r="F380" s="184" t="s">
        <v>5940</v>
      </c>
    </row>
    <row r="381" spans="1:27" ht="14.25">
      <c r="A381" s="517" t="s">
        <v>5166</v>
      </c>
      <c r="B381" s="537">
        <v>46068</v>
      </c>
      <c r="C381" s="517" t="s">
        <v>5167</v>
      </c>
      <c r="D381" s="517" t="s">
        <v>5934</v>
      </c>
      <c r="E381" s="517" t="s">
        <v>4771</v>
      </c>
      <c r="F381" s="624" t="s">
        <v>5049</v>
      </c>
    </row>
    <row r="382" spans="1:27" ht="409.5">
      <c r="A382" s="536" t="s">
        <v>5168</v>
      </c>
      <c r="B382" s="517" t="s">
        <v>5169</v>
      </c>
      <c r="C382" s="534" t="s">
        <v>5170</v>
      </c>
      <c r="D382" s="517" t="s">
        <v>5941</v>
      </c>
      <c r="E382" s="517" t="s">
        <v>5171</v>
      </c>
      <c r="F382" s="624" t="s">
        <v>5049</v>
      </c>
    </row>
    <row r="383" spans="1:27" s="69" customFormat="1" ht="14.25">
      <c r="A383" s="517" t="s">
        <v>5172</v>
      </c>
      <c r="B383" s="537">
        <v>46065</v>
      </c>
      <c r="C383" s="517" t="s">
        <v>5173</v>
      </c>
      <c r="D383" s="517" t="s">
        <v>5941</v>
      </c>
      <c r="E383" s="517" t="s">
        <v>4771</v>
      </c>
      <c r="F383" s="184" t="s">
        <v>5114</v>
      </c>
      <c r="G383" s="33"/>
      <c r="H383" s="33"/>
      <c r="I383" s="33"/>
      <c r="J383" s="33"/>
      <c r="K383"/>
      <c r="L383"/>
      <c r="M383"/>
      <c r="N383"/>
      <c r="O383"/>
      <c r="P383"/>
      <c r="Q383"/>
      <c r="R383"/>
      <c r="S383"/>
      <c r="T383"/>
      <c r="U383"/>
      <c r="V383"/>
      <c r="W383"/>
      <c r="X383"/>
      <c r="Y383"/>
      <c r="Z383"/>
      <c r="AA383"/>
    </row>
    <row r="384" spans="1:27" ht="14.25">
      <c r="A384" s="517" t="s">
        <v>5174</v>
      </c>
      <c r="B384" s="537">
        <v>46064</v>
      </c>
      <c r="C384" s="517" t="s">
        <v>5175</v>
      </c>
      <c r="D384" s="517" t="s">
        <v>5942</v>
      </c>
      <c r="E384" s="517" t="s">
        <v>4771</v>
      </c>
      <c r="F384" s="624" t="s">
        <v>5049</v>
      </c>
    </row>
    <row r="385" spans="1:27" ht="14.25">
      <c r="A385" s="517" t="s">
        <v>5943</v>
      </c>
      <c r="B385" s="537">
        <v>46063</v>
      </c>
      <c r="C385" s="517" t="s">
        <v>5944</v>
      </c>
      <c r="D385" s="517" t="s">
        <v>5945</v>
      </c>
      <c r="E385" s="517" t="s">
        <v>4771</v>
      </c>
      <c r="F385" s="624" t="s">
        <v>5049</v>
      </c>
    </row>
    <row r="386" spans="1:27" ht="14.25">
      <c r="A386" s="517" t="s">
        <v>5176</v>
      </c>
      <c r="B386" s="552">
        <v>46086</v>
      </c>
      <c r="C386" s="536" t="s">
        <v>5177</v>
      </c>
      <c r="D386" s="517" t="s">
        <v>5937</v>
      </c>
      <c r="E386" s="517" t="s">
        <v>4771</v>
      </c>
      <c r="F386" s="624" t="s">
        <v>5049</v>
      </c>
    </row>
    <row r="387" spans="1:27" ht="18.75" customHeight="1">
      <c r="A387" s="517" t="s">
        <v>5946</v>
      </c>
      <c r="B387" s="517" t="s">
        <v>5947</v>
      </c>
      <c r="C387" s="536" t="s">
        <v>5948</v>
      </c>
      <c r="D387" s="517" t="s">
        <v>5949</v>
      </c>
      <c r="E387" s="517" t="s">
        <v>5950</v>
      </c>
      <c r="F387" s="624" t="s">
        <v>5049</v>
      </c>
    </row>
    <row r="388" spans="1:27" ht="14.25">
      <c r="A388" s="517" t="s">
        <v>5951</v>
      </c>
      <c r="B388" s="537">
        <v>46094</v>
      </c>
      <c r="C388" s="536" t="s">
        <v>5952</v>
      </c>
      <c r="D388" s="517" t="s">
        <v>5937</v>
      </c>
      <c r="E388" s="517" t="s">
        <v>4771</v>
      </c>
      <c r="F388" s="184" t="s">
        <v>5953</v>
      </c>
    </row>
    <row r="389" spans="1:27" ht="14.25">
      <c r="A389" s="517" t="s">
        <v>5954</v>
      </c>
      <c r="B389" s="517" t="s">
        <v>5947</v>
      </c>
      <c r="C389" s="536" t="s">
        <v>5955</v>
      </c>
      <c r="D389" s="611">
        <v>3</v>
      </c>
      <c r="E389" s="517" t="s">
        <v>5956</v>
      </c>
      <c r="F389" s="184" t="s">
        <v>5114</v>
      </c>
    </row>
    <row r="390" spans="1:27" s="362" customFormat="1" ht="14.25">
      <c r="A390" s="517" t="s">
        <v>5178</v>
      </c>
      <c r="B390" s="537">
        <v>46107</v>
      </c>
      <c r="C390" s="759" t="s">
        <v>5179</v>
      </c>
      <c r="D390" s="517" t="s">
        <v>5957</v>
      </c>
      <c r="E390" s="517" t="s">
        <v>4771</v>
      </c>
      <c r="F390" s="184" t="s">
        <v>5180</v>
      </c>
      <c r="G390" s="33"/>
      <c r="H390" s="33"/>
      <c r="I390" s="33"/>
      <c r="J390" s="33"/>
      <c r="K390"/>
      <c r="L390"/>
      <c r="M390"/>
      <c r="N390"/>
      <c r="O390"/>
      <c r="P390"/>
      <c r="Q390"/>
      <c r="R390"/>
      <c r="S390"/>
      <c r="T390"/>
      <c r="U390"/>
      <c r="V390"/>
      <c r="W390"/>
      <c r="X390"/>
      <c r="Y390"/>
      <c r="Z390"/>
      <c r="AA390"/>
    </row>
    <row r="391" spans="1:27" s="362" customFormat="1" ht="14.25">
      <c r="A391" s="536" t="s">
        <v>5181</v>
      </c>
      <c r="B391" s="517" t="s">
        <v>155</v>
      </c>
      <c r="C391" s="517" t="s">
        <v>5182</v>
      </c>
      <c r="D391" s="611">
        <v>170</v>
      </c>
      <c r="E391" s="517" t="s">
        <v>4785</v>
      </c>
      <c r="F391" s="184" t="s">
        <v>1273</v>
      </c>
      <c r="G391" s="33"/>
      <c r="H391" s="33"/>
      <c r="I391" s="33"/>
      <c r="J391" s="33"/>
      <c r="K391"/>
      <c r="L391"/>
      <c r="M391"/>
      <c r="N391"/>
      <c r="O391"/>
      <c r="P391"/>
      <c r="Q391"/>
      <c r="R391"/>
      <c r="S391"/>
      <c r="T391"/>
      <c r="U391"/>
      <c r="V391"/>
      <c r="W391"/>
      <c r="X391"/>
      <c r="Y391"/>
      <c r="Z391"/>
      <c r="AA391"/>
    </row>
    <row r="392" spans="1:27" s="362" customFormat="1" ht="14.25">
      <c r="A392" s="517" t="s">
        <v>5183</v>
      </c>
      <c r="B392" s="517" t="s">
        <v>5184</v>
      </c>
      <c r="C392" s="517" t="s">
        <v>5185</v>
      </c>
      <c r="D392" s="611">
        <v>20</v>
      </c>
      <c r="E392" s="536" t="s">
        <v>4785</v>
      </c>
      <c r="F392" s="184" t="s">
        <v>5186</v>
      </c>
      <c r="G392" s="33"/>
      <c r="H392" s="33"/>
      <c r="I392" s="33"/>
      <c r="J392" s="33"/>
      <c r="K392"/>
      <c r="L392"/>
      <c r="M392"/>
      <c r="N392"/>
      <c r="O392"/>
      <c r="P392"/>
      <c r="Q392"/>
      <c r="R392"/>
      <c r="S392"/>
      <c r="T392"/>
      <c r="U392"/>
      <c r="V392"/>
      <c r="W392"/>
      <c r="X392"/>
      <c r="Y392"/>
      <c r="Z392"/>
      <c r="AA392"/>
    </row>
    <row r="393" spans="1:27" ht="14.25">
      <c r="A393" s="517" t="s">
        <v>5187</v>
      </c>
      <c r="B393" s="541">
        <v>46076</v>
      </c>
      <c r="C393" s="517" t="s">
        <v>5188</v>
      </c>
      <c r="D393" s="611">
        <v>25</v>
      </c>
      <c r="E393" s="536" t="s">
        <v>4785</v>
      </c>
      <c r="F393" s="624" t="s">
        <v>5049</v>
      </c>
    </row>
    <row r="394" spans="1:27" ht="14.25">
      <c r="A394" s="517" t="s">
        <v>5189</v>
      </c>
      <c r="B394" s="541">
        <v>46089</v>
      </c>
      <c r="C394" s="517" t="s">
        <v>5190</v>
      </c>
      <c r="D394" s="611">
        <v>74</v>
      </c>
      <c r="E394" s="517" t="s">
        <v>4785</v>
      </c>
      <c r="F394" s="624" t="s">
        <v>5049</v>
      </c>
    </row>
    <row r="395" spans="1:27" ht="14.25">
      <c r="A395" s="517" t="s">
        <v>5191</v>
      </c>
      <c r="B395" s="517" t="s">
        <v>5192</v>
      </c>
      <c r="C395" s="517" t="s">
        <v>5193</v>
      </c>
      <c r="D395" s="611">
        <v>147</v>
      </c>
      <c r="E395" s="517" t="s">
        <v>4785</v>
      </c>
      <c r="F395" s="184" t="s">
        <v>5018</v>
      </c>
    </row>
    <row r="396" spans="1:27" s="207" customFormat="1" ht="15">
      <c r="A396" s="517" t="s">
        <v>5194</v>
      </c>
      <c r="B396" s="541">
        <v>46106</v>
      </c>
      <c r="C396" s="517" t="s">
        <v>5195</v>
      </c>
      <c r="D396" s="611">
        <v>3</v>
      </c>
      <c r="E396" s="756" t="s">
        <v>4785</v>
      </c>
      <c r="F396" s="508" t="s">
        <v>5196</v>
      </c>
      <c r="G396" s="33"/>
      <c r="H396" s="33"/>
      <c r="I396" s="33"/>
      <c r="J396" s="33"/>
      <c r="K396"/>
      <c r="L396"/>
      <c r="M396"/>
      <c r="N396"/>
      <c r="O396"/>
      <c r="P396"/>
      <c r="Q396"/>
      <c r="R396"/>
      <c r="S396"/>
      <c r="T396"/>
      <c r="U396"/>
      <c r="V396"/>
      <c r="W396"/>
      <c r="X396"/>
      <c r="Y396"/>
      <c r="Z396"/>
      <c r="AA396"/>
    </row>
    <row r="397" spans="1:27" ht="14.25">
      <c r="A397" s="517" t="s">
        <v>5197</v>
      </c>
      <c r="B397" s="739">
        <v>46099</v>
      </c>
      <c r="C397" s="517" t="s">
        <v>5198</v>
      </c>
      <c r="D397" s="517">
        <v>6</v>
      </c>
      <c r="E397" s="613" t="s">
        <v>4913</v>
      </c>
      <c r="F397" s="507" t="s">
        <v>5049</v>
      </c>
    </row>
    <row r="398" spans="1:27" ht="14.25" customHeight="1">
      <c r="A398" s="517" t="s">
        <v>5199</v>
      </c>
      <c r="B398" s="739">
        <v>46098</v>
      </c>
      <c r="C398" s="517" t="s">
        <v>5200</v>
      </c>
      <c r="D398" s="517">
        <v>13</v>
      </c>
      <c r="E398" s="613" t="s">
        <v>4913</v>
      </c>
      <c r="F398" s="507" t="s">
        <v>5049</v>
      </c>
    </row>
    <row r="399" spans="1:27" s="352" customFormat="1" ht="15.75" customHeight="1">
      <c r="A399" s="517" t="s">
        <v>5201</v>
      </c>
      <c r="B399" s="739">
        <v>46069</v>
      </c>
      <c r="C399" s="517" t="s">
        <v>5202</v>
      </c>
      <c r="D399" s="517">
        <v>10</v>
      </c>
      <c r="E399" s="613" t="s">
        <v>4913</v>
      </c>
      <c r="F399" s="507" t="s">
        <v>5049</v>
      </c>
      <c r="G399" s="33"/>
      <c r="H399" s="33"/>
      <c r="I399" s="33"/>
      <c r="J399" s="33"/>
      <c r="K399"/>
      <c r="L399"/>
      <c r="M399"/>
      <c r="N399"/>
      <c r="O399"/>
      <c r="P399"/>
      <c r="Q399"/>
      <c r="R399"/>
      <c r="S399"/>
      <c r="T399"/>
      <c r="U399"/>
      <c r="V399"/>
      <c r="W399"/>
      <c r="X399"/>
      <c r="Y399"/>
      <c r="Z399"/>
      <c r="AA399"/>
    </row>
    <row r="400" spans="1:27" s="207" customFormat="1" ht="14.25">
      <c r="A400" s="517" t="s">
        <v>5203</v>
      </c>
      <c r="B400" s="739">
        <v>46080</v>
      </c>
      <c r="C400" s="517" t="s">
        <v>5204</v>
      </c>
      <c r="D400" s="517">
        <v>40</v>
      </c>
      <c r="E400" s="613" t="s">
        <v>4913</v>
      </c>
      <c r="F400" s="507" t="s">
        <v>5049</v>
      </c>
      <c r="G400" s="33"/>
      <c r="H400" s="33"/>
      <c r="I400" s="33"/>
      <c r="J400" s="33"/>
      <c r="K400"/>
      <c r="L400"/>
      <c r="M400"/>
      <c r="N400"/>
      <c r="O400"/>
      <c r="P400"/>
      <c r="Q400"/>
      <c r="R400"/>
      <c r="S400"/>
      <c r="T400"/>
      <c r="U400"/>
      <c r="V400"/>
      <c r="W400"/>
      <c r="X400"/>
      <c r="Y400"/>
      <c r="Z400"/>
      <c r="AA400"/>
    </row>
    <row r="401" spans="1:27" ht="14.25">
      <c r="A401" s="517" t="s">
        <v>5205</v>
      </c>
      <c r="B401" s="739">
        <v>46076</v>
      </c>
      <c r="C401" s="517" t="s">
        <v>5206</v>
      </c>
      <c r="D401" s="517">
        <v>15</v>
      </c>
      <c r="E401" s="613" t="s">
        <v>4913</v>
      </c>
      <c r="F401" s="507" t="s">
        <v>5049</v>
      </c>
    </row>
    <row r="402" spans="1:27" s="598" customFormat="1" ht="14.25">
      <c r="A402" s="517" t="s">
        <v>5207</v>
      </c>
      <c r="B402" s="552">
        <v>46049</v>
      </c>
      <c r="C402" s="517" t="s">
        <v>5208</v>
      </c>
      <c r="D402" s="611">
        <v>80</v>
      </c>
      <c r="E402" s="609" t="s">
        <v>4921</v>
      </c>
      <c r="F402" s="507" t="s">
        <v>5049</v>
      </c>
      <c r="G402" s="33"/>
      <c r="H402" s="33"/>
      <c r="I402" s="33"/>
      <c r="J402" s="33"/>
      <c r="K402"/>
      <c r="L402"/>
      <c r="M402"/>
      <c r="N402"/>
      <c r="O402"/>
      <c r="P402"/>
      <c r="Q402"/>
      <c r="R402"/>
      <c r="S402"/>
      <c r="T402"/>
      <c r="U402"/>
      <c r="V402"/>
      <c r="W402"/>
      <c r="X402"/>
      <c r="Y402"/>
      <c r="Z402"/>
      <c r="AA402"/>
    </row>
    <row r="403" spans="1:27" ht="14.25">
      <c r="A403" s="611" t="s">
        <v>5209</v>
      </c>
      <c r="B403" s="552">
        <v>46050</v>
      </c>
      <c r="C403" s="517" t="s">
        <v>5210</v>
      </c>
      <c r="D403" s="611">
        <v>20</v>
      </c>
      <c r="E403" s="609" t="s">
        <v>4921</v>
      </c>
      <c r="F403" s="508" t="s">
        <v>5049</v>
      </c>
    </row>
    <row r="404" spans="1:27" ht="17.25" customHeight="1">
      <c r="A404" s="611" t="s">
        <v>5958</v>
      </c>
      <c r="B404" s="552">
        <v>46048</v>
      </c>
      <c r="C404" s="516" t="s">
        <v>5959</v>
      </c>
      <c r="D404" s="611">
        <v>10</v>
      </c>
      <c r="E404" s="609" t="s">
        <v>4921</v>
      </c>
      <c r="F404" s="508" t="s">
        <v>5114</v>
      </c>
    </row>
    <row r="405" spans="1:27" ht="14.25">
      <c r="A405" s="614" t="s">
        <v>5211</v>
      </c>
      <c r="B405" s="743">
        <v>46073</v>
      </c>
      <c r="C405" s="614" t="s">
        <v>5212</v>
      </c>
      <c r="D405" s="733">
        <v>30</v>
      </c>
      <c r="E405" s="732" t="s">
        <v>5213</v>
      </c>
      <c r="F405" s="508" t="s">
        <v>5214</v>
      </c>
    </row>
    <row r="406" spans="1:27" ht="15.75">
      <c r="A406" s="610" t="s">
        <v>5215</v>
      </c>
      <c r="B406" s="760">
        <v>46073</v>
      </c>
      <c r="C406" s="610" t="s">
        <v>5216</v>
      </c>
      <c r="D406" s="545">
        <v>15</v>
      </c>
      <c r="E406" s="545" t="s">
        <v>4921</v>
      </c>
      <c r="F406" s="507" t="s">
        <v>5049</v>
      </c>
    </row>
    <row r="407" spans="1:27" ht="14.25">
      <c r="A407" s="517" t="s">
        <v>5960</v>
      </c>
      <c r="B407" s="517" t="s">
        <v>5961</v>
      </c>
      <c r="C407" s="517" t="s">
        <v>5962</v>
      </c>
      <c r="D407" s="517" t="s">
        <v>5963</v>
      </c>
      <c r="E407" s="756" t="s">
        <v>4802</v>
      </c>
      <c r="F407" s="507" t="s">
        <v>5049</v>
      </c>
    </row>
    <row r="408" spans="1:27" ht="14.25">
      <c r="A408" s="517" t="s">
        <v>5217</v>
      </c>
      <c r="B408" s="525">
        <v>46072</v>
      </c>
      <c r="C408" s="517" t="s">
        <v>5218</v>
      </c>
      <c r="D408" s="517" t="s">
        <v>5219</v>
      </c>
      <c r="E408" s="756" t="s">
        <v>4802</v>
      </c>
      <c r="F408" s="507" t="s">
        <v>5049</v>
      </c>
    </row>
    <row r="409" spans="1:27" ht="14.25">
      <c r="A409" s="517" t="s">
        <v>5217</v>
      </c>
      <c r="B409" s="525">
        <v>46085</v>
      </c>
      <c r="C409" s="517" t="s">
        <v>5220</v>
      </c>
      <c r="D409" s="611">
        <v>22</v>
      </c>
      <c r="E409" s="756" t="s">
        <v>4802</v>
      </c>
      <c r="F409" s="507" t="s">
        <v>5049</v>
      </c>
    </row>
    <row r="410" spans="1:27" ht="14.25">
      <c r="A410" s="517" t="s">
        <v>5217</v>
      </c>
      <c r="B410" s="611" t="s">
        <v>5221</v>
      </c>
      <c r="C410" s="517" t="s">
        <v>5222</v>
      </c>
      <c r="D410" s="611">
        <v>22</v>
      </c>
      <c r="E410" s="756" t="s">
        <v>4802</v>
      </c>
      <c r="F410" s="508" t="s">
        <v>5223</v>
      </c>
    </row>
    <row r="411" spans="1:27" ht="14.25">
      <c r="A411" s="761" t="s">
        <v>5224</v>
      </c>
      <c r="B411" s="762">
        <v>46037</v>
      </c>
      <c r="C411" s="761" t="s">
        <v>5225</v>
      </c>
      <c r="D411" s="761">
        <v>10</v>
      </c>
      <c r="E411" s="763" t="s">
        <v>5226</v>
      </c>
      <c r="F411" s="508" t="s">
        <v>5114</v>
      </c>
    </row>
    <row r="412" spans="1:27" s="362" customFormat="1" ht="14.25">
      <c r="A412" s="530" t="s">
        <v>5227</v>
      </c>
      <c r="B412" s="762">
        <v>46045</v>
      </c>
      <c r="C412" s="761" t="s">
        <v>5228</v>
      </c>
      <c r="D412" s="761">
        <v>6</v>
      </c>
      <c r="E412" s="763" t="s">
        <v>5229</v>
      </c>
      <c r="F412" s="508" t="s">
        <v>5026</v>
      </c>
      <c r="G412" s="33"/>
      <c r="H412" s="33"/>
      <c r="I412" s="33"/>
      <c r="J412" s="33"/>
      <c r="K412"/>
      <c r="L412"/>
      <c r="M412"/>
      <c r="N412"/>
      <c r="O412"/>
      <c r="P412"/>
      <c r="Q412"/>
      <c r="R412"/>
      <c r="S412"/>
      <c r="T412"/>
      <c r="U412"/>
      <c r="V412"/>
      <c r="W412"/>
      <c r="X412"/>
      <c r="Y412"/>
      <c r="Z412"/>
      <c r="AA412"/>
    </row>
    <row r="413" spans="1:27" s="207" customFormat="1" ht="14.25">
      <c r="A413" s="530" t="s">
        <v>5230</v>
      </c>
      <c r="B413" s="762">
        <v>46045</v>
      </c>
      <c r="C413" s="761" t="s">
        <v>5231</v>
      </c>
      <c r="D413" s="761">
        <v>17</v>
      </c>
      <c r="E413" s="530" t="s">
        <v>5232</v>
      </c>
      <c r="F413" s="184" t="s">
        <v>5126</v>
      </c>
      <c r="G413" s="33"/>
      <c r="H413" s="33"/>
      <c r="I413" s="33"/>
      <c r="J413" s="33"/>
      <c r="K413"/>
      <c r="L413"/>
      <c r="M413"/>
      <c r="N413"/>
      <c r="O413"/>
      <c r="P413"/>
      <c r="Q413"/>
      <c r="R413"/>
      <c r="S413"/>
      <c r="T413"/>
      <c r="U413"/>
      <c r="V413"/>
      <c r="W413"/>
      <c r="X413"/>
      <c r="Y413"/>
      <c r="Z413"/>
      <c r="AA413"/>
    </row>
    <row r="414" spans="1:27" s="599" customFormat="1" ht="12" customHeight="1">
      <c r="A414" s="517" t="s">
        <v>5233</v>
      </c>
      <c r="B414" s="525">
        <v>46075</v>
      </c>
      <c r="C414" s="517" t="s">
        <v>5234</v>
      </c>
      <c r="D414" s="517" t="s">
        <v>5964</v>
      </c>
      <c r="E414" s="611" t="s">
        <v>4991</v>
      </c>
      <c r="F414" s="508" t="s">
        <v>5015</v>
      </c>
      <c r="G414" s="370"/>
      <c r="H414" s="33"/>
      <c r="I414" s="33"/>
      <c r="J414" s="33"/>
      <c r="K414"/>
      <c r="L414"/>
      <c r="M414"/>
      <c r="N414"/>
      <c r="O414"/>
      <c r="P414"/>
      <c r="Q414"/>
      <c r="R414"/>
      <c r="S414"/>
      <c r="T414"/>
      <c r="U414"/>
      <c r="V414"/>
      <c r="W414"/>
      <c r="X414"/>
      <c r="Y414"/>
      <c r="Z414"/>
      <c r="AA414"/>
    </row>
    <row r="415" spans="1:27" ht="14.25">
      <c r="A415" s="530" t="s">
        <v>5235</v>
      </c>
      <c r="B415" s="530" t="s">
        <v>5236</v>
      </c>
      <c r="C415" s="530" t="s">
        <v>5237</v>
      </c>
      <c r="D415" s="530">
        <v>450</v>
      </c>
      <c r="E415" s="530" t="s">
        <v>5238</v>
      </c>
      <c r="F415" s="508" t="s">
        <v>5049</v>
      </c>
      <c r="G415" s="370"/>
    </row>
    <row r="416" spans="1:27" ht="14.25">
      <c r="A416" s="530" t="s">
        <v>5239</v>
      </c>
      <c r="B416" s="764">
        <v>46061</v>
      </c>
      <c r="C416" s="765" t="s">
        <v>5240</v>
      </c>
      <c r="D416" s="530">
        <v>182</v>
      </c>
      <c r="E416" s="530" t="s">
        <v>5241</v>
      </c>
      <c r="F416" s="508" t="s">
        <v>5049</v>
      </c>
      <c r="G416" s="370"/>
    </row>
    <row r="417" spans="1:27" ht="14.25">
      <c r="A417" s="530" t="s">
        <v>5242</v>
      </c>
      <c r="B417" s="764">
        <v>46055</v>
      </c>
      <c r="C417" s="765" t="s">
        <v>5243</v>
      </c>
      <c r="D417" s="530">
        <v>213</v>
      </c>
      <c r="E417" s="530" t="s">
        <v>5241</v>
      </c>
      <c r="F417" s="508" t="s">
        <v>5049</v>
      </c>
      <c r="G417" s="370"/>
    </row>
    <row r="418" spans="1:27" s="505" customFormat="1" ht="14.25">
      <c r="A418" s="517" t="s">
        <v>5207</v>
      </c>
      <c r="B418" s="766">
        <v>46049</v>
      </c>
      <c r="C418" s="517" t="s">
        <v>5208</v>
      </c>
      <c r="D418" s="517">
        <v>80</v>
      </c>
      <c r="E418" s="517" t="s">
        <v>4826</v>
      </c>
      <c r="F418" s="508" t="s">
        <v>5049</v>
      </c>
      <c r="G418" s="370"/>
      <c r="H418" s="33"/>
      <c r="I418" s="33"/>
      <c r="J418" s="33"/>
      <c r="K418"/>
      <c r="L418"/>
      <c r="M418"/>
      <c r="N418"/>
      <c r="O418"/>
      <c r="P418"/>
      <c r="Q418"/>
      <c r="R418"/>
      <c r="S418"/>
      <c r="T418"/>
      <c r="U418"/>
      <c r="V418"/>
      <c r="W418"/>
      <c r="X418"/>
      <c r="Y418"/>
      <c r="Z418"/>
      <c r="AA418"/>
    </row>
    <row r="419" spans="1:27" ht="14.25">
      <c r="A419" s="517" t="s">
        <v>5965</v>
      </c>
      <c r="B419" s="766">
        <v>46050</v>
      </c>
      <c r="C419" s="517" t="s">
        <v>5210</v>
      </c>
      <c r="D419" s="517">
        <v>20</v>
      </c>
      <c r="E419" s="517" t="s">
        <v>4826</v>
      </c>
      <c r="F419" s="508" t="s">
        <v>5049</v>
      </c>
      <c r="G419" s="370"/>
    </row>
    <row r="420" spans="1:27" ht="12" customHeight="1">
      <c r="A420" s="517" t="s">
        <v>5966</v>
      </c>
      <c r="B420" s="766">
        <v>46048</v>
      </c>
      <c r="C420" s="517" t="s">
        <v>5959</v>
      </c>
      <c r="D420" s="517">
        <v>10</v>
      </c>
      <c r="E420" s="517" t="s">
        <v>4826</v>
      </c>
      <c r="F420" s="508" t="s">
        <v>5114</v>
      </c>
      <c r="G420" s="370"/>
    </row>
    <row r="421" spans="1:27" ht="14.25">
      <c r="A421" s="517" t="s">
        <v>5211</v>
      </c>
      <c r="B421" s="766">
        <v>46073</v>
      </c>
      <c r="C421" s="517" t="s">
        <v>5212</v>
      </c>
      <c r="D421" s="517">
        <v>30</v>
      </c>
      <c r="E421" s="517" t="s">
        <v>4826</v>
      </c>
      <c r="F421" s="508" t="s">
        <v>5049</v>
      </c>
      <c r="G421" s="370"/>
    </row>
    <row r="422" spans="1:27" ht="14.25">
      <c r="A422" s="728" t="s">
        <v>5244</v>
      </c>
      <c r="B422" s="766">
        <v>46073</v>
      </c>
      <c r="C422" s="517" t="s">
        <v>5216</v>
      </c>
      <c r="D422" s="517">
        <v>15</v>
      </c>
      <c r="E422" s="517" t="s">
        <v>4826</v>
      </c>
      <c r="F422" s="508" t="s">
        <v>5049</v>
      </c>
      <c r="G422" s="370"/>
    </row>
    <row r="423" spans="1:27" ht="14.25">
      <c r="A423" s="517" t="s">
        <v>5245</v>
      </c>
      <c r="B423" s="517" t="s">
        <v>5246</v>
      </c>
      <c r="C423" s="517" t="s">
        <v>5247</v>
      </c>
      <c r="D423" s="517" t="s">
        <v>5967</v>
      </c>
      <c r="E423" s="517" t="s">
        <v>5248</v>
      </c>
      <c r="F423" s="508" t="s">
        <v>5018</v>
      </c>
      <c r="G423" s="370"/>
    </row>
    <row r="424" spans="1:27" ht="14.25">
      <c r="A424" s="517" t="s">
        <v>5968</v>
      </c>
      <c r="B424" s="728" t="s">
        <v>5969</v>
      </c>
      <c r="C424" s="517" t="s">
        <v>5970</v>
      </c>
      <c r="D424" s="517" t="s">
        <v>5971</v>
      </c>
      <c r="E424" s="728" t="s">
        <v>5257</v>
      </c>
      <c r="F424" s="508" t="s">
        <v>5049</v>
      </c>
      <c r="G424" s="370"/>
    </row>
    <row r="425" spans="1:27" ht="14.25">
      <c r="A425" s="517" t="s">
        <v>5249</v>
      </c>
      <c r="B425" s="517" t="s">
        <v>5250</v>
      </c>
      <c r="C425" s="517" t="s">
        <v>5251</v>
      </c>
      <c r="D425" s="517" t="s">
        <v>5972</v>
      </c>
      <c r="E425" s="517" t="s">
        <v>4946</v>
      </c>
      <c r="F425" s="508" t="s">
        <v>5252</v>
      </c>
      <c r="G425" s="370"/>
    </row>
    <row r="426" spans="1:27" ht="14.25">
      <c r="A426" s="517" t="s">
        <v>5973</v>
      </c>
      <c r="B426" s="517" t="s">
        <v>5974</v>
      </c>
      <c r="C426" s="517" t="s">
        <v>5975</v>
      </c>
      <c r="D426" s="517" t="s">
        <v>5976</v>
      </c>
      <c r="E426" s="517" t="s">
        <v>4946</v>
      </c>
      <c r="F426" s="508" t="s">
        <v>5114</v>
      </c>
      <c r="G426" s="370"/>
    </row>
    <row r="427" spans="1:27" ht="14.25">
      <c r="A427" s="517" t="s">
        <v>5253</v>
      </c>
      <c r="B427" s="767">
        <v>46089</v>
      </c>
      <c r="C427" s="517" t="s">
        <v>5254</v>
      </c>
      <c r="D427" s="517" t="s">
        <v>5977</v>
      </c>
      <c r="E427" s="517" t="s">
        <v>4946</v>
      </c>
      <c r="F427" s="508" t="s">
        <v>5114</v>
      </c>
      <c r="G427" s="370"/>
    </row>
    <row r="428" spans="1:27" ht="14.25">
      <c r="A428" s="517" t="s">
        <v>5255</v>
      </c>
      <c r="B428" s="767">
        <v>46094</v>
      </c>
      <c r="C428" s="517" t="s">
        <v>5256</v>
      </c>
      <c r="D428" s="517" t="s">
        <v>5978</v>
      </c>
      <c r="E428" s="517" t="s">
        <v>5257</v>
      </c>
      <c r="F428" s="508" t="s">
        <v>5114</v>
      </c>
      <c r="G428" s="370"/>
    </row>
    <row r="429" spans="1:27">
      <c r="A429" s="608"/>
      <c r="B429" s="608"/>
      <c r="C429" s="608"/>
      <c r="D429" s="608"/>
      <c r="E429" s="608"/>
      <c r="F429" s="184"/>
    </row>
    <row r="430" spans="1:27">
      <c r="A430" s="608"/>
      <c r="B430" s="608"/>
      <c r="C430" s="608"/>
      <c r="D430" s="608"/>
      <c r="E430" s="608"/>
      <c r="F430" s="184"/>
    </row>
    <row r="431" spans="1:27">
      <c r="A431" s="608"/>
      <c r="B431" s="608"/>
      <c r="C431" s="608"/>
      <c r="D431" s="608"/>
      <c r="E431" s="608"/>
      <c r="F431" s="184"/>
    </row>
    <row r="432" spans="1:27" ht="37.35" customHeight="1">
      <c r="A432" s="2" t="s">
        <v>5258</v>
      </c>
      <c r="B432" s="2"/>
      <c r="C432" s="2"/>
      <c r="D432" s="2"/>
      <c r="E432" s="2"/>
      <c r="F432" s="44" t="s">
        <v>123</v>
      </c>
      <c r="G432" s="44" t="s">
        <v>124</v>
      </c>
    </row>
    <row r="433" spans="1:27" ht="77.650000000000006" customHeight="1">
      <c r="A433" s="44" t="s">
        <v>125</v>
      </c>
      <c r="B433" s="44" t="s">
        <v>126</v>
      </c>
      <c r="C433" s="44" t="s">
        <v>127</v>
      </c>
      <c r="D433" s="44" t="s">
        <v>128</v>
      </c>
      <c r="E433" s="44" t="s">
        <v>129</v>
      </c>
      <c r="F433" s="78"/>
      <c r="G433" s="78"/>
    </row>
    <row r="434" spans="1:27" ht="14.25" customHeight="1">
      <c r="A434" s="611" t="s">
        <v>5979</v>
      </c>
      <c r="B434" s="517" t="s">
        <v>5087</v>
      </c>
      <c r="C434" s="517" t="s">
        <v>5980</v>
      </c>
      <c r="D434" s="611">
        <v>3</v>
      </c>
      <c r="E434" s="614" t="s">
        <v>4744</v>
      </c>
      <c r="K434" s="69"/>
      <c r="L434" s="69"/>
      <c r="M434" s="69"/>
      <c r="N434" s="69"/>
      <c r="O434" s="69"/>
      <c r="P434" s="69"/>
      <c r="Q434" s="69"/>
      <c r="R434" s="69"/>
      <c r="S434" s="69"/>
      <c r="T434" s="69"/>
      <c r="U434" s="69"/>
      <c r="V434" s="69"/>
      <c r="W434" s="69"/>
      <c r="X434" s="69"/>
      <c r="Y434" s="69"/>
      <c r="Z434" s="69"/>
      <c r="AA434" s="69"/>
    </row>
    <row r="435" spans="1:27" s="207" customFormat="1" ht="12.75" customHeight="1">
      <c r="A435" s="517" t="s">
        <v>5259</v>
      </c>
      <c r="B435" s="525">
        <v>46086</v>
      </c>
      <c r="C435" s="517" t="s">
        <v>5260</v>
      </c>
      <c r="D435" s="609">
        <v>10</v>
      </c>
      <c r="E435" s="610" t="s">
        <v>4755</v>
      </c>
      <c r="F435" s="33"/>
      <c r="G435" s="33"/>
      <c r="H435" s="33"/>
      <c r="I435" s="33"/>
      <c r="J435" s="33"/>
      <c r="K435"/>
      <c r="L435"/>
      <c r="M435"/>
      <c r="N435"/>
      <c r="O435"/>
      <c r="P435"/>
      <c r="Q435"/>
      <c r="R435"/>
      <c r="S435"/>
      <c r="T435"/>
      <c r="U435"/>
      <c r="V435"/>
      <c r="W435"/>
      <c r="X435"/>
      <c r="Y435"/>
      <c r="Z435"/>
      <c r="AA435"/>
    </row>
    <row r="436" spans="1:27" ht="12.75" customHeight="1">
      <c r="A436" s="517" t="s">
        <v>5261</v>
      </c>
      <c r="B436" s="611" t="s">
        <v>5262</v>
      </c>
      <c r="C436" s="517" t="s">
        <v>5263</v>
      </c>
      <c r="D436" s="609" t="s">
        <v>482</v>
      </c>
      <c r="E436" s="610" t="s">
        <v>4977</v>
      </c>
    </row>
    <row r="437" spans="1:27" s="505" customFormat="1" ht="12.75" customHeight="1">
      <c r="A437" s="517" t="s">
        <v>5264</v>
      </c>
      <c r="B437" s="525">
        <v>46105</v>
      </c>
      <c r="C437" s="517" t="s">
        <v>5265</v>
      </c>
      <c r="D437" s="609">
        <v>134</v>
      </c>
      <c r="E437" s="612" t="s">
        <v>4977</v>
      </c>
      <c r="F437" s="33"/>
      <c r="G437" s="33"/>
      <c r="H437" s="33"/>
      <c r="I437" s="33"/>
      <c r="J437" s="33"/>
      <c r="K437"/>
      <c r="L437"/>
      <c r="M437"/>
      <c r="N437"/>
      <c r="O437"/>
      <c r="P437"/>
      <c r="Q437"/>
      <c r="R437"/>
      <c r="S437"/>
      <c r="T437"/>
      <c r="U437"/>
      <c r="V437"/>
      <c r="W437"/>
      <c r="X437"/>
      <c r="Y437"/>
      <c r="Z437"/>
      <c r="AA437"/>
    </row>
    <row r="438" spans="1:27" s="505" customFormat="1" ht="14.25">
      <c r="A438" s="517" t="s">
        <v>5266</v>
      </c>
      <c r="B438" s="525">
        <v>46103</v>
      </c>
      <c r="C438" s="517" t="s">
        <v>5267</v>
      </c>
      <c r="D438" s="611">
        <v>9</v>
      </c>
      <c r="E438" s="517" t="s">
        <v>4771</v>
      </c>
      <c r="F438" s="33"/>
      <c r="G438" s="33"/>
      <c r="H438" s="33"/>
      <c r="I438" s="33"/>
      <c r="J438" s="33"/>
      <c r="K438"/>
      <c r="L438"/>
      <c r="M438"/>
      <c r="N438"/>
      <c r="O438"/>
      <c r="P438"/>
      <c r="Q438"/>
      <c r="R438"/>
      <c r="S438"/>
      <c r="T438"/>
      <c r="U438"/>
      <c r="V438"/>
      <c r="W438"/>
      <c r="X438"/>
      <c r="Y438"/>
      <c r="Z438"/>
      <c r="AA438"/>
    </row>
    <row r="439" spans="1:27" ht="14.25">
      <c r="A439" s="517" t="s">
        <v>5268</v>
      </c>
      <c r="B439" s="517" t="s">
        <v>5269</v>
      </c>
      <c r="C439" s="517" t="s">
        <v>5270</v>
      </c>
      <c r="D439" s="611">
        <v>600</v>
      </c>
      <c r="E439" s="517" t="s">
        <v>4785</v>
      </c>
    </row>
    <row r="440" spans="1:27" ht="14.25">
      <c r="A440" s="517" t="s">
        <v>5271</v>
      </c>
      <c r="B440" s="517" t="s">
        <v>5272</v>
      </c>
      <c r="C440" s="517" t="s">
        <v>5273</v>
      </c>
      <c r="D440" s="611">
        <v>30</v>
      </c>
      <c r="E440" s="517" t="s">
        <v>4785</v>
      </c>
    </row>
    <row r="441" spans="1:27" ht="14.25">
      <c r="A441" s="517" t="s">
        <v>5274</v>
      </c>
      <c r="B441" s="537">
        <v>46086</v>
      </c>
      <c r="C441" s="517" t="s">
        <v>5275</v>
      </c>
      <c r="D441" s="611">
        <v>60</v>
      </c>
      <c r="E441" s="613" t="s">
        <v>4913</v>
      </c>
      <c r="F441" s="370"/>
      <c r="G441" s="370"/>
      <c r="H441" s="370"/>
      <c r="I441" s="370"/>
      <c r="J441" s="370"/>
      <c r="K441" s="362"/>
      <c r="L441" s="362"/>
      <c r="M441" s="362"/>
      <c r="N441" s="362"/>
      <c r="O441" s="362"/>
      <c r="P441" s="362"/>
      <c r="Q441" s="362"/>
      <c r="R441" s="362"/>
      <c r="S441" s="362"/>
      <c r="T441" s="362"/>
      <c r="U441" s="362"/>
      <c r="V441" s="362"/>
      <c r="W441" s="362"/>
      <c r="X441" s="362"/>
      <c r="Y441" s="362"/>
      <c r="Z441" s="362"/>
      <c r="AA441" s="362"/>
    </row>
    <row r="442" spans="1:27" ht="14.25">
      <c r="A442" s="517" t="s">
        <v>5981</v>
      </c>
      <c r="B442" s="537">
        <v>46076</v>
      </c>
      <c r="C442" s="517" t="s">
        <v>5982</v>
      </c>
      <c r="D442" s="611">
        <v>50</v>
      </c>
      <c r="E442" s="613" t="s">
        <v>4913</v>
      </c>
      <c r="F442" s="370"/>
      <c r="G442" s="370"/>
      <c r="H442" s="370"/>
      <c r="I442" s="370"/>
      <c r="J442" s="370"/>
      <c r="K442" s="362"/>
      <c r="L442" s="362"/>
      <c r="M442" s="362"/>
      <c r="N442" s="362"/>
      <c r="O442" s="362"/>
      <c r="P442" s="362"/>
      <c r="Q442" s="362"/>
      <c r="R442" s="362"/>
      <c r="S442" s="362"/>
      <c r="T442" s="362"/>
      <c r="U442" s="362"/>
      <c r="V442" s="362"/>
      <c r="W442" s="362"/>
      <c r="X442" s="362"/>
      <c r="Y442" s="362"/>
      <c r="Z442" s="362"/>
      <c r="AA442" s="362"/>
    </row>
    <row r="443" spans="1:27" ht="14.25">
      <c r="A443" s="517" t="s">
        <v>5276</v>
      </c>
      <c r="B443" s="517" t="s">
        <v>5277</v>
      </c>
      <c r="C443" s="517" t="s">
        <v>5278</v>
      </c>
      <c r="D443" s="611">
        <v>20</v>
      </c>
      <c r="E443" s="613" t="s">
        <v>4913</v>
      </c>
      <c r="F443" s="370"/>
      <c r="G443" s="370"/>
      <c r="H443" s="370"/>
      <c r="I443" s="370"/>
      <c r="J443" s="370"/>
      <c r="K443" s="362"/>
      <c r="L443" s="362"/>
      <c r="M443" s="362"/>
      <c r="N443" s="362"/>
      <c r="O443" s="362"/>
      <c r="P443" s="362"/>
      <c r="Q443" s="362"/>
      <c r="R443" s="362"/>
      <c r="S443" s="362"/>
      <c r="T443" s="362"/>
      <c r="U443" s="362"/>
      <c r="V443" s="362"/>
      <c r="W443" s="362"/>
      <c r="X443" s="362"/>
      <c r="Y443" s="362"/>
      <c r="Z443" s="362"/>
      <c r="AA443" s="362"/>
    </row>
    <row r="444" spans="1:27" ht="15.75">
      <c r="A444" s="517" t="s">
        <v>5279</v>
      </c>
      <c r="B444" s="552">
        <v>46045</v>
      </c>
      <c r="C444" s="517" t="s">
        <v>5280</v>
      </c>
      <c r="D444" s="611">
        <v>15</v>
      </c>
      <c r="E444" s="611" t="s">
        <v>5281</v>
      </c>
    </row>
    <row r="445" spans="1:27" ht="15.75">
      <c r="A445" s="517" t="s">
        <v>5282</v>
      </c>
      <c r="B445" s="552">
        <v>46059</v>
      </c>
      <c r="C445" s="517" t="s">
        <v>5283</v>
      </c>
      <c r="D445" s="611">
        <v>13</v>
      </c>
      <c r="E445" s="611" t="s">
        <v>5284</v>
      </c>
    </row>
    <row r="446" spans="1:27" ht="14.25">
      <c r="A446" s="614" t="s">
        <v>5285</v>
      </c>
      <c r="B446" s="614" t="s">
        <v>5286</v>
      </c>
      <c r="C446" s="614" t="s">
        <v>5287</v>
      </c>
      <c r="D446" s="733">
        <v>90</v>
      </c>
      <c r="E446" s="614" t="s">
        <v>4826</v>
      </c>
    </row>
    <row r="447" spans="1:27" ht="14.25">
      <c r="A447" s="517" t="s">
        <v>5288</v>
      </c>
      <c r="B447" s="525">
        <v>46058</v>
      </c>
      <c r="C447" s="517" t="s">
        <v>5289</v>
      </c>
      <c r="D447" s="611">
        <v>11</v>
      </c>
      <c r="E447" s="536" t="s">
        <v>4802</v>
      </c>
      <c r="F447" s="522"/>
      <c r="G447" s="522"/>
      <c r="H447" s="522"/>
      <c r="I447" s="523"/>
      <c r="J447" s="184"/>
      <c r="K447" s="207"/>
      <c r="L447" s="207"/>
      <c r="M447" s="207"/>
      <c r="N447" s="207"/>
      <c r="O447" s="207"/>
      <c r="P447" s="207"/>
      <c r="Q447" s="207"/>
      <c r="R447" s="207"/>
      <c r="S447" s="207"/>
      <c r="T447" s="207"/>
      <c r="U447" s="207"/>
      <c r="V447" s="207"/>
      <c r="W447" s="207"/>
      <c r="X447" s="207"/>
      <c r="Y447" s="207"/>
      <c r="Z447" s="207"/>
      <c r="AA447" s="207"/>
    </row>
    <row r="448" spans="1:27" ht="14.25">
      <c r="A448" s="517" t="s">
        <v>5290</v>
      </c>
      <c r="B448" s="525">
        <v>46072</v>
      </c>
      <c r="C448" s="517" t="s">
        <v>5291</v>
      </c>
      <c r="D448" s="611">
        <v>13</v>
      </c>
      <c r="E448" s="536" t="s">
        <v>4802</v>
      </c>
      <c r="F448" s="522"/>
      <c r="G448" s="522"/>
      <c r="H448" s="522"/>
      <c r="I448" s="523"/>
      <c r="J448" s="184"/>
    </row>
    <row r="449" spans="1:27" ht="14.25">
      <c r="A449" s="517" t="s">
        <v>5288</v>
      </c>
      <c r="B449" s="525">
        <v>46085</v>
      </c>
      <c r="C449" s="517" t="s">
        <v>5292</v>
      </c>
      <c r="D449" s="611">
        <v>33</v>
      </c>
      <c r="E449" s="536" t="s">
        <v>4802</v>
      </c>
      <c r="F449" s="522"/>
      <c r="G449" s="522"/>
      <c r="H449" s="522"/>
      <c r="I449" s="523"/>
      <c r="J449" s="184"/>
    </row>
    <row r="450" spans="1:27" ht="14.25">
      <c r="A450" s="517" t="s">
        <v>5293</v>
      </c>
      <c r="B450" s="517" t="s">
        <v>5294</v>
      </c>
      <c r="C450" s="517" t="s">
        <v>5295</v>
      </c>
      <c r="D450" s="611">
        <v>28</v>
      </c>
      <c r="E450" s="517" t="s">
        <v>5226</v>
      </c>
      <c r="F450" s="615"/>
      <c r="G450" s="615"/>
      <c r="H450" s="615"/>
      <c r="I450" s="616"/>
      <c r="J450" s="608"/>
      <c r="K450" s="352"/>
      <c r="L450" s="352"/>
      <c r="M450" s="352"/>
      <c r="N450" s="352"/>
      <c r="O450" s="352"/>
      <c r="P450" s="352"/>
      <c r="Q450" s="352"/>
      <c r="R450" s="352"/>
      <c r="S450" s="352"/>
      <c r="T450" s="352"/>
      <c r="U450" s="352"/>
      <c r="V450" s="352"/>
      <c r="W450" s="352"/>
      <c r="X450" s="352"/>
      <c r="Y450" s="352"/>
      <c r="Z450" s="352"/>
      <c r="AA450" s="352"/>
    </row>
    <row r="451" spans="1:27" ht="14.25">
      <c r="A451" s="517" t="s">
        <v>5296</v>
      </c>
      <c r="B451" s="525">
        <v>46046</v>
      </c>
      <c r="C451" s="517" t="s">
        <v>5297</v>
      </c>
      <c r="D451" s="517" t="s">
        <v>5983</v>
      </c>
      <c r="E451" s="517" t="s">
        <v>5299</v>
      </c>
      <c r="F451" s="522"/>
      <c r="G451" s="522"/>
      <c r="H451" s="522"/>
      <c r="I451" s="523"/>
      <c r="J451" s="184"/>
      <c r="K451" s="207"/>
      <c r="L451" s="207"/>
      <c r="M451" s="207"/>
      <c r="N451" s="207"/>
      <c r="O451" s="207"/>
      <c r="P451" s="207"/>
      <c r="Q451" s="207"/>
      <c r="R451" s="207"/>
      <c r="S451" s="207"/>
      <c r="T451" s="207"/>
      <c r="U451" s="207"/>
      <c r="V451" s="207"/>
      <c r="W451" s="207"/>
      <c r="X451" s="207"/>
      <c r="Y451" s="207"/>
      <c r="Z451" s="207"/>
      <c r="AA451" s="207"/>
    </row>
    <row r="452" spans="1:27">
      <c r="A452" s="536" t="s">
        <v>5984</v>
      </c>
      <c r="B452" s="541">
        <v>46097</v>
      </c>
      <c r="C452" s="611" t="s">
        <v>5985</v>
      </c>
      <c r="D452" s="611">
        <v>324</v>
      </c>
      <c r="E452" s="611" t="s">
        <v>5986</v>
      </c>
      <c r="G452" s="522"/>
    </row>
    <row r="453" spans="1:27" ht="14.25">
      <c r="A453" s="517" t="s">
        <v>5300</v>
      </c>
      <c r="B453" s="517" t="s">
        <v>5301</v>
      </c>
      <c r="C453" s="551" t="s">
        <v>5302</v>
      </c>
      <c r="D453" s="517">
        <v>186</v>
      </c>
      <c r="E453" s="536" t="s">
        <v>5303</v>
      </c>
      <c r="F453" s="617"/>
      <c r="G453" s="618"/>
      <c r="H453" s="617"/>
      <c r="I453" s="617"/>
      <c r="J453" s="617"/>
      <c r="K453" s="598"/>
      <c r="L453" s="598"/>
      <c r="M453" s="598"/>
      <c r="N453" s="598"/>
      <c r="O453" s="598"/>
      <c r="P453" s="598"/>
      <c r="Q453" s="598"/>
      <c r="R453" s="598"/>
      <c r="S453" s="598"/>
      <c r="T453" s="598"/>
      <c r="U453" s="598"/>
      <c r="V453" s="598"/>
      <c r="W453" s="598"/>
      <c r="X453" s="598"/>
      <c r="Y453" s="598"/>
      <c r="Z453" s="598"/>
      <c r="AA453" s="598"/>
    </row>
    <row r="454" spans="1:27" ht="14.25">
      <c r="A454" s="517" t="s">
        <v>5235</v>
      </c>
      <c r="B454" s="517" t="s">
        <v>5236</v>
      </c>
      <c r="C454" s="517" t="s">
        <v>5237</v>
      </c>
      <c r="D454" s="517">
        <v>450</v>
      </c>
      <c r="E454" s="517" t="s">
        <v>5238</v>
      </c>
      <c r="G454" s="522"/>
    </row>
    <row r="455" spans="1:27" ht="14.25">
      <c r="A455" s="517" t="s">
        <v>5239</v>
      </c>
      <c r="B455" s="768">
        <v>46061</v>
      </c>
      <c r="C455" s="769" t="s">
        <v>5240</v>
      </c>
      <c r="D455" s="517">
        <v>182</v>
      </c>
      <c r="E455" s="517" t="s">
        <v>5241</v>
      </c>
      <c r="G455" s="522"/>
    </row>
    <row r="456" spans="1:27" ht="14.25">
      <c r="A456" s="517" t="s">
        <v>5242</v>
      </c>
      <c r="B456" s="768">
        <v>46055</v>
      </c>
      <c r="C456" s="769" t="s">
        <v>5243</v>
      </c>
      <c r="D456" s="517">
        <v>213</v>
      </c>
      <c r="E456" s="517" t="s">
        <v>5241</v>
      </c>
      <c r="G456" s="522"/>
    </row>
    <row r="457" spans="1:27" ht="14.25">
      <c r="A457" s="536" t="s">
        <v>5987</v>
      </c>
      <c r="B457" s="737">
        <v>46045</v>
      </c>
      <c r="C457" s="517" t="s">
        <v>5280</v>
      </c>
      <c r="D457" s="517">
        <v>15</v>
      </c>
      <c r="E457" s="517" t="s">
        <v>4826</v>
      </c>
      <c r="G457" s="522"/>
    </row>
    <row r="458" spans="1:27" ht="14.25">
      <c r="A458" s="536" t="s">
        <v>5988</v>
      </c>
      <c r="B458" s="737">
        <v>46059</v>
      </c>
      <c r="C458" s="517" t="s">
        <v>5283</v>
      </c>
      <c r="D458" s="517">
        <v>13</v>
      </c>
      <c r="E458" s="517" t="s">
        <v>4826</v>
      </c>
      <c r="G458" s="522"/>
    </row>
    <row r="459" spans="1:27" ht="15.75">
      <c r="A459" s="517" t="s">
        <v>5304</v>
      </c>
      <c r="B459" s="517" t="s">
        <v>5305</v>
      </c>
      <c r="C459" s="619" t="s">
        <v>482</v>
      </c>
      <c r="D459" s="517" t="s">
        <v>5989</v>
      </c>
      <c r="E459" s="517" t="s">
        <v>5248</v>
      </c>
      <c r="G459" s="522"/>
    </row>
    <row r="460" spans="1:27" ht="14.25">
      <c r="A460" s="611" t="s">
        <v>5306</v>
      </c>
      <c r="B460" s="517" t="s">
        <v>5307</v>
      </c>
      <c r="C460" s="517" t="s">
        <v>5308</v>
      </c>
      <c r="D460" s="517" t="s">
        <v>5990</v>
      </c>
      <c r="E460" s="517" t="s">
        <v>5309</v>
      </c>
      <c r="G460" s="522"/>
    </row>
    <row r="461" spans="1:27" ht="14.25">
      <c r="A461" s="517" t="s">
        <v>2519</v>
      </c>
      <c r="B461" s="517" t="s">
        <v>5310</v>
      </c>
      <c r="C461" s="517" t="s">
        <v>5311</v>
      </c>
      <c r="D461" s="517" t="s">
        <v>5991</v>
      </c>
      <c r="E461" s="517" t="s">
        <v>4946</v>
      </c>
      <c r="G461" s="522"/>
    </row>
    <row r="462" spans="1:27" ht="14.25">
      <c r="A462" s="517" t="s">
        <v>2492</v>
      </c>
      <c r="B462" s="517" t="s">
        <v>2500</v>
      </c>
      <c r="C462" s="517" t="s">
        <v>5312</v>
      </c>
      <c r="D462" s="517" t="s">
        <v>5992</v>
      </c>
      <c r="E462" s="517" t="s">
        <v>4946</v>
      </c>
      <c r="G462" s="522"/>
    </row>
    <row r="463" spans="1:27">
      <c r="A463" s="508" t="s">
        <v>5313</v>
      </c>
      <c r="B463" s="621">
        <v>46098</v>
      </c>
      <c r="C463" s="508" t="s">
        <v>5314</v>
      </c>
      <c r="D463" s="508">
        <v>10</v>
      </c>
      <c r="E463" s="508" t="s">
        <v>5315</v>
      </c>
      <c r="F463" s="370"/>
      <c r="G463" s="578"/>
      <c r="H463" s="370"/>
      <c r="I463" s="370"/>
      <c r="J463" s="370"/>
      <c r="K463" s="362"/>
      <c r="L463" s="362"/>
      <c r="M463" s="362"/>
      <c r="N463" s="362"/>
      <c r="O463" s="362"/>
      <c r="P463" s="362"/>
      <c r="Q463" s="362"/>
      <c r="R463" s="362"/>
      <c r="S463" s="362"/>
      <c r="T463" s="362"/>
      <c r="U463" s="362"/>
      <c r="V463" s="362"/>
      <c r="W463" s="362"/>
      <c r="X463" s="362"/>
      <c r="Y463" s="362"/>
      <c r="Z463" s="362"/>
      <c r="AA463" s="362"/>
    </row>
    <row r="464" spans="1:27">
      <c r="A464" s="545" t="s">
        <v>5316</v>
      </c>
      <c r="B464" s="622">
        <v>46064</v>
      </c>
      <c r="C464" s="545" t="s">
        <v>5317</v>
      </c>
      <c r="D464" s="545">
        <v>30</v>
      </c>
      <c r="E464" s="545" t="s">
        <v>5318</v>
      </c>
      <c r="F464" s="624"/>
      <c r="G464" s="624"/>
      <c r="H464" s="624"/>
      <c r="I464" s="625"/>
      <c r="J464" s="507"/>
      <c r="K464" s="184"/>
      <c r="L464" s="184"/>
      <c r="M464" s="184"/>
      <c r="N464" s="184"/>
      <c r="O464" s="184"/>
      <c r="P464" s="184"/>
      <c r="Q464" s="184"/>
      <c r="R464" s="184"/>
      <c r="S464" s="184"/>
      <c r="T464" s="184"/>
      <c r="U464" s="184"/>
      <c r="V464" s="184"/>
      <c r="W464" s="184"/>
      <c r="X464" s="184"/>
      <c r="Y464" s="184"/>
      <c r="Z464" s="184"/>
      <c r="AA464" s="184"/>
    </row>
    <row r="465" spans="1:27" ht="14.25" customHeight="1">
      <c r="A465" s="508" t="s">
        <v>5316</v>
      </c>
      <c r="B465" s="508" t="s">
        <v>5319</v>
      </c>
      <c r="C465" s="545" t="s">
        <v>5320</v>
      </c>
      <c r="D465" s="508">
        <v>28</v>
      </c>
      <c r="E465" s="508" t="s">
        <v>5321</v>
      </c>
      <c r="F465" s="617"/>
      <c r="G465" s="618"/>
      <c r="H465" s="617"/>
      <c r="I465" s="617"/>
      <c r="J465" s="617"/>
      <c r="K465" s="599"/>
      <c r="L465" s="599"/>
      <c r="M465" s="599"/>
      <c r="N465" s="599"/>
      <c r="O465" s="599"/>
      <c r="P465" s="599"/>
      <c r="Q465" s="599"/>
      <c r="R465" s="599"/>
      <c r="S465" s="599"/>
      <c r="T465" s="599"/>
      <c r="U465" s="599"/>
      <c r="V465" s="599"/>
      <c r="W465" s="599"/>
      <c r="X465" s="599"/>
      <c r="Y465" s="599"/>
      <c r="Z465" s="599"/>
      <c r="AA465" s="599"/>
    </row>
    <row r="466" spans="1:27" ht="14.25">
      <c r="A466" s="184"/>
      <c r="B466" s="184"/>
      <c r="C466" s="396"/>
      <c r="D466" s="184"/>
      <c r="E466" s="184"/>
      <c r="G466" s="522"/>
    </row>
    <row r="467" spans="1:27" ht="14.25">
      <c r="A467" s="184"/>
      <c r="B467" s="184"/>
      <c r="C467" s="401"/>
      <c r="D467" s="184"/>
      <c r="E467" s="184"/>
      <c r="G467" s="522"/>
    </row>
    <row r="468" spans="1:27">
      <c r="A468" s="184"/>
      <c r="B468" s="184"/>
      <c r="C468" s="184"/>
      <c r="D468" s="184"/>
      <c r="E468" s="184"/>
    </row>
    <row r="469" spans="1:27" ht="228.75" customHeight="1">
      <c r="A469" s="2" t="s">
        <v>5322</v>
      </c>
      <c r="B469" s="2"/>
      <c r="C469" s="2"/>
      <c r="D469" s="2"/>
      <c r="E469" s="2"/>
      <c r="F469" s="582" t="s">
        <v>123</v>
      </c>
      <c r="G469" s="582" t="s">
        <v>124</v>
      </c>
      <c r="H469" s="582" t="s">
        <v>561</v>
      </c>
      <c r="I469" s="582" t="s">
        <v>562</v>
      </c>
      <c r="J469" s="218"/>
      <c r="K469" s="505"/>
      <c r="L469" s="505"/>
      <c r="M469" s="505"/>
      <c r="N469" s="505"/>
      <c r="O469" s="505"/>
      <c r="P469" s="505"/>
      <c r="Q469" s="505"/>
      <c r="R469" s="505"/>
      <c r="S469" s="505"/>
      <c r="T469" s="505"/>
      <c r="U469" s="505"/>
      <c r="V469" s="505"/>
      <c r="W469" s="505"/>
      <c r="X469" s="505"/>
      <c r="Y469" s="505"/>
      <c r="Z469" s="505"/>
      <c r="AA469" s="505"/>
    </row>
    <row r="470" spans="1:27" ht="63.4" customHeight="1">
      <c r="A470" s="44" t="s">
        <v>563</v>
      </c>
      <c r="B470" s="44" t="s">
        <v>126</v>
      </c>
      <c r="C470" s="44" t="s">
        <v>127</v>
      </c>
      <c r="D470" s="44" t="s">
        <v>128</v>
      </c>
      <c r="E470" s="44" t="s">
        <v>129</v>
      </c>
      <c r="F470" s="78"/>
      <c r="G470" s="78"/>
      <c r="H470" s="626" t="s">
        <v>5324</v>
      </c>
      <c r="I470" s="78"/>
    </row>
    <row r="471" spans="1:27" ht="12.75" customHeight="1">
      <c r="A471" s="510" t="s">
        <v>5325</v>
      </c>
      <c r="B471" s="627">
        <v>46037</v>
      </c>
      <c r="C471" s="510" t="s">
        <v>5326</v>
      </c>
      <c r="D471" s="510">
        <v>1</v>
      </c>
      <c r="E471" s="510" t="s">
        <v>5327</v>
      </c>
    </row>
    <row r="472" spans="1:27" ht="12.75" customHeight="1">
      <c r="A472" s="510" t="s">
        <v>5325</v>
      </c>
      <c r="B472" s="627">
        <v>46038</v>
      </c>
      <c r="C472" s="510" t="s">
        <v>5328</v>
      </c>
      <c r="D472" s="510">
        <v>1</v>
      </c>
      <c r="E472" s="510" t="s">
        <v>5327</v>
      </c>
    </row>
    <row r="473" spans="1:27" ht="12.75" customHeight="1">
      <c r="A473" s="510" t="s">
        <v>5325</v>
      </c>
      <c r="B473" s="627">
        <v>46042</v>
      </c>
      <c r="C473" s="510" t="s">
        <v>5328</v>
      </c>
      <c r="D473" s="510">
        <v>1</v>
      </c>
      <c r="E473" s="510" t="s">
        <v>5327</v>
      </c>
      <c r="F473" s="218"/>
    </row>
    <row r="474" spans="1:27" ht="12.75" customHeight="1">
      <c r="A474" s="510" t="s">
        <v>5325</v>
      </c>
      <c r="B474" s="627">
        <v>46045</v>
      </c>
      <c r="C474" s="510" t="s">
        <v>5328</v>
      </c>
      <c r="D474" s="510">
        <v>1</v>
      </c>
      <c r="E474" s="510" t="s">
        <v>5327</v>
      </c>
    </row>
    <row r="475" spans="1:27" ht="12.75" customHeight="1">
      <c r="A475" s="508" t="s">
        <v>5325</v>
      </c>
      <c r="B475" s="621">
        <v>46049</v>
      </c>
      <c r="C475" s="508" t="s">
        <v>5328</v>
      </c>
      <c r="D475" s="508">
        <v>1</v>
      </c>
      <c r="E475" s="508" t="s">
        <v>5327</v>
      </c>
    </row>
    <row r="476" spans="1:27" ht="13.5" customHeight="1">
      <c r="A476" s="508" t="s">
        <v>5329</v>
      </c>
      <c r="B476" s="621">
        <v>46051</v>
      </c>
      <c r="C476" s="508" t="s">
        <v>5328</v>
      </c>
      <c r="D476" s="508">
        <v>1</v>
      </c>
      <c r="E476" s="508" t="s">
        <v>5327</v>
      </c>
    </row>
    <row r="477" spans="1:27" ht="14.25" customHeight="1">
      <c r="A477" s="508" t="s">
        <v>5329</v>
      </c>
      <c r="B477" s="621">
        <v>46055</v>
      </c>
      <c r="C477" s="508" t="s">
        <v>5328</v>
      </c>
      <c r="D477" s="508">
        <v>1</v>
      </c>
      <c r="E477" s="508" t="s">
        <v>5327</v>
      </c>
    </row>
    <row r="478" spans="1:27" ht="13.5" customHeight="1">
      <c r="A478" s="508" t="s">
        <v>5329</v>
      </c>
      <c r="B478" s="621">
        <v>46059</v>
      </c>
      <c r="C478" s="508" t="s">
        <v>5328</v>
      </c>
      <c r="D478" s="508">
        <v>1</v>
      </c>
      <c r="E478" s="508" t="s">
        <v>5327</v>
      </c>
    </row>
    <row r="479" spans="1:27" ht="12" customHeight="1">
      <c r="A479" s="508" t="s">
        <v>5329</v>
      </c>
      <c r="B479" s="621">
        <v>46063</v>
      </c>
      <c r="C479" s="508" t="s">
        <v>5328</v>
      </c>
      <c r="D479" s="508">
        <v>1</v>
      </c>
      <c r="E479" s="508" t="s">
        <v>5327</v>
      </c>
    </row>
    <row r="480" spans="1:27" ht="14.25" customHeight="1">
      <c r="A480" s="508" t="s">
        <v>5329</v>
      </c>
      <c r="B480" s="621">
        <v>46069</v>
      </c>
      <c r="C480" s="508" t="s">
        <v>5328</v>
      </c>
      <c r="D480" s="508">
        <v>1</v>
      </c>
      <c r="E480" s="508" t="s">
        <v>5327</v>
      </c>
    </row>
    <row r="481" spans="1:27" ht="12" customHeight="1">
      <c r="A481" s="508" t="s">
        <v>5329</v>
      </c>
      <c r="B481" s="621">
        <v>46079</v>
      </c>
      <c r="C481" s="508" t="s">
        <v>5328</v>
      </c>
      <c r="D481" s="508">
        <v>1</v>
      </c>
      <c r="E481" s="508" t="s">
        <v>5327</v>
      </c>
    </row>
    <row r="482" spans="1:27" ht="12.75" customHeight="1">
      <c r="A482" s="508" t="s">
        <v>5329</v>
      </c>
      <c r="B482" s="628">
        <v>46086</v>
      </c>
      <c r="C482" s="508" t="s">
        <v>5328</v>
      </c>
      <c r="D482" s="508">
        <v>1</v>
      </c>
      <c r="E482" s="508" t="s">
        <v>5327</v>
      </c>
    </row>
    <row r="483" spans="1:27" ht="11.25" customHeight="1">
      <c r="A483" s="508" t="s">
        <v>5329</v>
      </c>
      <c r="B483" s="621">
        <v>46093</v>
      </c>
      <c r="C483" s="508" t="s">
        <v>5328</v>
      </c>
      <c r="D483" s="508">
        <v>1</v>
      </c>
      <c r="E483" s="508" t="s">
        <v>5327</v>
      </c>
    </row>
    <row r="484" spans="1:27" ht="12.75" customHeight="1">
      <c r="A484" s="508" t="s">
        <v>5329</v>
      </c>
      <c r="B484" s="621">
        <v>46097</v>
      </c>
      <c r="C484" s="508" t="s">
        <v>5328</v>
      </c>
      <c r="D484" s="508">
        <v>1</v>
      </c>
      <c r="E484" s="508" t="s">
        <v>5327</v>
      </c>
    </row>
    <row r="485" spans="1:27" ht="10.5" customHeight="1">
      <c r="A485" s="508" t="s">
        <v>5329</v>
      </c>
      <c r="B485" s="621">
        <v>46104</v>
      </c>
      <c r="C485" s="508" t="s">
        <v>5328</v>
      </c>
      <c r="D485" s="508">
        <v>1</v>
      </c>
      <c r="E485" s="508" t="s">
        <v>5327</v>
      </c>
      <c r="F485" s="522"/>
      <c r="G485" s="522"/>
      <c r="H485" s="522"/>
      <c r="I485" s="522"/>
      <c r="J485" s="522"/>
      <c r="K485" s="353"/>
    </row>
    <row r="486" spans="1:27" ht="12" customHeight="1">
      <c r="A486" s="221" t="s">
        <v>5329</v>
      </c>
      <c r="B486" s="629">
        <v>46111</v>
      </c>
      <c r="C486" s="184" t="s">
        <v>5328</v>
      </c>
      <c r="D486" s="184">
        <v>1</v>
      </c>
      <c r="E486" s="508" t="s">
        <v>5327</v>
      </c>
      <c r="F486" s="522"/>
      <c r="G486" s="522"/>
      <c r="H486" s="522"/>
      <c r="I486" s="522"/>
      <c r="J486" s="522"/>
      <c r="K486" s="353"/>
      <c r="L486" s="563"/>
      <c r="M486" s="207"/>
      <c r="N486" s="207"/>
      <c r="O486" s="207"/>
      <c r="P486" s="207"/>
      <c r="Q486" s="207"/>
      <c r="R486" s="207"/>
      <c r="S486" s="207"/>
      <c r="T486" s="207"/>
      <c r="U486" s="207"/>
      <c r="V486" s="207"/>
      <c r="W486" s="207"/>
      <c r="X486" s="207"/>
      <c r="Y486" s="207"/>
      <c r="Z486" s="207"/>
      <c r="AA486" s="207"/>
    </row>
    <row r="487" spans="1:27">
      <c r="A487" s="184" t="s">
        <v>5330</v>
      </c>
      <c r="B487" s="297">
        <v>46089</v>
      </c>
      <c r="C487" s="221" t="s">
        <v>5331</v>
      </c>
      <c r="D487" s="184">
        <v>5</v>
      </c>
      <c r="E487" s="221" t="s">
        <v>5332</v>
      </c>
    </row>
    <row r="488" spans="1:27" ht="12" customHeight="1">
      <c r="A488" s="221" t="s">
        <v>5333</v>
      </c>
      <c r="B488" s="630">
        <v>46108</v>
      </c>
      <c r="C488" s="221" t="s">
        <v>5334</v>
      </c>
      <c r="D488" s="221">
        <v>2</v>
      </c>
      <c r="E488" s="221" t="s">
        <v>5335</v>
      </c>
      <c r="F488" s="218"/>
      <c r="G488" s="218"/>
      <c r="H488" s="218"/>
      <c r="I488" s="218"/>
      <c r="J488" s="218"/>
      <c r="K488" s="505"/>
      <c r="L488" s="505"/>
      <c r="M488" s="505"/>
      <c r="N488" s="505"/>
      <c r="O488" s="505"/>
      <c r="P488" s="505"/>
      <c r="Q488" s="505"/>
      <c r="R488" s="505"/>
      <c r="S488" s="505"/>
      <c r="T488" s="505"/>
      <c r="U488" s="505"/>
      <c r="V488" s="505"/>
      <c r="W488" s="505"/>
      <c r="X488" s="505"/>
      <c r="Y488" s="505"/>
      <c r="Z488" s="505"/>
      <c r="AA488" s="505"/>
    </row>
    <row r="489" spans="1:27" ht="15.75" customHeight="1">
      <c r="A489" s="221" t="s">
        <v>5336</v>
      </c>
      <c r="B489" s="631">
        <v>46084</v>
      </c>
      <c r="C489" s="221" t="s">
        <v>5337</v>
      </c>
      <c r="D489" s="221">
        <v>2</v>
      </c>
      <c r="E489" s="221" t="s">
        <v>5338</v>
      </c>
      <c r="F489" s="218"/>
      <c r="G489" s="218"/>
      <c r="H489" s="218"/>
      <c r="I489" s="218"/>
      <c r="J489" s="218"/>
      <c r="K489" s="505"/>
      <c r="L489" s="505"/>
      <c r="M489" s="505"/>
      <c r="N489" s="505"/>
      <c r="O489" s="505"/>
      <c r="P489" s="505"/>
      <c r="Q489" s="505"/>
      <c r="R489" s="505"/>
      <c r="S489" s="505"/>
      <c r="T489" s="505"/>
      <c r="U489" s="505"/>
      <c r="V489" s="505"/>
      <c r="W489" s="505"/>
      <c r="X489" s="505"/>
      <c r="Y489" s="505"/>
      <c r="Z489" s="505"/>
      <c r="AA489" s="505"/>
    </row>
    <row r="490" spans="1:27" ht="14.25">
      <c r="A490" s="632" t="s">
        <v>5339</v>
      </c>
      <c r="B490" s="184"/>
      <c r="C490" s="184"/>
      <c r="D490" s="184"/>
      <c r="E490" s="184"/>
    </row>
    <row r="491" spans="1:27">
      <c r="A491" s="61" t="s">
        <v>5340</v>
      </c>
      <c r="B491" s="633">
        <v>46037</v>
      </c>
      <c r="C491" s="184" t="s">
        <v>5341</v>
      </c>
      <c r="D491" s="184">
        <v>1</v>
      </c>
      <c r="E491" s="184" t="s">
        <v>5342</v>
      </c>
    </row>
    <row r="492" spans="1:27">
      <c r="A492" s="61" t="s">
        <v>5343</v>
      </c>
      <c r="B492" s="634">
        <v>46044</v>
      </c>
      <c r="C492" s="184" t="s">
        <v>5344</v>
      </c>
      <c r="D492" s="184">
        <v>1</v>
      </c>
      <c r="E492" s="184" t="s">
        <v>5342</v>
      </c>
    </row>
    <row r="493" spans="1:27">
      <c r="A493" s="61" t="s">
        <v>5345</v>
      </c>
      <c r="B493" s="633">
        <v>46052</v>
      </c>
      <c r="C493" s="184" t="s">
        <v>5344</v>
      </c>
      <c r="D493" s="184">
        <v>1</v>
      </c>
      <c r="E493" s="184" t="s">
        <v>5342</v>
      </c>
    </row>
    <row r="494" spans="1:27">
      <c r="A494" s="61" t="s">
        <v>5346</v>
      </c>
      <c r="B494" s="635">
        <v>46060</v>
      </c>
      <c r="C494" s="184" t="s">
        <v>5344</v>
      </c>
      <c r="D494" s="184">
        <v>1</v>
      </c>
      <c r="E494" s="184" t="s">
        <v>5342</v>
      </c>
    </row>
    <row r="495" spans="1:27">
      <c r="A495" s="61" t="s">
        <v>5347</v>
      </c>
      <c r="B495" s="633">
        <v>46072</v>
      </c>
      <c r="C495" s="184" t="s">
        <v>5341</v>
      </c>
      <c r="D495" s="184">
        <v>1</v>
      </c>
      <c r="E495" s="353" t="s">
        <v>5342</v>
      </c>
      <c r="F495" s="69"/>
    </row>
    <row r="496" spans="1:27">
      <c r="A496" s="61" t="s">
        <v>5348</v>
      </c>
      <c r="B496" s="633">
        <v>46037</v>
      </c>
      <c r="C496" s="184" t="s">
        <v>5344</v>
      </c>
      <c r="D496" s="184">
        <v>1</v>
      </c>
      <c r="E496" s="353" t="s">
        <v>5342</v>
      </c>
      <c r="F496" s="69"/>
    </row>
    <row r="497" spans="1:8">
      <c r="A497" s="61" t="s">
        <v>5349</v>
      </c>
      <c r="B497" s="634">
        <v>46079</v>
      </c>
      <c r="C497" s="184" t="s">
        <v>5344</v>
      </c>
      <c r="D497" s="184">
        <v>1</v>
      </c>
      <c r="E497" s="353" t="s">
        <v>5342</v>
      </c>
      <c r="F497" s="69"/>
    </row>
    <row r="498" spans="1:8">
      <c r="A498" s="61" t="s">
        <v>5350</v>
      </c>
      <c r="B498" s="633">
        <v>46100</v>
      </c>
      <c r="C498" s="184" t="s">
        <v>5344</v>
      </c>
      <c r="D498" s="184">
        <v>1</v>
      </c>
      <c r="E498" s="353" t="s">
        <v>5342</v>
      </c>
      <c r="F498" s="69"/>
    </row>
    <row r="499" spans="1:8">
      <c r="A499" s="61" t="s">
        <v>5351</v>
      </c>
      <c r="B499" s="633">
        <v>46108</v>
      </c>
      <c r="C499" s="353" t="s">
        <v>5341</v>
      </c>
      <c r="D499" s="184">
        <v>1</v>
      </c>
      <c r="E499" s="353" t="s">
        <v>5342</v>
      </c>
      <c r="F499" s="69"/>
    </row>
    <row r="500" spans="1:8">
      <c r="A500" s="61" t="s">
        <v>5352</v>
      </c>
      <c r="B500" s="633">
        <v>46101</v>
      </c>
      <c r="C500" s="353" t="s">
        <v>5344</v>
      </c>
      <c r="D500" s="184">
        <v>1</v>
      </c>
      <c r="E500" s="353" t="s">
        <v>5342</v>
      </c>
      <c r="F500" s="69"/>
    </row>
    <row r="501" spans="1:8">
      <c r="A501" s="61" t="s">
        <v>5353</v>
      </c>
      <c r="B501" s="633">
        <v>46048</v>
      </c>
      <c r="C501" s="353" t="s">
        <v>5344</v>
      </c>
      <c r="D501" s="184">
        <v>1</v>
      </c>
      <c r="E501" s="353" t="s">
        <v>5342</v>
      </c>
      <c r="F501" s="69"/>
    </row>
    <row r="502" spans="1:8">
      <c r="A502" s="61" t="s">
        <v>5354</v>
      </c>
      <c r="B502" s="624" t="s">
        <v>5355</v>
      </c>
      <c r="C502" s="353" t="s">
        <v>5344</v>
      </c>
      <c r="D502" s="184">
        <v>1</v>
      </c>
      <c r="E502" s="353" t="s">
        <v>5342</v>
      </c>
      <c r="F502" s="69"/>
    </row>
    <row r="503" spans="1:8">
      <c r="A503" s="61" t="s">
        <v>5356</v>
      </c>
      <c r="B503" s="624" t="s">
        <v>5357</v>
      </c>
      <c r="C503" s="184" t="s">
        <v>5358</v>
      </c>
      <c r="D503" s="184">
        <v>1</v>
      </c>
      <c r="E503" s="184" t="s">
        <v>5359</v>
      </c>
    </row>
    <row r="504" spans="1:8">
      <c r="A504" s="184"/>
      <c r="B504" s="184"/>
      <c r="C504" s="184"/>
      <c r="D504" s="184"/>
      <c r="E504" s="184"/>
    </row>
    <row r="505" spans="1:8">
      <c r="A505" s="184"/>
      <c r="B505" s="184"/>
      <c r="C505" s="184"/>
      <c r="D505" s="184"/>
      <c r="E505" s="184"/>
    </row>
    <row r="506" spans="1:8">
      <c r="A506" s="184"/>
      <c r="B506" s="184"/>
      <c r="C506" s="184"/>
      <c r="D506" s="184"/>
      <c r="E506" s="184"/>
    </row>
    <row r="507" spans="1:8" ht="38.85" customHeight="1">
      <c r="A507" s="2" t="s">
        <v>5360</v>
      </c>
      <c r="B507" s="2"/>
      <c r="C507" s="2"/>
      <c r="D507" s="2"/>
      <c r="E507" s="2"/>
      <c r="F507" s="3"/>
      <c r="G507" s="3"/>
      <c r="H507" s="3"/>
    </row>
    <row r="508" spans="1:8" ht="12.75" customHeight="1">
      <c r="A508" s="5" t="s">
        <v>18</v>
      </c>
      <c r="B508" s="5"/>
      <c r="C508" s="5"/>
      <c r="D508" s="5"/>
      <c r="E508" s="5"/>
    </row>
    <row r="509" spans="1:8" ht="82.9" customHeight="1">
      <c r="A509" s="44" t="s">
        <v>125</v>
      </c>
      <c r="B509" s="44" t="s">
        <v>570</v>
      </c>
      <c r="C509" s="44" t="s">
        <v>124</v>
      </c>
      <c r="D509" s="44" t="s">
        <v>571</v>
      </c>
      <c r="E509" s="44" t="s">
        <v>127</v>
      </c>
      <c r="F509" s="44" t="s">
        <v>123</v>
      </c>
      <c r="G509" s="44" t="s">
        <v>124</v>
      </c>
    </row>
    <row r="510" spans="1:8" ht="12.75" customHeight="1">
      <c r="A510" s="510" t="s">
        <v>5993</v>
      </c>
      <c r="B510" s="636">
        <v>46038</v>
      </c>
      <c r="C510" s="510">
        <v>54</v>
      </c>
      <c r="D510" s="510">
        <v>2</v>
      </c>
      <c r="E510" s="510" t="s">
        <v>5994</v>
      </c>
      <c r="F510" s="78"/>
      <c r="G510" s="78"/>
    </row>
    <row r="511" spans="1:8" ht="11.25" customHeight="1">
      <c r="A511" s="510" t="s">
        <v>5361</v>
      </c>
      <c r="B511" s="636">
        <v>46098</v>
      </c>
      <c r="C511" s="510">
        <v>30</v>
      </c>
      <c r="D511" s="510">
        <v>1</v>
      </c>
      <c r="E511" s="510" t="s">
        <v>5362</v>
      </c>
      <c r="F511" s="522"/>
    </row>
    <row r="512" spans="1:8" ht="12.75" customHeight="1">
      <c r="A512" s="510" t="s">
        <v>5363</v>
      </c>
      <c r="B512" s="636">
        <v>46099</v>
      </c>
      <c r="C512" s="510">
        <v>23</v>
      </c>
      <c r="D512" s="510" t="s">
        <v>5364</v>
      </c>
      <c r="E512" s="510" t="s">
        <v>5365</v>
      </c>
      <c r="F512" s="522"/>
    </row>
    <row r="513" spans="1:6" ht="12.75" customHeight="1">
      <c r="A513" s="545" t="s">
        <v>5366</v>
      </c>
      <c r="B513" s="521">
        <v>46084</v>
      </c>
      <c r="C513" s="610">
        <v>18</v>
      </c>
      <c r="D513" s="610">
        <v>1</v>
      </c>
      <c r="E513" s="637" t="s">
        <v>5367</v>
      </c>
      <c r="F513" s="522"/>
    </row>
    <row r="514" spans="1:6" ht="9.75" customHeight="1">
      <c r="A514" s="637" t="s">
        <v>5368</v>
      </c>
      <c r="B514" s="521">
        <v>46069</v>
      </c>
      <c r="C514" s="639">
        <v>25</v>
      </c>
      <c r="D514" s="610">
        <v>1</v>
      </c>
      <c r="E514" s="637" t="s">
        <v>5369</v>
      </c>
      <c r="F514" s="522"/>
    </row>
    <row r="515" spans="1:6" ht="14.25">
      <c r="A515" s="610" t="s">
        <v>5995</v>
      </c>
      <c r="B515" s="610" t="s">
        <v>1333</v>
      </c>
      <c r="C515" s="610" t="s">
        <v>5996</v>
      </c>
      <c r="D515" s="610" t="s">
        <v>5997</v>
      </c>
      <c r="E515" s="610" t="s">
        <v>5998</v>
      </c>
      <c r="F515" s="522"/>
    </row>
    <row r="516" spans="1:6">
      <c r="A516" s="184"/>
      <c r="B516" s="184"/>
      <c r="C516" s="184"/>
      <c r="D516" s="184"/>
      <c r="E516" s="184"/>
    </row>
    <row r="517" spans="1:6">
      <c r="A517" s="184"/>
      <c r="B517" s="184"/>
      <c r="C517" s="184"/>
      <c r="D517" s="184"/>
      <c r="E517" s="184"/>
    </row>
    <row r="518" spans="1:6" ht="46.35" customHeight="1">
      <c r="A518" s="2" t="s">
        <v>5370</v>
      </c>
      <c r="B518" s="2"/>
      <c r="C518" s="2"/>
      <c r="D518" s="370"/>
    </row>
    <row r="519" spans="1:6" ht="86.25" customHeight="1">
      <c r="A519" s="44" t="s">
        <v>618</v>
      </c>
      <c r="B519" s="44" t="s">
        <v>619</v>
      </c>
      <c r="C519" s="44" t="s">
        <v>620</v>
      </c>
    </row>
    <row r="520" spans="1:6" ht="12.75" customHeight="1">
      <c r="A520" s="104" t="s">
        <v>621</v>
      </c>
      <c r="C520" s="50"/>
    </row>
    <row r="521" spans="1:6" ht="12.75" customHeight="1">
      <c r="A521" s="104" t="s">
        <v>622</v>
      </c>
      <c r="B521" s="50">
        <v>1</v>
      </c>
      <c r="C521" s="50">
        <v>2</v>
      </c>
    </row>
    <row r="522" spans="1:6" ht="12.75" customHeight="1">
      <c r="A522" s="104" t="s">
        <v>623</v>
      </c>
      <c r="B522" s="50"/>
      <c r="C522" s="50"/>
    </row>
    <row r="524" spans="1:6" ht="50.65" customHeight="1">
      <c r="A524" s="2" t="s">
        <v>5371</v>
      </c>
      <c r="B524" s="2"/>
      <c r="C524" s="2"/>
      <c r="D524" s="44" t="s">
        <v>625</v>
      </c>
    </row>
    <row r="525" spans="1:6" ht="79.150000000000006" customHeight="1">
      <c r="A525" s="44" t="s">
        <v>626</v>
      </c>
      <c r="B525" s="44" t="s">
        <v>85</v>
      </c>
      <c r="C525" s="44" t="s">
        <v>87</v>
      </c>
      <c r="D525" s="50"/>
    </row>
    <row r="526" spans="1:6" ht="12.75" customHeight="1">
      <c r="A526" s="722" t="s">
        <v>5372</v>
      </c>
      <c r="B526" s="722" t="s">
        <v>5373</v>
      </c>
      <c r="C526" s="722" t="s">
        <v>5999</v>
      </c>
    </row>
    <row r="527" spans="1:6" ht="12.75" customHeight="1">
      <c r="A527" s="640" t="s">
        <v>5372</v>
      </c>
      <c r="B527" s="640" t="s">
        <v>5373</v>
      </c>
      <c r="C527" s="640" t="s">
        <v>5374</v>
      </c>
    </row>
    <row r="528" spans="1:6" ht="12.75" customHeight="1">
      <c r="A528" s="642" t="s">
        <v>5375</v>
      </c>
      <c r="B528" s="640" t="s">
        <v>5373</v>
      </c>
      <c r="C528" s="640" t="s">
        <v>5376</v>
      </c>
    </row>
    <row r="529" spans="1:3" ht="12.75" customHeight="1">
      <c r="A529" s="642" t="s">
        <v>6000</v>
      </c>
      <c r="B529" s="640" t="s">
        <v>5373</v>
      </c>
      <c r="C529" s="640" t="s">
        <v>6001</v>
      </c>
    </row>
    <row r="530" spans="1:3" ht="12.75" customHeight="1">
      <c r="A530" s="545" t="s">
        <v>5377</v>
      </c>
      <c r="B530" s="640" t="s">
        <v>5378</v>
      </c>
      <c r="C530" s="640" t="s">
        <v>5379</v>
      </c>
    </row>
    <row r="531" spans="1:3" ht="12.75" customHeight="1">
      <c r="A531" s="643" t="s">
        <v>5377</v>
      </c>
      <c r="B531" s="640" t="s">
        <v>5378</v>
      </c>
      <c r="C531" s="640" t="s">
        <v>5380</v>
      </c>
    </row>
    <row r="532" spans="1:3" ht="12.75" customHeight="1">
      <c r="A532" s="545" t="s">
        <v>5377</v>
      </c>
      <c r="B532" s="640" t="s">
        <v>5378</v>
      </c>
      <c r="C532" s="640" t="s">
        <v>5381</v>
      </c>
    </row>
    <row r="533" spans="1:3" ht="12.75" customHeight="1">
      <c r="A533" s="545" t="s">
        <v>5377</v>
      </c>
      <c r="B533" s="640" t="s">
        <v>5378</v>
      </c>
      <c r="C533" s="640" t="s">
        <v>6002</v>
      </c>
    </row>
    <row r="534" spans="1:3" ht="12.75" customHeight="1">
      <c r="A534" s="545" t="s">
        <v>5377</v>
      </c>
      <c r="B534" s="640" t="s">
        <v>5378</v>
      </c>
      <c r="C534" s="640" t="s">
        <v>5382</v>
      </c>
    </row>
    <row r="535" spans="1:3" ht="14.25" customHeight="1">
      <c r="A535" s="643" t="s">
        <v>5383</v>
      </c>
      <c r="B535" s="640" t="s">
        <v>5384</v>
      </c>
      <c r="C535" s="640" t="s">
        <v>5385</v>
      </c>
    </row>
    <row r="536" spans="1:3" ht="12.75" customHeight="1">
      <c r="A536" s="640" t="s">
        <v>5386</v>
      </c>
      <c r="B536" s="640" t="s">
        <v>5384</v>
      </c>
      <c r="C536" s="640" t="s">
        <v>5387</v>
      </c>
    </row>
    <row r="537" spans="1:3" ht="14.25" customHeight="1">
      <c r="A537" s="642" t="s">
        <v>5386</v>
      </c>
      <c r="B537" s="640" t="s">
        <v>5384</v>
      </c>
      <c r="C537" s="640" t="s">
        <v>6003</v>
      </c>
    </row>
    <row r="538" spans="1:3" ht="12.75" customHeight="1">
      <c r="A538" s="642" t="s">
        <v>5388</v>
      </c>
      <c r="B538" s="640" t="s">
        <v>5384</v>
      </c>
      <c r="C538" s="640" t="s">
        <v>5389</v>
      </c>
    </row>
    <row r="539" spans="1:3" ht="12.75" customHeight="1">
      <c r="A539" s="545" t="s">
        <v>5390</v>
      </c>
      <c r="B539" s="640" t="s">
        <v>5391</v>
      </c>
      <c r="C539" s="640" t="s">
        <v>5392</v>
      </c>
    </row>
    <row r="540" spans="1:3" ht="12.75" customHeight="1">
      <c r="A540" s="643" t="s">
        <v>5393</v>
      </c>
      <c r="B540" s="640" t="s">
        <v>5394</v>
      </c>
      <c r="C540" s="640" t="s">
        <v>5395</v>
      </c>
    </row>
    <row r="541" spans="1:3" ht="12.75" customHeight="1">
      <c r="A541" s="545" t="s">
        <v>5396</v>
      </c>
      <c r="B541" s="640" t="s">
        <v>5394</v>
      </c>
      <c r="C541" s="640" t="s">
        <v>5397</v>
      </c>
    </row>
    <row r="542" spans="1:3" ht="12.75" customHeight="1">
      <c r="A542" s="545" t="s">
        <v>5396</v>
      </c>
      <c r="B542" s="640" t="s">
        <v>5394</v>
      </c>
      <c r="C542" s="640" t="s">
        <v>5398</v>
      </c>
    </row>
    <row r="543" spans="1:3" ht="12.75" customHeight="1">
      <c r="A543" s="545" t="s">
        <v>5399</v>
      </c>
      <c r="B543" s="640" t="s">
        <v>5394</v>
      </c>
      <c r="C543" s="640" t="s">
        <v>5400</v>
      </c>
    </row>
    <row r="544" spans="1:3" ht="12.75" customHeight="1">
      <c r="A544" s="643" t="s">
        <v>5396</v>
      </c>
      <c r="B544" s="640" t="s">
        <v>5394</v>
      </c>
      <c r="C544" s="640" t="s">
        <v>5389</v>
      </c>
    </row>
    <row r="545" spans="1:3" ht="12.75" customHeight="1">
      <c r="A545" s="545" t="s">
        <v>5396</v>
      </c>
      <c r="B545" s="640" t="s">
        <v>5394</v>
      </c>
      <c r="C545" s="640" t="s">
        <v>6004</v>
      </c>
    </row>
    <row r="546" spans="1:3" ht="12.75" customHeight="1">
      <c r="A546" s="545" t="s">
        <v>5401</v>
      </c>
      <c r="B546" s="640" t="s">
        <v>5402</v>
      </c>
      <c r="C546" s="640" t="s">
        <v>5403</v>
      </c>
    </row>
    <row r="547" spans="1:3" ht="12.75" customHeight="1">
      <c r="A547" s="545" t="s">
        <v>5401</v>
      </c>
      <c r="B547" s="640" t="s">
        <v>5402</v>
      </c>
      <c r="C547" s="640" t="s">
        <v>5404</v>
      </c>
    </row>
    <row r="548" spans="1:3" ht="12.75" customHeight="1">
      <c r="A548" s="545" t="s">
        <v>5401</v>
      </c>
      <c r="B548" s="640" t="s">
        <v>5402</v>
      </c>
      <c r="C548" s="640" t="s">
        <v>6005</v>
      </c>
    </row>
    <row r="549" spans="1:3" ht="12.75" customHeight="1">
      <c r="A549" s="643" t="s">
        <v>5401</v>
      </c>
      <c r="B549" s="640" t="s">
        <v>5402</v>
      </c>
      <c r="C549" s="640" t="s">
        <v>6006</v>
      </c>
    </row>
    <row r="550" spans="1:3" ht="12.75" customHeight="1">
      <c r="A550" s="545" t="s">
        <v>5401</v>
      </c>
      <c r="B550" s="640" t="s">
        <v>5402</v>
      </c>
      <c r="C550" s="640" t="s">
        <v>5405</v>
      </c>
    </row>
    <row r="551" spans="1:3" ht="12.75" customHeight="1">
      <c r="A551" s="545" t="s">
        <v>5406</v>
      </c>
      <c r="B551" s="640" t="s">
        <v>5407</v>
      </c>
      <c r="C551" s="640" t="s">
        <v>5408</v>
      </c>
    </row>
    <row r="552" spans="1:3" ht="12.75" customHeight="1">
      <c r="A552" s="545" t="s">
        <v>5406</v>
      </c>
      <c r="B552" s="640" t="s">
        <v>5407</v>
      </c>
      <c r="C552" s="640" t="s">
        <v>5409</v>
      </c>
    </row>
    <row r="553" spans="1:3" ht="12.75" customHeight="1">
      <c r="A553" s="643" t="s">
        <v>5406</v>
      </c>
      <c r="B553" s="640" t="s">
        <v>5407</v>
      </c>
      <c r="C553" s="640" t="s">
        <v>2512</v>
      </c>
    </row>
    <row r="554" spans="1:3" ht="12.75" customHeight="1">
      <c r="A554" s="545" t="s">
        <v>6007</v>
      </c>
      <c r="B554" s="640" t="s">
        <v>5407</v>
      </c>
      <c r="C554" s="640" t="s">
        <v>6008</v>
      </c>
    </row>
    <row r="555" spans="1:3" ht="12.75" customHeight="1">
      <c r="A555" s="545" t="s">
        <v>5410</v>
      </c>
      <c r="B555" s="640" t="s">
        <v>5407</v>
      </c>
      <c r="C555" s="640" t="s">
        <v>5411</v>
      </c>
    </row>
    <row r="556" spans="1:3" ht="12.75" customHeight="1">
      <c r="A556" s="545" t="s">
        <v>5412</v>
      </c>
      <c r="B556" s="640" t="s">
        <v>5413</v>
      </c>
      <c r="C556" s="640" t="s">
        <v>5414</v>
      </c>
    </row>
    <row r="557" spans="1:3" ht="12.75" customHeight="1">
      <c r="A557" s="545" t="s">
        <v>5412</v>
      </c>
      <c r="B557" s="640" t="s">
        <v>5413</v>
      </c>
      <c r="C557" s="640" t="s">
        <v>5415</v>
      </c>
    </row>
    <row r="558" spans="1:3" ht="12.75" customHeight="1">
      <c r="A558" s="643" t="s">
        <v>5412</v>
      </c>
      <c r="B558" s="640" t="s">
        <v>5413</v>
      </c>
      <c r="C558" s="640" t="s">
        <v>5389</v>
      </c>
    </row>
    <row r="559" spans="1:3" ht="12.75" customHeight="1">
      <c r="A559" s="545" t="s">
        <v>5412</v>
      </c>
      <c r="B559" s="640" t="s">
        <v>5413</v>
      </c>
      <c r="C559" s="640" t="s">
        <v>5416</v>
      </c>
    </row>
    <row r="560" spans="1:3" ht="12.75" customHeight="1">
      <c r="A560" s="545" t="s">
        <v>5417</v>
      </c>
      <c r="B560" s="640" t="s">
        <v>5413</v>
      </c>
      <c r="C560" s="640" t="s">
        <v>5418</v>
      </c>
    </row>
    <row r="561" spans="1:3" ht="12.75" customHeight="1">
      <c r="A561" s="545" t="s">
        <v>5412</v>
      </c>
      <c r="B561" s="640" t="s">
        <v>5413</v>
      </c>
      <c r="C561" s="640" t="s">
        <v>5419</v>
      </c>
    </row>
    <row r="562" spans="1:3" ht="12.75" customHeight="1">
      <c r="A562" s="643" t="s">
        <v>5412</v>
      </c>
      <c r="B562" s="640" t="s">
        <v>5413</v>
      </c>
      <c r="C562" s="640" t="s">
        <v>5420</v>
      </c>
    </row>
    <row r="563" spans="1:3" ht="12.75" customHeight="1">
      <c r="A563" s="644" t="s">
        <v>5412</v>
      </c>
      <c r="B563" s="640" t="s">
        <v>5413</v>
      </c>
      <c r="C563" s="640" t="s">
        <v>5421</v>
      </c>
    </row>
    <row r="564" spans="1:3" ht="12.75" customHeight="1">
      <c r="A564" s="545" t="s">
        <v>5422</v>
      </c>
      <c r="B564" s="640" t="s">
        <v>5413</v>
      </c>
      <c r="C564" s="640" t="s">
        <v>5423</v>
      </c>
    </row>
    <row r="565" spans="1:3" ht="12.75" customHeight="1">
      <c r="A565" s="545" t="s">
        <v>5412</v>
      </c>
      <c r="B565" s="640" t="s">
        <v>5413</v>
      </c>
      <c r="C565" s="640" t="s">
        <v>5424</v>
      </c>
    </row>
    <row r="566" spans="1:3" ht="12.75" customHeight="1">
      <c r="A566" s="640" t="s">
        <v>5425</v>
      </c>
      <c r="B566" s="640" t="s">
        <v>5426</v>
      </c>
      <c r="C566" s="640" t="s">
        <v>5427</v>
      </c>
    </row>
    <row r="567" spans="1:3" ht="12.75" customHeight="1">
      <c r="A567" s="642" t="s">
        <v>5425</v>
      </c>
      <c r="B567" s="640" t="s">
        <v>5426</v>
      </c>
      <c r="C567" s="640" t="s">
        <v>5428</v>
      </c>
    </row>
    <row r="568" spans="1:3" ht="12.75" customHeight="1">
      <c r="A568" s="642" t="s">
        <v>5425</v>
      </c>
      <c r="B568" s="640" t="s">
        <v>5426</v>
      </c>
      <c r="C568" s="640" t="s">
        <v>6009</v>
      </c>
    </row>
    <row r="569" spans="1:3" ht="12.75" customHeight="1">
      <c r="A569" s="642" t="s">
        <v>5425</v>
      </c>
      <c r="B569" s="640" t="s">
        <v>5426</v>
      </c>
      <c r="C569" s="640" t="s">
        <v>5429</v>
      </c>
    </row>
    <row r="570" spans="1:3" ht="12.75" customHeight="1">
      <c r="A570" s="642" t="s">
        <v>5425</v>
      </c>
      <c r="B570" s="640" t="s">
        <v>5426</v>
      </c>
      <c r="C570" s="640" t="s">
        <v>5430</v>
      </c>
    </row>
    <row r="571" spans="1:3" ht="12.75" customHeight="1">
      <c r="A571" s="642" t="s">
        <v>5425</v>
      </c>
      <c r="B571" s="640" t="s">
        <v>5426</v>
      </c>
      <c r="C571" s="640" t="s">
        <v>5431</v>
      </c>
    </row>
    <row r="572" spans="1:3" ht="12.75" customHeight="1">
      <c r="A572" s="642" t="s">
        <v>5425</v>
      </c>
      <c r="B572" s="640" t="s">
        <v>5426</v>
      </c>
      <c r="C572" s="640" t="s">
        <v>5432</v>
      </c>
    </row>
    <row r="573" spans="1:3" ht="12.75" customHeight="1">
      <c r="A573" s="642" t="s">
        <v>5425</v>
      </c>
      <c r="B573" s="645" t="s">
        <v>5426</v>
      </c>
      <c r="C573" s="640" t="s">
        <v>5433</v>
      </c>
    </row>
    <row r="574" spans="1:3" ht="12.75" customHeight="1">
      <c r="A574" s="642" t="s">
        <v>5425</v>
      </c>
      <c r="B574" s="611" t="s">
        <v>5426</v>
      </c>
      <c r="C574" s="640" t="s">
        <v>6010</v>
      </c>
    </row>
    <row r="575" spans="1:3" ht="12.75" customHeight="1">
      <c r="A575" s="642" t="s">
        <v>5425</v>
      </c>
      <c r="B575" s="611" t="s">
        <v>5426</v>
      </c>
      <c r="C575" s="640" t="s">
        <v>5434</v>
      </c>
    </row>
    <row r="576" spans="1:3" ht="12.75" customHeight="1">
      <c r="A576" s="646" t="s">
        <v>5435</v>
      </c>
      <c r="B576" s="640" t="s">
        <v>5436</v>
      </c>
      <c r="C576" s="640" t="s">
        <v>5437</v>
      </c>
    </row>
    <row r="577" spans="1:5" ht="12.75" customHeight="1">
      <c r="A577" s="647" t="s">
        <v>5435</v>
      </c>
      <c r="B577" s="640" t="s">
        <v>5436</v>
      </c>
      <c r="C577" s="640" t="s">
        <v>5438</v>
      </c>
    </row>
    <row r="578" spans="1:5" ht="12.75" customHeight="1">
      <c r="A578" s="647" t="s">
        <v>5435</v>
      </c>
      <c r="B578" s="640" t="s">
        <v>5436</v>
      </c>
      <c r="C578" s="640" t="s">
        <v>5439</v>
      </c>
    </row>
    <row r="579" spans="1:5" ht="12.75" customHeight="1">
      <c r="A579" s="647" t="s">
        <v>5435</v>
      </c>
      <c r="B579" s="640" t="s">
        <v>5436</v>
      </c>
      <c r="C579" s="640" t="s">
        <v>5440</v>
      </c>
    </row>
    <row r="580" spans="1:5" ht="12.75" customHeight="1">
      <c r="A580" s="647" t="s">
        <v>5435</v>
      </c>
      <c r="B580" s="640" t="s">
        <v>5441</v>
      </c>
      <c r="C580" s="640" t="s">
        <v>5442</v>
      </c>
    </row>
    <row r="581" spans="1:5" ht="12.75" customHeight="1">
      <c r="A581" s="647" t="s">
        <v>5443</v>
      </c>
      <c r="B581" s="640" t="s">
        <v>5441</v>
      </c>
      <c r="C581" s="640" t="s">
        <v>5444</v>
      </c>
    </row>
    <row r="582" spans="1:5" ht="12.75" customHeight="1">
      <c r="A582" s="640" t="s">
        <v>5445</v>
      </c>
      <c r="B582" s="644" t="s">
        <v>5441</v>
      </c>
      <c r="C582" s="640" t="s">
        <v>5389</v>
      </c>
    </row>
    <row r="583" spans="1:5" ht="12.75" customHeight="1">
      <c r="A583" s="647" t="s">
        <v>5446</v>
      </c>
      <c r="B583" s="545" t="s">
        <v>5447</v>
      </c>
      <c r="C583" s="640" t="s">
        <v>5448</v>
      </c>
    </row>
    <row r="584" spans="1:5" ht="12.75" customHeight="1">
      <c r="A584" s="640" t="s">
        <v>5449</v>
      </c>
      <c r="B584" s="640" t="s">
        <v>5447</v>
      </c>
      <c r="C584" s="640" t="s">
        <v>5450</v>
      </c>
    </row>
    <row r="585" spans="1:5" ht="12.75" customHeight="1">
      <c r="A585" s="647" t="s">
        <v>5451</v>
      </c>
      <c r="B585" s="545" t="s">
        <v>5447</v>
      </c>
      <c r="C585" s="640" t="s">
        <v>5389</v>
      </c>
    </row>
    <row r="586" spans="1:5" ht="12.75" customHeight="1">
      <c r="A586" s="640" t="s">
        <v>5452</v>
      </c>
      <c r="B586" s="545" t="s">
        <v>5447</v>
      </c>
      <c r="C586" s="640" t="s">
        <v>5453</v>
      </c>
    </row>
    <row r="587" spans="1:5" ht="12.75" customHeight="1">
      <c r="A587" s="647" t="s">
        <v>5451</v>
      </c>
      <c r="B587" s="545" t="s">
        <v>5447</v>
      </c>
      <c r="C587" s="640" t="s">
        <v>5454</v>
      </c>
    </row>
    <row r="588" spans="1:5" ht="12.75" customHeight="1">
      <c r="A588" s="655" t="s">
        <v>626</v>
      </c>
      <c r="B588" s="655" t="s">
        <v>85</v>
      </c>
      <c r="C588" s="655" t="s">
        <v>6011</v>
      </c>
      <c r="D588" s="650"/>
      <c r="E588" s="522"/>
    </row>
    <row r="589" spans="1:5" ht="12.75" customHeight="1">
      <c r="A589" s="655" t="s">
        <v>5455</v>
      </c>
      <c r="B589" s="648">
        <v>46112</v>
      </c>
      <c r="C589" s="770" t="s">
        <v>5456</v>
      </c>
      <c r="D589" s="650"/>
      <c r="E589" s="522"/>
    </row>
    <row r="590" spans="1:5" ht="12.75" customHeight="1">
      <c r="A590" s="655" t="s">
        <v>5455</v>
      </c>
      <c r="B590" s="648">
        <v>46112</v>
      </c>
      <c r="C590" s="770" t="s">
        <v>5457</v>
      </c>
      <c r="D590" s="650"/>
      <c r="E590" s="522"/>
    </row>
    <row r="591" spans="1:5" ht="12.75" customHeight="1">
      <c r="A591" s="655" t="s">
        <v>5455</v>
      </c>
      <c r="B591" s="648">
        <v>46112</v>
      </c>
      <c r="C591" s="770" t="s">
        <v>5458</v>
      </c>
      <c r="D591" s="650"/>
      <c r="E591" s="522"/>
    </row>
    <row r="592" spans="1:5" ht="12.75" customHeight="1">
      <c r="A592" s="655" t="s">
        <v>5455</v>
      </c>
      <c r="B592" s="648">
        <v>46112</v>
      </c>
      <c r="C592" s="770" t="s">
        <v>5459</v>
      </c>
      <c r="D592" s="650"/>
      <c r="E592" s="522"/>
    </row>
    <row r="593" spans="1:7" ht="12.75" customHeight="1">
      <c r="A593" s="655" t="s">
        <v>5455</v>
      </c>
      <c r="B593" s="648">
        <v>46112</v>
      </c>
      <c r="C593" s="770" t="s">
        <v>5460</v>
      </c>
      <c r="D593" s="650"/>
      <c r="E593" s="522"/>
    </row>
    <row r="594" spans="1:7" ht="12.75" customHeight="1">
      <c r="A594" s="655" t="s">
        <v>5455</v>
      </c>
      <c r="B594" s="648">
        <v>46110</v>
      </c>
      <c r="C594" s="770" t="s">
        <v>5461</v>
      </c>
      <c r="D594" s="650"/>
      <c r="E594" s="522"/>
    </row>
    <row r="595" spans="1:7" ht="12.75" customHeight="1">
      <c r="A595" s="655" t="s">
        <v>5455</v>
      </c>
      <c r="B595" s="648">
        <v>46110</v>
      </c>
      <c r="C595" s="770" t="s">
        <v>5462</v>
      </c>
      <c r="D595" s="650"/>
      <c r="E595" s="522"/>
    </row>
    <row r="596" spans="1:7" ht="12.75" customHeight="1">
      <c r="A596" s="655" t="s">
        <v>5455</v>
      </c>
      <c r="B596" s="648">
        <v>46109</v>
      </c>
      <c r="C596" s="770" t="s">
        <v>5463</v>
      </c>
      <c r="D596" s="650"/>
      <c r="E596" s="522"/>
    </row>
    <row r="597" spans="1:7" ht="12.75" customHeight="1">
      <c r="A597" s="655" t="s">
        <v>5455</v>
      </c>
      <c r="B597" s="648">
        <v>46109</v>
      </c>
      <c r="C597" s="770" t="s">
        <v>5464</v>
      </c>
      <c r="D597" s="650"/>
      <c r="E597" s="522"/>
    </row>
    <row r="598" spans="1:7" ht="12.75" customHeight="1">
      <c r="A598" s="655" t="s">
        <v>5455</v>
      </c>
      <c r="B598" s="648">
        <v>46108</v>
      </c>
      <c r="C598" s="770" t="s">
        <v>5465</v>
      </c>
      <c r="D598" s="650"/>
      <c r="E598" s="522"/>
    </row>
    <row r="599" spans="1:7" ht="12.75" customHeight="1">
      <c r="A599" s="655" t="s">
        <v>5455</v>
      </c>
      <c r="B599" s="648">
        <v>46108</v>
      </c>
      <c r="C599" s="770" t="s">
        <v>5466</v>
      </c>
      <c r="D599" s="650"/>
      <c r="E599" s="522"/>
    </row>
    <row r="600" spans="1:7" ht="12.75" customHeight="1">
      <c r="A600" s="655" t="s">
        <v>5455</v>
      </c>
      <c r="B600" s="648">
        <v>46107</v>
      </c>
      <c r="C600" s="770" t="s">
        <v>5467</v>
      </c>
      <c r="D600" s="650"/>
      <c r="E600" s="522"/>
    </row>
    <row r="601" spans="1:7" ht="12.75" customHeight="1">
      <c r="A601" s="655" t="s">
        <v>5455</v>
      </c>
      <c r="B601" s="648">
        <v>46107</v>
      </c>
      <c r="C601" s="770" t="s">
        <v>5468</v>
      </c>
      <c r="D601" s="650"/>
      <c r="E601" s="522"/>
    </row>
    <row r="602" spans="1:7" ht="12.75" customHeight="1">
      <c r="A602" s="655" t="s">
        <v>5455</v>
      </c>
      <c r="B602" s="648">
        <v>46107</v>
      </c>
      <c r="C602" s="770" t="s">
        <v>5469</v>
      </c>
      <c r="D602" s="650"/>
      <c r="E602" s="522"/>
    </row>
    <row r="603" spans="1:7" ht="12.75" customHeight="1">
      <c r="A603" s="655" t="s">
        <v>5455</v>
      </c>
      <c r="B603" s="648">
        <v>46106</v>
      </c>
      <c r="C603" s="770" t="s">
        <v>5470</v>
      </c>
      <c r="D603" s="650"/>
      <c r="E603" s="522"/>
    </row>
    <row r="604" spans="1:7" ht="12.75" customHeight="1">
      <c r="A604" s="655" t="s">
        <v>5455</v>
      </c>
      <c r="B604" s="648">
        <v>46106</v>
      </c>
      <c r="C604" s="770" t="s">
        <v>5471</v>
      </c>
      <c r="D604" s="650"/>
      <c r="E604" s="522"/>
    </row>
    <row r="605" spans="1:7" ht="12.75" customHeight="1">
      <c r="A605" s="655" t="s">
        <v>5455</v>
      </c>
      <c r="B605" s="648">
        <v>46106</v>
      </c>
      <c r="C605" s="770" t="s">
        <v>5472</v>
      </c>
      <c r="D605" s="650"/>
      <c r="E605" s="522"/>
    </row>
    <row r="606" spans="1:7" ht="12.75" customHeight="1">
      <c r="A606" s="655" t="s">
        <v>5455</v>
      </c>
      <c r="B606" s="648">
        <v>46106</v>
      </c>
      <c r="C606" s="770" t="s">
        <v>5473</v>
      </c>
      <c r="D606" s="650"/>
      <c r="E606" s="522"/>
    </row>
    <row r="607" spans="1:7" ht="12.75" customHeight="1">
      <c r="A607" s="771" t="s">
        <v>5455</v>
      </c>
      <c r="B607" s="652">
        <v>46106</v>
      </c>
      <c r="C607" s="772" t="s">
        <v>5474</v>
      </c>
    </row>
    <row r="608" spans="1:7" ht="12.75" customHeight="1">
      <c r="A608" s="655" t="s">
        <v>5455</v>
      </c>
      <c r="B608" s="648">
        <v>46105</v>
      </c>
      <c r="C608" s="770" t="s">
        <v>5475</v>
      </c>
      <c r="D608" s="617"/>
      <c r="E608" s="617"/>
      <c r="F608" s="617"/>
      <c r="G608" s="617"/>
    </row>
    <row r="609" spans="1:7" ht="12.75" customHeight="1">
      <c r="A609" s="655" t="s">
        <v>5455</v>
      </c>
      <c r="B609" s="648">
        <v>46102</v>
      </c>
      <c r="C609" s="770" t="s">
        <v>5476</v>
      </c>
      <c r="D609" s="617"/>
      <c r="E609" s="617"/>
      <c r="F609" s="617"/>
      <c r="G609" s="617"/>
    </row>
    <row r="610" spans="1:7" ht="12.75" customHeight="1">
      <c r="A610" s="655" t="s">
        <v>5455</v>
      </c>
      <c r="B610" s="648">
        <v>46101</v>
      </c>
      <c r="C610" s="770" t="s">
        <v>5477</v>
      </c>
      <c r="D610" s="617"/>
      <c r="E610" s="617"/>
      <c r="F610" s="617"/>
      <c r="G610" s="617"/>
    </row>
    <row r="611" spans="1:7" ht="12.75" customHeight="1">
      <c r="A611" s="655" t="s">
        <v>5455</v>
      </c>
      <c r="B611" s="648">
        <v>46101</v>
      </c>
      <c r="C611" s="770" t="s">
        <v>5478</v>
      </c>
      <c r="D611" s="617"/>
      <c r="E611" s="617"/>
      <c r="F611" s="617"/>
      <c r="G611" s="617"/>
    </row>
    <row r="612" spans="1:7" ht="12.75" customHeight="1">
      <c r="A612" s="655" t="s">
        <v>5455</v>
      </c>
      <c r="B612" s="648">
        <v>46100</v>
      </c>
      <c r="C612" s="770" t="s">
        <v>5479</v>
      </c>
      <c r="D612" s="617"/>
      <c r="E612" s="617"/>
      <c r="F612" s="617"/>
      <c r="G612" s="617"/>
    </row>
    <row r="613" spans="1:7" ht="12.75" customHeight="1">
      <c r="A613" s="655" t="s">
        <v>5455</v>
      </c>
      <c r="B613" s="648">
        <v>46100</v>
      </c>
      <c r="C613" s="770" t="s">
        <v>5480</v>
      </c>
      <c r="D613" s="617"/>
      <c r="E613" s="617"/>
      <c r="F613" s="617"/>
      <c r="G613" s="617"/>
    </row>
    <row r="614" spans="1:7" ht="12.75" customHeight="1">
      <c r="A614" s="655" t="s">
        <v>5455</v>
      </c>
      <c r="B614" s="648">
        <v>46099</v>
      </c>
      <c r="C614" s="770" t="s">
        <v>6012</v>
      </c>
      <c r="D614" s="617"/>
      <c r="E614" s="617"/>
      <c r="F614" s="617"/>
      <c r="G614" s="617"/>
    </row>
    <row r="615" spans="1:7" ht="12.75" customHeight="1">
      <c r="A615" s="655" t="s">
        <v>5455</v>
      </c>
      <c r="B615" s="648">
        <v>46098</v>
      </c>
      <c r="C615" s="770" t="s">
        <v>5481</v>
      </c>
      <c r="D615" s="617"/>
      <c r="E615" s="617"/>
      <c r="F615" s="617"/>
      <c r="G615" s="617"/>
    </row>
    <row r="616" spans="1:7" ht="12.75" customHeight="1">
      <c r="A616" s="655" t="s">
        <v>5455</v>
      </c>
      <c r="B616" s="648">
        <v>46097</v>
      </c>
      <c r="C616" s="770" t="s">
        <v>5482</v>
      </c>
      <c r="D616" s="617"/>
      <c r="E616" s="617"/>
      <c r="F616" s="617"/>
      <c r="G616" s="617"/>
    </row>
    <row r="617" spans="1:7" ht="12.75" customHeight="1">
      <c r="A617" s="655" t="s">
        <v>5455</v>
      </c>
      <c r="B617" s="648">
        <v>46095</v>
      </c>
      <c r="C617" s="770" t="s">
        <v>5483</v>
      </c>
      <c r="D617" s="617"/>
      <c r="E617" s="617"/>
      <c r="F617" s="617"/>
      <c r="G617" s="617"/>
    </row>
    <row r="618" spans="1:7" ht="12.75" customHeight="1">
      <c r="A618" s="655" t="s">
        <v>5455</v>
      </c>
      <c r="B618" s="648">
        <v>46094</v>
      </c>
      <c r="C618" s="770" t="s">
        <v>5484</v>
      </c>
      <c r="D618" s="617"/>
      <c r="E618" s="617"/>
      <c r="F618" s="617"/>
      <c r="G618" s="617"/>
    </row>
    <row r="619" spans="1:7" ht="12.75" customHeight="1">
      <c r="A619" s="655" t="s">
        <v>5455</v>
      </c>
      <c r="B619" s="648">
        <v>46092</v>
      </c>
      <c r="C619" s="770" t="s">
        <v>6013</v>
      </c>
      <c r="D619" s="617"/>
      <c r="E619" s="617"/>
      <c r="F619" s="617"/>
      <c r="G619" s="617"/>
    </row>
    <row r="620" spans="1:7" ht="12.75" customHeight="1">
      <c r="A620" s="655" t="s">
        <v>5455</v>
      </c>
      <c r="B620" s="648">
        <v>46092</v>
      </c>
      <c r="C620" s="770" t="s">
        <v>5485</v>
      </c>
      <c r="D620" s="617"/>
      <c r="E620" s="617"/>
      <c r="F620" s="617"/>
      <c r="G620" s="617"/>
    </row>
    <row r="621" spans="1:7" ht="12.75" customHeight="1">
      <c r="A621" s="655" t="s">
        <v>5455</v>
      </c>
      <c r="B621" s="648">
        <v>46089</v>
      </c>
      <c r="C621" s="773" t="s">
        <v>6014</v>
      </c>
      <c r="D621" s="617"/>
      <c r="E621" s="617"/>
    </row>
    <row r="622" spans="1:7" ht="12.75" customHeight="1">
      <c r="A622" s="655" t="s">
        <v>5455</v>
      </c>
      <c r="B622" s="648">
        <v>46088</v>
      </c>
      <c r="C622" s="770" t="s">
        <v>5486</v>
      </c>
      <c r="D622" s="617"/>
      <c r="E622" s="617"/>
    </row>
    <row r="623" spans="1:7" ht="12.75" customHeight="1">
      <c r="A623" s="655" t="s">
        <v>5455</v>
      </c>
      <c r="B623" s="648">
        <v>46088</v>
      </c>
      <c r="C623" s="770" t="s">
        <v>6015</v>
      </c>
      <c r="D623" s="617"/>
      <c r="E623" s="617"/>
    </row>
    <row r="624" spans="1:7" ht="12.75" customHeight="1">
      <c r="A624" s="655" t="s">
        <v>5455</v>
      </c>
      <c r="B624" s="648">
        <v>46088</v>
      </c>
      <c r="C624" s="770" t="s">
        <v>5487</v>
      </c>
      <c r="D624" s="617"/>
      <c r="E624" s="617"/>
    </row>
    <row r="625" spans="1:6" ht="12.75" customHeight="1">
      <c r="A625" s="655" t="s">
        <v>5455</v>
      </c>
      <c r="B625" s="655" t="s">
        <v>6016</v>
      </c>
      <c r="C625" s="770" t="s">
        <v>6017</v>
      </c>
      <c r="D625" s="617"/>
      <c r="E625" s="617"/>
    </row>
    <row r="626" spans="1:6" ht="12.75" customHeight="1">
      <c r="A626" s="655" t="s">
        <v>5455</v>
      </c>
      <c r="B626" s="655" t="s">
        <v>5221</v>
      </c>
      <c r="C626" s="770" t="s">
        <v>5488</v>
      </c>
      <c r="D626" s="617"/>
      <c r="E626" s="617"/>
    </row>
    <row r="627" spans="1:6" ht="12.75" customHeight="1">
      <c r="A627" s="655" t="s">
        <v>5493</v>
      </c>
      <c r="B627" s="648">
        <v>46085</v>
      </c>
      <c r="C627" s="770" t="s">
        <v>6018</v>
      </c>
      <c r="D627" s="617"/>
      <c r="E627" s="617"/>
    </row>
    <row r="628" spans="1:6" ht="12.75" customHeight="1">
      <c r="A628" s="655" t="s">
        <v>5489</v>
      </c>
      <c r="B628" s="655" t="s">
        <v>6019</v>
      </c>
      <c r="C628" s="770" t="s">
        <v>6020</v>
      </c>
      <c r="D628" s="617"/>
      <c r="E628" s="617"/>
    </row>
    <row r="629" spans="1:6" ht="12.75" customHeight="1">
      <c r="A629" s="655" t="s">
        <v>5489</v>
      </c>
      <c r="B629" s="648">
        <v>46085</v>
      </c>
      <c r="C629" s="770" t="s">
        <v>6021</v>
      </c>
      <c r="D629" s="617"/>
      <c r="E629" s="617"/>
    </row>
    <row r="630" spans="1:6" ht="12.75" customHeight="1">
      <c r="A630" s="655" t="s">
        <v>5489</v>
      </c>
      <c r="B630" s="648">
        <v>46084</v>
      </c>
      <c r="C630" s="770" t="s">
        <v>5490</v>
      </c>
      <c r="D630" s="617"/>
      <c r="E630" s="617"/>
      <c r="F630" s="617"/>
    </row>
    <row r="631" spans="1:6" ht="12.75" customHeight="1">
      <c r="A631" s="655" t="s">
        <v>5489</v>
      </c>
      <c r="B631" s="648">
        <v>46084</v>
      </c>
      <c r="C631" s="770" t="s">
        <v>5491</v>
      </c>
      <c r="D631" s="617"/>
      <c r="E631" s="617"/>
      <c r="F631" s="617"/>
    </row>
    <row r="632" spans="1:6" ht="12.75" customHeight="1">
      <c r="A632" s="655" t="s">
        <v>5489</v>
      </c>
      <c r="B632" s="648">
        <v>46083</v>
      </c>
      <c r="C632" s="655" t="s">
        <v>5492</v>
      </c>
      <c r="D632" s="617"/>
      <c r="E632" s="617"/>
      <c r="F632" s="617"/>
    </row>
    <row r="633" spans="1:6" ht="12.75" customHeight="1">
      <c r="A633" s="655" t="s">
        <v>5493</v>
      </c>
      <c r="B633" s="648">
        <v>46082</v>
      </c>
      <c r="C633" s="770" t="s">
        <v>5494</v>
      </c>
      <c r="D633" s="617"/>
      <c r="E633" s="617"/>
      <c r="F633" s="617"/>
    </row>
    <row r="634" spans="1:6" ht="12.75" customHeight="1">
      <c r="A634" s="655" t="s">
        <v>5455</v>
      </c>
      <c r="B634" s="648">
        <v>46082</v>
      </c>
      <c r="C634" s="770" t="s">
        <v>5495</v>
      </c>
      <c r="D634" s="617"/>
      <c r="E634" s="617"/>
      <c r="F634" s="617"/>
    </row>
    <row r="635" spans="1:6" ht="12.75" customHeight="1">
      <c r="A635" s="655" t="s">
        <v>5455</v>
      </c>
      <c r="B635" s="648">
        <v>46081</v>
      </c>
      <c r="C635" s="770" t="s">
        <v>5496</v>
      </c>
      <c r="D635" s="617"/>
      <c r="E635" s="617"/>
      <c r="F635" s="617"/>
    </row>
    <row r="636" spans="1:6" ht="12.75" customHeight="1">
      <c r="A636" s="655" t="s">
        <v>5455</v>
      </c>
      <c r="B636" s="648">
        <v>46080</v>
      </c>
      <c r="C636" s="770" t="s">
        <v>6022</v>
      </c>
      <c r="D636" s="617"/>
      <c r="E636" s="617"/>
      <c r="F636" s="617"/>
    </row>
    <row r="637" spans="1:6" ht="12.75" customHeight="1">
      <c r="A637" s="655" t="s">
        <v>5455</v>
      </c>
      <c r="B637" s="648">
        <v>46079</v>
      </c>
      <c r="C637" s="770" t="s">
        <v>5497</v>
      </c>
      <c r="D637" s="617"/>
      <c r="E637" s="617"/>
      <c r="F637" s="617"/>
    </row>
    <row r="638" spans="1:6" ht="12.75" customHeight="1">
      <c r="A638" s="655" t="s">
        <v>5455</v>
      </c>
      <c r="B638" s="648">
        <v>46078</v>
      </c>
      <c r="C638" s="770" t="s">
        <v>5498</v>
      </c>
      <c r="D638" s="617"/>
      <c r="E638" s="617"/>
      <c r="F638" s="617"/>
    </row>
    <row r="639" spans="1:6" ht="12.75" customHeight="1">
      <c r="A639" s="655" t="s">
        <v>5455</v>
      </c>
      <c r="B639" s="655" t="s">
        <v>5499</v>
      </c>
      <c r="C639" s="770" t="s">
        <v>5500</v>
      </c>
      <c r="D639" s="617"/>
      <c r="E639" s="617"/>
      <c r="F639" s="617"/>
    </row>
    <row r="640" spans="1:6" ht="12.75" customHeight="1">
      <c r="A640" s="655" t="s">
        <v>5455</v>
      </c>
      <c r="B640" s="655" t="s">
        <v>6023</v>
      </c>
      <c r="C640" s="770" t="s">
        <v>6024</v>
      </c>
      <c r="D640" s="617"/>
      <c r="E640" s="617"/>
      <c r="F640" s="617"/>
    </row>
    <row r="641" spans="1:27" ht="12.75" customHeight="1">
      <c r="A641" s="655" t="s">
        <v>5455</v>
      </c>
      <c r="B641" s="648">
        <v>46081</v>
      </c>
      <c r="C641" s="770" t="s">
        <v>5496</v>
      </c>
      <c r="D641" s="617"/>
      <c r="E641" s="617"/>
      <c r="F641" s="617"/>
    </row>
    <row r="642" spans="1:27" ht="12.75" customHeight="1">
      <c r="A642" s="655" t="s">
        <v>5455</v>
      </c>
      <c r="B642" s="648">
        <v>46080</v>
      </c>
      <c r="C642" s="770" t="s">
        <v>6022</v>
      </c>
      <c r="D642" s="617"/>
      <c r="E642" s="617"/>
      <c r="F642" s="617"/>
    </row>
    <row r="643" spans="1:27" ht="12.75" customHeight="1">
      <c r="A643" s="655" t="s">
        <v>5455</v>
      </c>
      <c r="B643" s="648">
        <v>46079</v>
      </c>
      <c r="C643" s="770" t="s">
        <v>5497</v>
      </c>
      <c r="D643" s="617"/>
      <c r="E643" s="617"/>
      <c r="F643" s="617"/>
    </row>
    <row r="644" spans="1:27" ht="12.75" customHeight="1">
      <c r="A644" s="655" t="s">
        <v>5455</v>
      </c>
      <c r="B644" s="648">
        <v>46078</v>
      </c>
      <c r="C644" s="770" t="s">
        <v>5498</v>
      </c>
      <c r="D644" s="617"/>
      <c r="E644" s="617"/>
      <c r="F644" s="617"/>
    </row>
    <row r="645" spans="1:27" ht="12.75" customHeight="1">
      <c r="A645" s="655" t="s">
        <v>5455</v>
      </c>
      <c r="B645" s="655" t="s">
        <v>5499</v>
      </c>
      <c r="C645" s="770" t="s">
        <v>5500</v>
      </c>
      <c r="D645" s="617"/>
      <c r="E645" s="617"/>
      <c r="F645" s="617"/>
    </row>
    <row r="646" spans="1:27" ht="12.75" customHeight="1">
      <c r="A646" s="655" t="s">
        <v>5455</v>
      </c>
      <c r="B646" s="655" t="s">
        <v>6023</v>
      </c>
      <c r="C646" s="770" t="s">
        <v>6024</v>
      </c>
      <c r="D646" s="617"/>
      <c r="E646" s="617"/>
      <c r="F646" s="617"/>
    </row>
    <row r="647" spans="1:27" ht="12.75" customHeight="1">
      <c r="A647" s="655" t="s">
        <v>5489</v>
      </c>
      <c r="B647" s="648">
        <v>46076</v>
      </c>
      <c r="C647" s="770" t="s">
        <v>5501</v>
      </c>
      <c r="D647" s="617"/>
      <c r="E647" s="617"/>
      <c r="F647" s="617"/>
    </row>
    <row r="648" spans="1:27" s="654" customFormat="1" ht="12.75" customHeight="1">
      <c r="A648" s="655" t="s">
        <v>5455</v>
      </c>
      <c r="B648" s="648">
        <v>46075</v>
      </c>
      <c r="C648" s="770" t="s">
        <v>6025</v>
      </c>
      <c r="D648" s="617"/>
      <c r="E648" s="617"/>
      <c r="F648" s="617"/>
      <c r="G648" s="33"/>
      <c r="H648" s="33"/>
      <c r="I648" s="33"/>
      <c r="J648" s="33"/>
      <c r="K648"/>
      <c r="L648"/>
      <c r="M648"/>
      <c r="N648"/>
      <c r="O648"/>
      <c r="P648"/>
      <c r="Q648"/>
      <c r="R648"/>
      <c r="S648"/>
      <c r="T648"/>
      <c r="U648"/>
      <c r="V648"/>
      <c r="W648"/>
      <c r="X648"/>
      <c r="Y648"/>
      <c r="Z648"/>
      <c r="AA648"/>
    </row>
    <row r="649" spans="1:27" ht="12.75" customHeight="1">
      <c r="A649" s="655" t="s">
        <v>5455</v>
      </c>
      <c r="B649" s="648">
        <v>46075</v>
      </c>
      <c r="C649" s="770" t="s">
        <v>5502</v>
      </c>
      <c r="D649" s="617"/>
      <c r="E649" s="617"/>
      <c r="F649" s="617"/>
      <c r="G649" s="617"/>
    </row>
    <row r="650" spans="1:27" ht="12.75" customHeight="1">
      <c r="A650" s="655" t="s">
        <v>5455</v>
      </c>
      <c r="B650" s="648">
        <v>46075</v>
      </c>
      <c r="C650" s="770" t="s">
        <v>5503</v>
      </c>
      <c r="D650" s="617"/>
      <c r="E650" s="617"/>
      <c r="F650" s="617"/>
      <c r="G650" s="617"/>
    </row>
    <row r="651" spans="1:27" ht="12.75" customHeight="1">
      <c r="A651" s="655" t="s">
        <v>5455</v>
      </c>
      <c r="B651" s="655" t="s">
        <v>5504</v>
      </c>
      <c r="C651" s="770" t="s">
        <v>5505</v>
      </c>
      <c r="D651" s="617"/>
      <c r="E651" s="617"/>
      <c r="F651" s="617"/>
      <c r="G651" s="617"/>
    </row>
    <row r="652" spans="1:27" ht="12.75" customHeight="1">
      <c r="A652" s="655" t="s">
        <v>5455</v>
      </c>
      <c r="B652" s="655" t="s">
        <v>6026</v>
      </c>
      <c r="C652" s="770" t="s">
        <v>6027</v>
      </c>
      <c r="D652" s="617"/>
      <c r="E652" s="617"/>
      <c r="F652" s="617"/>
      <c r="G652" s="617"/>
    </row>
    <row r="653" spans="1:27" ht="12.75" customHeight="1">
      <c r="A653" s="655" t="s">
        <v>5455</v>
      </c>
      <c r="B653" s="648">
        <v>46074</v>
      </c>
      <c r="C653" s="770" t="s">
        <v>6028</v>
      </c>
      <c r="D653" s="617"/>
      <c r="E653" s="617"/>
      <c r="F653" s="617"/>
      <c r="G653" s="617"/>
    </row>
    <row r="654" spans="1:27" ht="12.75" customHeight="1">
      <c r="A654" s="655" t="s">
        <v>5455</v>
      </c>
      <c r="B654" s="648">
        <v>46074</v>
      </c>
      <c r="C654" s="770" t="s">
        <v>5506</v>
      </c>
      <c r="D654" s="617"/>
      <c r="E654" s="617"/>
      <c r="F654" s="617"/>
      <c r="G654" s="617"/>
    </row>
    <row r="655" spans="1:27" ht="12.75" customHeight="1">
      <c r="A655" s="655" t="s">
        <v>5455</v>
      </c>
      <c r="B655" s="648">
        <v>46073</v>
      </c>
      <c r="C655" s="770" t="s">
        <v>5507</v>
      </c>
      <c r="D655" s="617"/>
      <c r="E655" s="617"/>
      <c r="F655" s="617"/>
      <c r="G655" s="617"/>
    </row>
    <row r="656" spans="1:27" ht="12.75" customHeight="1">
      <c r="A656" s="655" t="s">
        <v>5455</v>
      </c>
      <c r="B656" s="648">
        <v>46073</v>
      </c>
      <c r="C656" s="770" t="s">
        <v>6029</v>
      </c>
      <c r="D656" s="617"/>
      <c r="E656" s="617"/>
      <c r="F656" s="617"/>
      <c r="G656" s="617"/>
    </row>
    <row r="657" spans="1:27" ht="12.75" customHeight="1">
      <c r="A657" s="655" t="s">
        <v>5455</v>
      </c>
      <c r="B657" s="648">
        <v>46072</v>
      </c>
      <c r="C657" s="770" t="s">
        <v>5508</v>
      </c>
      <c r="D657" s="617"/>
      <c r="E657" s="617"/>
      <c r="F657" s="617"/>
      <c r="G657" s="617"/>
    </row>
    <row r="658" spans="1:27" ht="12.75" customHeight="1">
      <c r="A658" s="655" t="s">
        <v>5455</v>
      </c>
      <c r="B658" s="648">
        <v>46072</v>
      </c>
      <c r="C658" s="770" t="s">
        <v>5509</v>
      </c>
      <c r="D658" s="617"/>
      <c r="E658" s="617"/>
      <c r="F658" s="617"/>
      <c r="G658" s="617"/>
    </row>
    <row r="659" spans="1:27" ht="12.75" customHeight="1">
      <c r="A659" s="655" t="s">
        <v>5455</v>
      </c>
      <c r="B659" s="648">
        <v>46072</v>
      </c>
      <c r="C659" s="770" t="s">
        <v>6030</v>
      </c>
      <c r="D659" s="617"/>
      <c r="E659" s="617"/>
      <c r="F659" s="617"/>
      <c r="G659" s="617"/>
    </row>
    <row r="660" spans="1:27" ht="12.75" customHeight="1">
      <c r="A660" s="655" t="s">
        <v>5455</v>
      </c>
      <c r="B660" s="648">
        <v>46070</v>
      </c>
      <c r="C660" s="770" t="s">
        <v>5510</v>
      </c>
      <c r="D660" s="617"/>
      <c r="E660" s="617"/>
      <c r="F660" s="617"/>
      <c r="G660" s="617"/>
    </row>
    <row r="661" spans="1:27" s="207" customFormat="1" ht="12.75" customHeight="1">
      <c r="A661" s="655" t="s">
        <v>5455</v>
      </c>
      <c r="B661" s="648">
        <v>46069</v>
      </c>
      <c r="C661" s="770" t="s">
        <v>6031</v>
      </c>
      <c r="D661" s="617"/>
      <c r="E661" s="617"/>
      <c r="F661" s="617"/>
      <c r="G661" s="617"/>
      <c r="H661" s="33"/>
      <c r="I661" s="33"/>
      <c r="J661" s="33"/>
      <c r="K661"/>
      <c r="L661"/>
      <c r="M661"/>
      <c r="N661"/>
      <c r="O661"/>
      <c r="P661"/>
      <c r="Q661"/>
      <c r="R661"/>
      <c r="S661"/>
      <c r="T661"/>
      <c r="U661"/>
      <c r="V661"/>
      <c r="W661"/>
      <c r="X661"/>
      <c r="Y661"/>
      <c r="Z661"/>
      <c r="AA661"/>
    </row>
    <row r="662" spans="1:27" ht="12.75" customHeight="1">
      <c r="A662" s="655" t="s">
        <v>5455</v>
      </c>
      <c r="B662" s="648">
        <v>46068</v>
      </c>
      <c r="C662" s="770" t="s">
        <v>5511</v>
      </c>
      <c r="D662" s="617"/>
      <c r="E662" s="617"/>
      <c r="F662" s="617"/>
      <c r="G662" s="617"/>
    </row>
    <row r="663" spans="1:27" ht="12.75" customHeight="1">
      <c r="A663" s="655" t="s">
        <v>5455</v>
      </c>
      <c r="B663" s="648">
        <v>46067</v>
      </c>
      <c r="C663" s="770" t="s">
        <v>5512</v>
      </c>
      <c r="D663" s="617"/>
      <c r="E663" s="617"/>
      <c r="F663" s="617"/>
      <c r="G663" s="617"/>
    </row>
    <row r="664" spans="1:27" ht="12.75" customHeight="1">
      <c r="A664" s="655" t="s">
        <v>5455</v>
      </c>
      <c r="B664" s="648">
        <v>46066</v>
      </c>
      <c r="C664" s="770" t="s">
        <v>5513</v>
      </c>
      <c r="D664" s="617"/>
      <c r="E664" s="617"/>
      <c r="F664" s="617"/>
      <c r="G664" s="617"/>
    </row>
    <row r="665" spans="1:27" ht="12.75" customHeight="1">
      <c r="A665" s="655" t="s">
        <v>5455</v>
      </c>
      <c r="B665" s="648">
        <v>46066</v>
      </c>
      <c r="C665" s="770" t="s">
        <v>5514</v>
      </c>
      <c r="D665" s="617"/>
      <c r="E665" s="617"/>
      <c r="F665" s="617"/>
      <c r="G665" s="617"/>
    </row>
    <row r="666" spans="1:27" ht="12.75" customHeight="1">
      <c r="A666" s="655" t="s">
        <v>5455</v>
      </c>
      <c r="B666" s="648">
        <v>46062</v>
      </c>
      <c r="C666" s="770" t="s">
        <v>6032</v>
      </c>
    </row>
    <row r="667" spans="1:27" ht="12.75" customHeight="1">
      <c r="A667" s="655" t="s">
        <v>5455</v>
      </c>
      <c r="B667" s="648">
        <v>46059</v>
      </c>
      <c r="C667" s="770" t="s">
        <v>6033</v>
      </c>
    </row>
    <row r="668" spans="1:27" s="547" customFormat="1" ht="12.75" customHeight="1">
      <c r="A668" s="655" t="s">
        <v>5455</v>
      </c>
      <c r="B668" s="648">
        <v>46059</v>
      </c>
      <c r="C668" s="655" t="s">
        <v>5515</v>
      </c>
      <c r="D668" s="33"/>
      <c r="E668" s="33"/>
      <c r="F668" s="33"/>
      <c r="G668" s="33"/>
      <c r="H668" s="33"/>
      <c r="I668" s="33"/>
      <c r="J668" s="33"/>
      <c r="K668"/>
      <c r="L668"/>
      <c r="M668"/>
      <c r="N668"/>
      <c r="O668"/>
      <c r="P668"/>
      <c r="Q668"/>
      <c r="R668"/>
      <c r="S668"/>
      <c r="T668"/>
      <c r="U668"/>
      <c r="V668"/>
      <c r="W668"/>
      <c r="X668"/>
      <c r="Y668"/>
      <c r="Z668"/>
      <c r="AA668"/>
    </row>
    <row r="669" spans="1:27" ht="12.75" customHeight="1">
      <c r="A669" s="655" t="s">
        <v>5455</v>
      </c>
      <c r="B669" s="648">
        <v>46058</v>
      </c>
      <c r="C669" s="770" t="s">
        <v>6034</v>
      </c>
    </row>
    <row r="670" spans="1:27" ht="12.75" customHeight="1">
      <c r="A670" s="655" t="s">
        <v>5455</v>
      </c>
      <c r="B670" s="648">
        <v>46055</v>
      </c>
      <c r="C670" s="770" t="s">
        <v>5516</v>
      </c>
    </row>
    <row r="671" spans="1:27" ht="12.75" customHeight="1">
      <c r="A671" s="655" t="s">
        <v>5455</v>
      </c>
      <c r="B671" s="648">
        <v>46052</v>
      </c>
      <c r="C671" s="770" t="s">
        <v>6035</v>
      </c>
    </row>
    <row r="672" spans="1:27" ht="12.75" customHeight="1">
      <c r="A672" s="655" t="s">
        <v>5455</v>
      </c>
      <c r="B672" s="648">
        <v>46049</v>
      </c>
      <c r="C672" s="655" t="s">
        <v>5517</v>
      </c>
    </row>
    <row r="673" spans="1:3" ht="12.75" customHeight="1">
      <c r="A673" s="655" t="s">
        <v>5455</v>
      </c>
      <c r="B673" s="648">
        <v>46049</v>
      </c>
      <c r="C673" s="722" t="s">
        <v>5518</v>
      </c>
    </row>
    <row r="674" spans="1:3" ht="12.75" customHeight="1">
      <c r="A674" s="719" t="s">
        <v>5455</v>
      </c>
      <c r="B674" s="659">
        <v>46049</v>
      </c>
      <c r="C674" s="774" t="s">
        <v>5519</v>
      </c>
    </row>
    <row r="675" spans="1:3" ht="12.75" customHeight="1">
      <c r="A675" s="719" t="s">
        <v>5455</v>
      </c>
      <c r="B675" s="659">
        <v>46079</v>
      </c>
      <c r="C675" s="774" t="s">
        <v>6036</v>
      </c>
    </row>
    <row r="676" spans="1:3" ht="12.75" customHeight="1">
      <c r="A676" s="719" t="s">
        <v>5455</v>
      </c>
      <c r="B676" s="655" t="s">
        <v>5520</v>
      </c>
      <c r="C676" s="774" t="s">
        <v>5521</v>
      </c>
    </row>
    <row r="677" spans="1:3" ht="12.75" customHeight="1">
      <c r="A677" s="719" t="s">
        <v>5455</v>
      </c>
      <c r="B677" s="659">
        <v>46045</v>
      </c>
      <c r="C677" s="774" t="s">
        <v>5522</v>
      </c>
    </row>
    <row r="678" spans="1:3" ht="12.75" customHeight="1">
      <c r="A678" s="719" t="s">
        <v>5455</v>
      </c>
      <c r="B678" s="659">
        <v>46036</v>
      </c>
      <c r="C678" s="774" t="s">
        <v>5523</v>
      </c>
    </row>
    <row r="679" spans="1:3" ht="12.75" customHeight="1">
      <c r="A679" s="719" t="s">
        <v>5455</v>
      </c>
      <c r="B679" s="659">
        <v>46035</v>
      </c>
      <c r="C679" s="774" t="s">
        <v>5524</v>
      </c>
    </row>
    <row r="680" spans="1:3" ht="12.75" customHeight="1">
      <c r="A680" s="719" t="s">
        <v>5455</v>
      </c>
      <c r="B680" s="659">
        <v>46027</v>
      </c>
      <c r="C680" s="774" t="s">
        <v>5525</v>
      </c>
    </row>
    <row r="681" spans="1:3" ht="12.75" customHeight="1">
      <c r="A681" s="719" t="s">
        <v>5455</v>
      </c>
      <c r="B681" s="659">
        <v>46026</v>
      </c>
      <c r="C681" s="774" t="s">
        <v>5526</v>
      </c>
    </row>
    <row r="682" spans="1:3" ht="12.75" customHeight="1">
      <c r="A682" s="719" t="s">
        <v>5527</v>
      </c>
      <c r="B682" s="659">
        <v>46041</v>
      </c>
      <c r="C682" s="774" t="s">
        <v>6037</v>
      </c>
    </row>
    <row r="683" spans="1:3" ht="12.75" customHeight="1">
      <c r="A683" s="719" t="s">
        <v>5527</v>
      </c>
      <c r="B683" s="659">
        <v>46049</v>
      </c>
      <c r="C683" s="774" t="s">
        <v>5528</v>
      </c>
    </row>
    <row r="684" spans="1:3" ht="12.75" customHeight="1">
      <c r="A684" s="719" t="s">
        <v>5527</v>
      </c>
      <c r="B684" s="659">
        <v>46052</v>
      </c>
      <c r="C684" s="774" t="s">
        <v>5529</v>
      </c>
    </row>
    <row r="685" spans="1:3" ht="12.75" customHeight="1">
      <c r="A685" s="719" t="s">
        <v>5527</v>
      </c>
      <c r="B685" s="659">
        <v>46063</v>
      </c>
      <c r="C685" s="774" t="s">
        <v>5530</v>
      </c>
    </row>
    <row r="686" spans="1:3" ht="12.75" customHeight="1">
      <c r="A686" s="719" t="s">
        <v>5527</v>
      </c>
      <c r="B686" s="659">
        <v>46065</v>
      </c>
      <c r="C686" s="774" t="s">
        <v>6038</v>
      </c>
    </row>
    <row r="687" spans="1:3" ht="12.75" customHeight="1">
      <c r="A687" s="719" t="s">
        <v>5527</v>
      </c>
      <c r="B687" s="659">
        <v>46065</v>
      </c>
      <c r="C687" s="774" t="s">
        <v>5531</v>
      </c>
    </row>
    <row r="688" spans="1:3" ht="12.75" customHeight="1">
      <c r="A688" s="719" t="s">
        <v>5527</v>
      </c>
      <c r="B688" s="659">
        <v>46070</v>
      </c>
      <c r="C688" s="774" t="s">
        <v>5532</v>
      </c>
    </row>
    <row r="689" spans="1:27" ht="12.75" customHeight="1">
      <c r="A689" s="719" t="s">
        <v>5527</v>
      </c>
      <c r="B689" s="659">
        <v>46073</v>
      </c>
      <c r="C689" s="774" t="s">
        <v>5533</v>
      </c>
    </row>
    <row r="690" spans="1:27" ht="12.75" customHeight="1">
      <c r="A690" s="719" t="s">
        <v>5527</v>
      </c>
      <c r="B690" s="659">
        <v>46083</v>
      </c>
      <c r="C690" s="774" t="s">
        <v>5534</v>
      </c>
    </row>
    <row r="691" spans="1:27" ht="12.75" customHeight="1">
      <c r="A691" s="719" t="s">
        <v>5527</v>
      </c>
      <c r="B691" s="659">
        <v>46088</v>
      </c>
      <c r="C691" s="774" t="s">
        <v>5535</v>
      </c>
    </row>
    <row r="692" spans="1:27" ht="12.75" customHeight="1">
      <c r="A692" s="719" t="s">
        <v>5527</v>
      </c>
      <c r="B692" s="659">
        <v>46098</v>
      </c>
      <c r="C692" s="774" t="s">
        <v>5536</v>
      </c>
    </row>
    <row r="693" spans="1:27" s="362" customFormat="1">
      <c r="A693" s="33" t="s">
        <v>6039</v>
      </c>
      <c r="B693" s="184"/>
      <c r="C693" s="184"/>
      <c r="D693" s="309"/>
      <c r="E693" s="309"/>
      <c r="F693" s="661"/>
      <c r="G693" s="33"/>
      <c r="H693" s="33"/>
      <c r="I693" s="33"/>
      <c r="J693" s="33"/>
      <c r="K693"/>
      <c r="L693"/>
      <c r="M693"/>
      <c r="N693"/>
      <c r="O693"/>
      <c r="P693"/>
      <c r="Q693"/>
      <c r="R693"/>
      <c r="S693"/>
      <c r="T693"/>
      <c r="U693"/>
      <c r="V693"/>
      <c r="W693"/>
      <c r="X693"/>
      <c r="Y693"/>
      <c r="Z693"/>
      <c r="AA693"/>
    </row>
    <row r="694" spans="1:27" ht="46.5" customHeight="1">
      <c r="A694" s="2" t="s">
        <v>5537</v>
      </c>
      <c r="B694" s="2"/>
      <c r="C694" s="2"/>
      <c r="E694" s="661"/>
      <c r="F694" s="661"/>
    </row>
    <row r="695" spans="1:27" ht="59.25" customHeight="1">
      <c r="A695" s="44" t="s">
        <v>888</v>
      </c>
      <c r="B695" s="44" t="s">
        <v>889</v>
      </c>
      <c r="C695" s="44" t="s">
        <v>890</v>
      </c>
      <c r="D695" s="309"/>
    </row>
    <row r="696" spans="1:27" ht="12.75" customHeight="1">
      <c r="A696" s="662" t="s">
        <v>5538</v>
      </c>
      <c r="B696" s="657" t="s">
        <v>5539</v>
      </c>
      <c r="C696" s="341">
        <v>1000</v>
      </c>
    </row>
    <row r="697" spans="1:27" ht="12.75" customHeight="1">
      <c r="A697" s="308"/>
      <c r="B697" s="663"/>
      <c r="C697" s="247"/>
    </row>
    <row r="698" spans="1:27">
      <c r="A698" s="184"/>
    </row>
    <row r="699" spans="1:27" ht="43.35" customHeight="1">
      <c r="A699" s="1512" t="s">
        <v>5540</v>
      </c>
      <c r="B699" s="1512"/>
      <c r="C699" s="1512"/>
      <c r="D699" s="1512"/>
      <c r="E699" s="1512"/>
      <c r="F699" s="664"/>
      <c r="G699" s="664"/>
      <c r="H699" s="664"/>
      <c r="I699" s="664"/>
      <c r="J699" s="664"/>
      <c r="K699" s="665"/>
      <c r="L699" s="665"/>
      <c r="M699" s="654"/>
      <c r="N699" s="654"/>
      <c r="O699" s="654"/>
      <c r="P699" s="654"/>
      <c r="Q699" s="654"/>
      <c r="R699" s="654"/>
      <c r="S699" s="654"/>
      <c r="T699" s="654"/>
      <c r="U699" s="654"/>
      <c r="V699" s="654"/>
      <c r="W699" s="654"/>
      <c r="X699" s="654"/>
      <c r="Y699" s="654"/>
      <c r="Z699" s="654"/>
      <c r="AA699" s="654"/>
    </row>
    <row r="700" spans="1:27" ht="85.9" customHeight="1">
      <c r="A700" s="316" t="s">
        <v>892</v>
      </c>
      <c r="B700" s="316" t="s">
        <v>893</v>
      </c>
      <c r="C700" s="316" t="s">
        <v>894</v>
      </c>
      <c r="D700" s="316" t="s">
        <v>895</v>
      </c>
      <c r="E700" s="316" t="s">
        <v>896</v>
      </c>
    </row>
    <row r="701" spans="1:27" ht="12.75" customHeight="1">
      <c r="A701" s="510" t="s">
        <v>5541</v>
      </c>
      <c r="B701" s="50" t="s">
        <v>5542</v>
      </c>
      <c r="C701" s="50">
        <v>1</v>
      </c>
      <c r="D701" s="510" t="s">
        <v>5543</v>
      </c>
      <c r="E701" s="50" t="s">
        <v>1064</v>
      </c>
    </row>
    <row r="702" spans="1:27" ht="12.75" customHeight="1">
      <c r="A702" s="50"/>
      <c r="B702" s="50"/>
      <c r="C702" s="50"/>
      <c r="D702" s="50"/>
      <c r="E702" s="50"/>
    </row>
    <row r="704" spans="1:27" ht="49.9" customHeight="1">
      <c r="A704" s="1478" t="s">
        <v>902</v>
      </c>
      <c r="B704" s="1478"/>
      <c r="C704" s="1478"/>
      <c r="D704" s="1478"/>
      <c r="E704" s="1478"/>
      <c r="F704" s="120" t="s">
        <v>123</v>
      </c>
      <c r="G704" s="120" t="s">
        <v>124</v>
      </c>
    </row>
    <row r="705" spans="1:27" ht="61.9" customHeight="1">
      <c r="A705" s="120" t="s">
        <v>125</v>
      </c>
      <c r="B705" s="120" t="s">
        <v>126</v>
      </c>
      <c r="C705" s="120" t="s">
        <v>127</v>
      </c>
      <c r="D705" s="120" t="s">
        <v>128</v>
      </c>
      <c r="E705" s="120" t="s">
        <v>129</v>
      </c>
      <c r="F705" s="50"/>
      <c r="G705" s="50"/>
      <c r="O705" s="309"/>
    </row>
    <row r="706" spans="1:27" ht="27" customHeight="1">
      <c r="A706" s="775" t="s">
        <v>6040</v>
      </c>
      <c r="B706" s="775" t="s">
        <v>5549</v>
      </c>
      <c r="C706" s="543"/>
      <c r="D706" s="543"/>
      <c r="E706" s="330"/>
      <c r="F706" s="522"/>
      <c r="G706" s="522"/>
      <c r="H706" s="522"/>
      <c r="I706" s="523"/>
      <c r="J706" s="184"/>
    </row>
    <row r="707" spans="1:27" ht="17.25" customHeight="1">
      <c r="A707" s="330" t="s">
        <v>5544</v>
      </c>
      <c r="B707" s="350">
        <v>46040</v>
      </c>
      <c r="C707" s="543" t="s">
        <v>5545</v>
      </c>
      <c r="D707" s="543">
        <v>10</v>
      </c>
      <c r="E707" s="330" t="s">
        <v>4802</v>
      </c>
      <c r="F707" s="522"/>
      <c r="G707" s="522"/>
      <c r="H707" s="522"/>
      <c r="I707" s="523"/>
      <c r="J707" s="184"/>
    </row>
    <row r="708" spans="1:27" ht="12.75" customHeight="1">
      <c r="A708" s="517" t="s">
        <v>3719</v>
      </c>
      <c r="B708" s="525">
        <v>46075</v>
      </c>
      <c r="C708" s="517" t="s">
        <v>4928</v>
      </c>
      <c r="D708" s="611">
        <v>65</v>
      </c>
      <c r="E708" s="536" t="s">
        <v>4802</v>
      </c>
      <c r="F708" s="522"/>
      <c r="G708" s="522"/>
      <c r="H708" s="522"/>
      <c r="I708" s="523"/>
      <c r="J708" s="184"/>
    </row>
    <row r="709" spans="1:27" ht="12.75" customHeight="1">
      <c r="A709" s="517" t="s">
        <v>4929</v>
      </c>
      <c r="B709" s="525">
        <v>46085</v>
      </c>
      <c r="C709" s="517" t="s">
        <v>4930</v>
      </c>
      <c r="D709" s="611">
        <v>25</v>
      </c>
      <c r="E709" s="536" t="s">
        <v>4802</v>
      </c>
      <c r="F709" s="522"/>
      <c r="G709" s="522"/>
      <c r="H709" s="522"/>
      <c r="I709" s="523"/>
      <c r="J709" s="184"/>
    </row>
    <row r="710" spans="1:27" ht="12.75" customHeight="1">
      <c r="A710" s="517" t="s">
        <v>5546</v>
      </c>
      <c r="B710" s="525">
        <v>46029</v>
      </c>
      <c r="C710" s="517" t="s">
        <v>5547</v>
      </c>
      <c r="D710" s="611">
        <v>17</v>
      </c>
      <c r="E710" s="536" t="s">
        <v>4802</v>
      </c>
      <c r="F710" s="522"/>
      <c r="G710" s="522"/>
      <c r="H710" s="522"/>
      <c r="I710" s="523"/>
      <c r="J710" s="184"/>
    </row>
    <row r="711" spans="1:27" ht="12.75" customHeight="1">
      <c r="A711" s="530" t="s">
        <v>5960</v>
      </c>
      <c r="B711" s="530" t="s">
        <v>5961</v>
      </c>
      <c r="C711" s="530" t="s">
        <v>5962</v>
      </c>
      <c r="D711" s="530" t="s">
        <v>5963</v>
      </c>
      <c r="E711" s="776" t="s">
        <v>4802</v>
      </c>
      <c r="F711" s="522"/>
      <c r="G711" s="522"/>
      <c r="H711" s="522"/>
      <c r="I711" s="523"/>
      <c r="J711" s="184"/>
    </row>
    <row r="712" spans="1:27" ht="25.5" customHeight="1">
      <c r="A712" s="662" t="s">
        <v>5548</v>
      </c>
      <c r="B712" s="666" t="s">
        <v>5549</v>
      </c>
      <c r="C712" s="559" t="s">
        <v>5550</v>
      </c>
      <c r="D712" s="777" t="s">
        <v>6041</v>
      </c>
      <c r="E712" s="662" t="s">
        <v>5551</v>
      </c>
      <c r="F712" s="668"/>
      <c r="G712" s="522"/>
      <c r="H712" s="522"/>
      <c r="I712" s="523"/>
      <c r="J712" s="184"/>
      <c r="K712" s="207"/>
      <c r="L712" s="207"/>
      <c r="M712" s="207"/>
      <c r="N712" s="207"/>
      <c r="O712" s="207"/>
      <c r="P712" s="207"/>
      <c r="Q712" s="207"/>
      <c r="R712" s="207"/>
      <c r="S712" s="207"/>
      <c r="T712" s="207"/>
      <c r="U712" s="207"/>
      <c r="V712" s="207"/>
      <c r="W712" s="207"/>
      <c r="X712" s="207"/>
      <c r="Y712" s="207"/>
      <c r="Z712" s="207"/>
      <c r="AA712" s="207"/>
    </row>
    <row r="713" spans="1:27" ht="12.75" customHeight="1">
      <c r="A713" s="655" t="s">
        <v>5552</v>
      </c>
      <c r="B713" s="633">
        <v>46038</v>
      </c>
      <c r="C713" s="624" t="s">
        <v>5553</v>
      </c>
      <c r="D713" s="56" t="s">
        <v>6042</v>
      </c>
      <c r="E713" s="201" t="s">
        <v>5551</v>
      </c>
    </row>
    <row r="714" spans="1:27" ht="12.75" customHeight="1">
      <c r="A714" s="655" t="s">
        <v>5554</v>
      </c>
      <c r="B714" s="633">
        <v>46044</v>
      </c>
      <c r="C714" s="624" t="s">
        <v>5555</v>
      </c>
      <c r="D714" s="56" t="s">
        <v>6043</v>
      </c>
      <c r="E714" s="201" t="s">
        <v>5551</v>
      </c>
    </row>
    <row r="715" spans="1:27" ht="12.75" customHeight="1">
      <c r="A715" s="655" t="s">
        <v>5552</v>
      </c>
      <c r="B715" s="633">
        <v>46071</v>
      </c>
      <c r="C715" s="624" t="s">
        <v>5556</v>
      </c>
      <c r="D715" s="56" t="s">
        <v>6044</v>
      </c>
      <c r="E715" s="201" t="s">
        <v>5551</v>
      </c>
    </row>
    <row r="716" spans="1:27" ht="12.75" customHeight="1">
      <c r="A716" s="655" t="s">
        <v>5557</v>
      </c>
      <c r="B716" s="634">
        <v>46078</v>
      </c>
      <c r="C716" s="624" t="s">
        <v>5558</v>
      </c>
      <c r="D716" s="61" t="s">
        <v>6045</v>
      </c>
      <c r="E716" s="201" t="s">
        <v>5551</v>
      </c>
    </row>
    <row r="717" spans="1:27" ht="12.75" customHeight="1">
      <c r="A717" s="655" t="s">
        <v>5559</v>
      </c>
      <c r="B717" s="778">
        <v>46083</v>
      </c>
      <c r="C717" s="779" t="s">
        <v>5560</v>
      </c>
      <c r="D717" s="779" t="s">
        <v>6046</v>
      </c>
      <c r="E717" s="201" t="s">
        <v>5551</v>
      </c>
    </row>
    <row r="718" spans="1:27" ht="12.75" customHeight="1">
      <c r="A718" s="655" t="s">
        <v>5561</v>
      </c>
      <c r="B718" s="778">
        <v>46083</v>
      </c>
      <c r="C718" s="774" t="s">
        <v>5562</v>
      </c>
      <c r="D718" s="655" t="s">
        <v>6047</v>
      </c>
      <c r="E718" s="201" t="s">
        <v>5551</v>
      </c>
      <c r="G718" s="674"/>
    </row>
    <row r="719" spans="1:27" ht="12.75" customHeight="1">
      <c r="A719" s="655" t="s">
        <v>5563</v>
      </c>
      <c r="B719" s="659">
        <v>46108</v>
      </c>
      <c r="C719" s="774" t="s">
        <v>5564</v>
      </c>
      <c r="D719" s="655" t="s">
        <v>6048</v>
      </c>
      <c r="E719" s="201" t="s">
        <v>5551</v>
      </c>
      <c r="G719" s="674"/>
      <c r="H719" s="565"/>
      <c r="I719" s="565"/>
      <c r="J719" s="565"/>
      <c r="K719" s="547"/>
      <c r="L719" s="547"/>
      <c r="M719" s="547"/>
      <c r="N719" s="547"/>
      <c r="O719" s="547"/>
      <c r="P719" s="547"/>
      <c r="Q719" s="547"/>
      <c r="R719" s="547"/>
      <c r="S719" s="547"/>
      <c r="T719" s="547"/>
      <c r="U719" s="547"/>
      <c r="V719" s="547"/>
      <c r="W719" s="547"/>
      <c r="X719" s="547"/>
      <c r="Y719" s="547"/>
      <c r="Z719" s="547"/>
      <c r="AA719" s="547"/>
    </row>
    <row r="720" spans="1:27" ht="12.75" customHeight="1">
      <c r="A720" s="655" t="s">
        <v>5565</v>
      </c>
      <c r="B720" s="659">
        <v>46025</v>
      </c>
      <c r="C720" s="774" t="s">
        <v>5566</v>
      </c>
      <c r="D720" s="655" t="s">
        <v>6049</v>
      </c>
      <c r="E720" s="201" t="s">
        <v>5551</v>
      </c>
      <c r="G720" s="674"/>
    </row>
    <row r="721" spans="1:27" ht="12.75" customHeight="1">
      <c r="A721" s="655" t="s">
        <v>5567</v>
      </c>
      <c r="B721" s="659">
        <v>46026</v>
      </c>
      <c r="C721" s="774" t="s">
        <v>5568</v>
      </c>
      <c r="D721" s="655" t="s">
        <v>6049</v>
      </c>
      <c r="E721" s="201" t="s">
        <v>5551</v>
      </c>
      <c r="G721" s="674"/>
    </row>
    <row r="722" spans="1:27" ht="12.75" customHeight="1">
      <c r="A722" s="655" t="s">
        <v>5569</v>
      </c>
      <c r="B722" s="659">
        <v>46026</v>
      </c>
      <c r="C722" s="774" t="s">
        <v>5570</v>
      </c>
      <c r="D722" s="655" t="s">
        <v>5911</v>
      </c>
      <c r="E722" s="201" t="s">
        <v>5551</v>
      </c>
      <c r="G722" s="674"/>
    </row>
    <row r="723" spans="1:27" ht="12.75" customHeight="1">
      <c r="A723" s="655" t="s">
        <v>5571</v>
      </c>
      <c r="B723" s="659">
        <v>46027</v>
      </c>
      <c r="C723" s="774" t="s">
        <v>5572</v>
      </c>
      <c r="D723" s="655" t="s">
        <v>5870</v>
      </c>
      <c r="E723" s="201" t="s">
        <v>5551</v>
      </c>
      <c r="G723" s="674"/>
    </row>
    <row r="724" spans="1:27" ht="12.75" customHeight="1">
      <c r="A724" s="655" t="s">
        <v>5573</v>
      </c>
      <c r="B724" s="659">
        <v>46027</v>
      </c>
      <c r="C724" s="774" t="s">
        <v>5574</v>
      </c>
      <c r="D724" s="655" t="s">
        <v>5911</v>
      </c>
      <c r="E724" s="201" t="s">
        <v>5551</v>
      </c>
      <c r="G724" s="674"/>
    </row>
    <row r="725" spans="1:27" s="242" customFormat="1" ht="12.75" customHeight="1">
      <c r="A725" s="56" t="s">
        <v>5573</v>
      </c>
      <c r="B725" s="633">
        <v>46027</v>
      </c>
      <c r="C725" s="61" t="s">
        <v>5575</v>
      </c>
      <c r="D725" s="56" t="s">
        <v>5911</v>
      </c>
      <c r="E725" s="201" t="s">
        <v>5551</v>
      </c>
      <c r="F725" s="33"/>
      <c r="G725" s="33"/>
      <c r="H725" s="33"/>
      <c r="I725" s="33"/>
      <c r="J725" s="33"/>
      <c r="K725"/>
      <c r="L725"/>
      <c r="M725"/>
      <c r="N725"/>
      <c r="O725"/>
      <c r="P725"/>
      <c r="Q725"/>
      <c r="R725"/>
      <c r="S725"/>
      <c r="T725"/>
      <c r="U725"/>
      <c r="V725"/>
      <c r="W725"/>
      <c r="X725"/>
      <c r="Y725"/>
      <c r="Z725"/>
      <c r="AA725"/>
    </row>
    <row r="726" spans="1:27" ht="12.75" customHeight="1">
      <c r="A726" s="56" t="s">
        <v>5576</v>
      </c>
      <c r="B726" s="633">
        <v>46027</v>
      </c>
      <c r="C726" s="61" t="s">
        <v>5577</v>
      </c>
      <c r="D726" s="56" t="s">
        <v>5911</v>
      </c>
      <c r="E726" s="201" t="s">
        <v>5551</v>
      </c>
    </row>
    <row r="727" spans="1:27" s="207" customFormat="1" ht="12.75" customHeight="1">
      <c r="A727" s="56" t="s">
        <v>5578</v>
      </c>
      <c r="B727" s="633">
        <v>46029</v>
      </c>
      <c r="C727" s="61" t="s">
        <v>5579</v>
      </c>
      <c r="D727" s="56" t="s">
        <v>6050</v>
      </c>
      <c r="E727" s="201" t="s">
        <v>5551</v>
      </c>
      <c r="F727" s="33"/>
      <c r="G727" s="33"/>
      <c r="H727" s="33"/>
      <c r="I727" s="33"/>
      <c r="J727" s="33"/>
      <c r="K727"/>
      <c r="L727"/>
      <c r="M727"/>
      <c r="N727"/>
      <c r="O727"/>
      <c r="P727"/>
      <c r="Q727"/>
      <c r="R727"/>
      <c r="S727"/>
      <c r="T727"/>
      <c r="U727"/>
      <c r="V727"/>
      <c r="W727"/>
      <c r="X727"/>
      <c r="Y727"/>
      <c r="Z727"/>
      <c r="AA727"/>
    </row>
    <row r="728" spans="1:27" ht="12.75" customHeight="1">
      <c r="A728" s="56" t="s">
        <v>5580</v>
      </c>
      <c r="B728" s="633">
        <v>46030</v>
      </c>
      <c r="C728" s="61" t="s">
        <v>5581</v>
      </c>
      <c r="D728" s="56" t="s">
        <v>6051</v>
      </c>
      <c r="E728" s="201" t="s">
        <v>5551</v>
      </c>
    </row>
    <row r="729" spans="1:27" ht="12.75" customHeight="1">
      <c r="A729" s="655" t="s">
        <v>5582</v>
      </c>
      <c r="B729" s="633">
        <v>46030</v>
      </c>
      <c r="C729" s="61" t="s">
        <v>5583</v>
      </c>
      <c r="D729" s="56" t="s">
        <v>6050</v>
      </c>
      <c r="E729" s="201" t="s">
        <v>5551</v>
      </c>
    </row>
    <row r="730" spans="1:27" ht="12.75" customHeight="1">
      <c r="A730" s="655" t="s">
        <v>5584</v>
      </c>
      <c r="B730" s="633">
        <v>46032</v>
      </c>
      <c r="C730" s="61" t="s">
        <v>5585</v>
      </c>
      <c r="D730" s="56" t="s">
        <v>5880</v>
      </c>
      <c r="E730" s="201" t="s">
        <v>5551</v>
      </c>
    </row>
    <row r="731" spans="1:27" ht="12.75" customHeight="1">
      <c r="A731" s="655" t="s">
        <v>5586</v>
      </c>
      <c r="B731" s="633">
        <v>46039</v>
      </c>
      <c r="C731" s="61" t="s">
        <v>5587</v>
      </c>
      <c r="D731" s="56" t="s">
        <v>6049</v>
      </c>
      <c r="E731" s="201" t="s">
        <v>5551</v>
      </c>
    </row>
    <row r="732" spans="1:27" s="259" customFormat="1" ht="12.75" customHeight="1">
      <c r="A732" s="655" t="s">
        <v>5588</v>
      </c>
      <c r="B732" s="633">
        <v>46053</v>
      </c>
      <c r="C732" s="61" t="s">
        <v>5589</v>
      </c>
      <c r="D732" s="56" t="s">
        <v>6052</v>
      </c>
      <c r="E732" s="201" t="s">
        <v>5551</v>
      </c>
      <c r="F732" s="33"/>
      <c r="G732" s="33"/>
      <c r="H732" s="33"/>
      <c r="I732" s="33"/>
      <c r="J732" s="33"/>
      <c r="K732"/>
      <c r="L732"/>
      <c r="M732"/>
      <c r="N732"/>
      <c r="O732"/>
      <c r="P732"/>
      <c r="Q732"/>
      <c r="R732"/>
      <c r="S732"/>
      <c r="T732"/>
      <c r="U732"/>
      <c r="V732"/>
      <c r="W732"/>
      <c r="X732"/>
      <c r="Y732"/>
      <c r="Z732"/>
      <c r="AA732"/>
    </row>
    <row r="733" spans="1:27" s="643" customFormat="1" ht="12.75" customHeight="1">
      <c r="A733" s="655" t="s">
        <v>5590</v>
      </c>
      <c r="B733" s="633">
        <v>46053</v>
      </c>
      <c r="C733" s="61" t="s">
        <v>5591</v>
      </c>
      <c r="D733" s="56" t="s">
        <v>6053</v>
      </c>
      <c r="E733" s="201" t="s">
        <v>5551</v>
      </c>
      <c r="F733" s="33"/>
      <c r="G733" s="33"/>
      <c r="H733" s="33"/>
      <c r="I733" s="33"/>
      <c r="J733" s="33"/>
      <c r="K733"/>
      <c r="L733"/>
      <c r="M733"/>
      <c r="N733"/>
      <c r="O733"/>
      <c r="P733"/>
      <c r="Q733"/>
      <c r="R733"/>
      <c r="S733"/>
      <c r="T733"/>
      <c r="U733"/>
      <c r="V733"/>
      <c r="W733"/>
      <c r="X733"/>
      <c r="Y733"/>
      <c r="Z733"/>
      <c r="AA733"/>
    </row>
    <row r="734" spans="1:27" s="599" customFormat="1" ht="12.75" customHeight="1">
      <c r="A734" s="655" t="s">
        <v>5592</v>
      </c>
      <c r="B734" s="633">
        <v>46061</v>
      </c>
      <c r="C734" s="61" t="s">
        <v>5593</v>
      </c>
      <c r="D734" s="56" t="s">
        <v>6050</v>
      </c>
      <c r="E734" s="201" t="s">
        <v>5551</v>
      </c>
      <c r="F734" s="33"/>
      <c r="G734" s="33"/>
      <c r="H734" s="33"/>
      <c r="I734" s="33"/>
      <c r="J734" s="33"/>
      <c r="K734"/>
      <c r="L734"/>
      <c r="M734"/>
      <c r="N734"/>
      <c r="O734"/>
      <c r="P734"/>
      <c r="Q734"/>
      <c r="R734"/>
      <c r="S734"/>
      <c r="T734"/>
      <c r="U734"/>
      <c r="V734"/>
      <c r="W734"/>
      <c r="X734"/>
      <c r="Y734"/>
      <c r="Z734"/>
      <c r="AA734"/>
    </row>
    <row r="735" spans="1:27" s="599" customFormat="1" ht="12.75" customHeight="1">
      <c r="A735" s="655" t="s">
        <v>5590</v>
      </c>
      <c r="B735" s="633">
        <v>46061</v>
      </c>
      <c r="C735" s="61" t="s">
        <v>5594</v>
      </c>
      <c r="D735" s="56" t="s">
        <v>6049</v>
      </c>
      <c r="E735" s="201" t="s">
        <v>5551</v>
      </c>
      <c r="F735" s="33"/>
      <c r="G735" s="33"/>
      <c r="H735" s="33"/>
      <c r="I735" s="33"/>
      <c r="J735" s="33"/>
      <c r="K735"/>
      <c r="L735"/>
      <c r="M735"/>
      <c r="N735"/>
      <c r="O735"/>
      <c r="P735"/>
      <c r="Q735"/>
      <c r="R735"/>
      <c r="S735"/>
      <c r="T735"/>
      <c r="U735"/>
      <c r="V735"/>
      <c r="W735"/>
      <c r="X735"/>
      <c r="Y735"/>
      <c r="Z735"/>
      <c r="AA735"/>
    </row>
    <row r="736" spans="1:27" s="599" customFormat="1" ht="12.75" customHeight="1">
      <c r="A736" s="655" t="s">
        <v>5595</v>
      </c>
      <c r="B736" s="633">
        <v>46074</v>
      </c>
      <c r="C736" s="61" t="s">
        <v>5596</v>
      </c>
      <c r="D736" s="56" t="s">
        <v>5870</v>
      </c>
      <c r="E736" s="201" t="s">
        <v>5551</v>
      </c>
      <c r="F736" s="33"/>
      <c r="G736" s="33"/>
      <c r="H736" s="33"/>
      <c r="I736" s="33"/>
      <c r="J736" s="33"/>
      <c r="K736"/>
      <c r="L736"/>
      <c r="M736"/>
      <c r="N736"/>
      <c r="O736"/>
      <c r="P736"/>
      <c r="Q736"/>
      <c r="R736"/>
      <c r="S736"/>
      <c r="T736"/>
      <c r="U736"/>
      <c r="V736"/>
      <c r="W736"/>
      <c r="X736"/>
      <c r="Y736"/>
      <c r="Z736"/>
      <c r="AA736"/>
    </row>
    <row r="737" spans="1:27" ht="12.75" customHeight="1">
      <c r="A737" s="655" t="s">
        <v>5597</v>
      </c>
      <c r="B737" s="633">
        <v>46075</v>
      </c>
      <c r="C737" s="61" t="s">
        <v>5598</v>
      </c>
      <c r="D737" s="56" t="s">
        <v>5919</v>
      </c>
      <c r="E737" s="201" t="s">
        <v>5551</v>
      </c>
    </row>
    <row r="738" spans="1:27" ht="12.75" customHeight="1">
      <c r="A738" s="655" t="s">
        <v>5599</v>
      </c>
      <c r="B738" s="633">
        <v>46082</v>
      </c>
      <c r="C738" s="61" t="s">
        <v>5600</v>
      </c>
      <c r="D738" s="56" t="s">
        <v>6052</v>
      </c>
      <c r="E738" s="201" t="s">
        <v>5551</v>
      </c>
    </row>
    <row r="739" spans="1:27" ht="12.75" customHeight="1">
      <c r="A739" s="655" t="s">
        <v>5601</v>
      </c>
      <c r="B739" s="633">
        <v>46082</v>
      </c>
      <c r="C739" s="624" t="s">
        <v>5602</v>
      </c>
      <c r="D739" s="56" t="s">
        <v>5919</v>
      </c>
      <c r="E739" s="201" t="s">
        <v>5551</v>
      </c>
    </row>
    <row r="740" spans="1:27" ht="12.75" customHeight="1">
      <c r="A740" s="655" t="s">
        <v>5603</v>
      </c>
      <c r="B740" s="633">
        <v>46096</v>
      </c>
      <c r="C740" s="624" t="s">
        <v>5604</v>
      </c>
      <c r="D740" s="56" t="s">
        <v>6050</v>
      </c>
      <c r="E740" s="201" t="s">
        <v>5551</v>
      </c>
    </row>
    <row r="741" spans="1:27" ht="12.75" customHeight="1">
      <c r="A741" s="655" t="s">
        <v>5605</v>
      </c>
      <c r="B741" s="633">
        <v>46096</v>
      </c>
      <c r="C741" s="624" t="s">
        <v>5606</v>
      </c>
      <c r="D741" s="56" t="s">
        <v>6049</v>
      </c>
      <c r="E741" s="201" t="s">
        <v>5551</v>
      </c>
    </row>
    <row r="742" spans="1:27" ht="12.75" customHeight="1">
      <c r="A742" s="655" t="s">
        <v>5607</v>
      </c>
      <c r="B742" s="633">
        <v>46103</v>
      </c>
      <c r="C742" s="624" t="s">
        <v>5608</v>
      </c>
      <c r="D742" s="56" t="s">
        <v>5919</v>
      </c>
      <c r="E742" s="201" t="s">
        <v>5551</v>
      </c>
    </row>
    <row r="743" spans="1:27" ht="12.75" customHeight="1">
      <c r="A743" s="655" t="s">
        <v>5609</v>
      </c>
      <c r="B743" s="633">
        <v>46103</v>
      </c>
      <c r="C743" s="624" t="s">
        <v>5610</v>
      </c>
      <c r="D743" s="56" t="s">
        <v>6054</v>
      </c>
      <c r="E743" s="780" t="s">
        <v>5551</v>
      </c>
    </row>
    <row r="744" spans="1:27" ht="12.75" customHeight="1">
      <c r="A744" s="655" t="s">
        <v>5611</v>
      </c>
      <c r="B744" s="633">
        <v>46110</v>
      </c>
      <c r="C744" s="624" t="s">
        <v>5612</v>
      </c>
      <c r="D744" s="56" t="s">
        <v>5915</v>
      </c>
      <c r="E744" s="642" t="s">
        <v>5551</v>
      </c>
      <c r="F744" s="370"/>
      <c r="G744" s="370"/>
      <c r="H744" s="370"/>
      <c r="I744" s="370"/>
      <c r="J744" s="370"/>
      <c r="K744" s="362"/>
      <c r="L744" s="362"/>
      <c r="M744" s="362"/>
      <c r="N744" s="362"/>
      <c r="O744" s="362"/>
      <c r="P744" s="362"/>
      <c r="Q744" s="362"/>
      <c r="R744" s="362"/>
      <c r="S744" s="362"/>
      <c r="T744" s="362"/>
      <c r="U744" s="362"/>
      <c r="V744" s="362"/>
      <c r="W744" s="362"/>
      <c r="X744" s="362"/>
      <c r="Y744" s="362"/>
      <c r="Z744" s="362"/>
      <c r="AA744" s="362"/>
    </row>
    <row r="745" spans="1:27" ht="12.75" customHeight="1">
      <c r="A745" s="201"/>
      <c r="B745" s="201"/>
      <c r="C745" s="201"/>
      <c r="D745" s="201"/>
      <c r="E745" s="201"/>
    </row>
    <row r="746" spans="1:27" ht="52.9" customHeight="1">
      <c r="A746" s="1478" t="s">
        <v>925</v>
      </c>
      <c r="B746" s="1478"/>
      <c r="C746" s="1478"/>
      <c r="D746" s="1478"/>
      <c r="E746" s="1478"/>
      <c r="F746" s="3"/>
      <c r="G746" s="3"/>
      <c r="H746" s="3"/>
    </row>
    <row r="747" spans="1:27" ht="12.75" customHeight="1">
      <c r="A747" s="5" t="s">
        <v>18</v>
      </c>
      <c r="B747" s="5"/>
      <c r="C747" s="5"/>
      <c r="D747" s="5"/>
      <c r="E747" s="5"/>
    </row>
    <row r="748" spans="1:27" ht="114.2" customHeight="1">
      <c r="A748" s="122"/>
      <c r="B748" s="120" t="s">
        <v>926</v>
      </c>
      <c r="C748" s="120" t="s">
        <v>927</v>
      </c>
      <c r="D748" s="680" t="s">
        <v>128</v>
      </c>
      <c r="E748" s="309" t="s">
        <v>928</v>
      </c>
    </row>
    <row r="749" spans="1:27" ht="12.75" customHeight="1">
      <c r="A749" s="120" t="s">
        <v>929</v>
      </c>
      <c r="B749" s="50"/>
      <c r="C749" s="50"/>
      <c r="D749" s="50"/>
      <c r="E749" s="681"/>
    </row>
    <row r="750" spans="1:27" ht="12.75" customHeight="1">
      <c r="A750" s="120" t="s">
        <v>930</v>
      </c>
      <c r="B750" s="50"/>
      <c r="C750" s="50"/>
      <c r="D750" s="50"/>
      <c r="E750" s="50"/>
    </row>
    <row r="752" spans="1:27" ht="72.400000000000006" customHeight="1">
      <c r="A752" s="1478" t="s">
        <v>931</v>
      </c>
      <c r="B752" s="1478"/>
      <c r="C752" s="1478"/>
      <c r="D752" s="1479"/>
      <c r="E752" s="1479"/>
      <c r="F752" s="1479"/>
      <c r="K752" s="309"/>
    </row>
    <row r="753" spans="1:6" ht="41.1" customHeight="1">
      <c r="A753" s="123" t="s">
        <v>933</v>
      </c>
      <c r="B753" s="1480"/>
      <c r="C753" s="1480"/>
      <c r="D753" s="35"/>
      <c r="E753" s="35"/>
    </row>
    <row r="754" spans="1:6" ht="12.75" customHeight="1">
      <c r="A754" s="120" t="s">
        <v>934</v>
      </c>
      <c r="B754" s="1513" t="s">
        <v>5613</v>
      </c>
      <c r="C754" s="1513"/>
      <c r="D754" s="35"/>
      <c r="E754" s="35"/>
    </row>
    <row r="755" spans="1:6" ht="16.350000000000001" customHeight="1">
      <c r="A755" s="120" t="s">
        <v>936</v>
      </c>
      <c r="B755" s="1513" t="s">
        <v>5614</v>
      </c>
      <c r="C755" s="1513"/>
      <c r="D755" s="35"/>
      <c r="E755" s="35"/>
    </row>
    <row r="756" spans="1:6" ht="12.75" customHeight="1">
      <c r="A756" s="120" t="s">
        <v>937</v>
      </c>
      <c r="B756" s="1513" t="s">
        <v>5615</v>
      </c>
      <c r="C756" s="1513"/>
      <c r="D756" s="35"/>
      <c r="E756" s="35"/>
    </row>
    <row r="757" spans="1:6" ht="12.75" customHeight="1">
      <c r="A757" s="120" t="s">
        <v>939</v>
      </c>
      <c r="B757" s="1514"/>
      <c r="C757" s="1514"/>
      <c r="D757" s="35"/>
      <c r="E757" s="35"/>
    </row>
    <row r="758" spans="1:6" ht="12.75" customHeight="1">
      <c r="A758" s="35"/>
      <c r="B758" s="35"/>
      <c r="C758" s="35"/>
      <c r="D758" s="35"/>
      <c r="E758" s="35"/>
    </row>
    <row r="759" spans="1:6" ht="49.35" customHeight="1">
      <c r="A759" s="1478" t="s">
        <v>956</v>
      </c>
      <c r="B759" s="1478"/>
      <c r="C759" s="1478"/>
      <c r="D759" s="3"/>
      <c r="E759" s="3"/>
      <c r="F759" s="3"/>
    </row>
    <row r="760" spans="1:6" ht="12.75" customHeight="1">
      <c r="A760" s="5" t="s">
        <v>18</v>
      </c>
      <c r="B760" s="5"/>
      <c r="C760" s="5"/>
    </row>
    <row r="761" spans="1:6" ht="12.75" customHeight="1">
      <c r="A761" s="1478" t="s">
        <v>108</v>
      </c>
      <c r="B761" s="1478"/>
      <c r="C761" s="1478"/>
      <c r="D761" s="35"/>
      <c r="E761" s="35"/>
    </row>
    <row r="762" spans="1:6" ht="12.75" customHeight="1">
      <c r="A762" s="1515" t="s">
        <v>5616</v>
      </c>
      <c r="B762" s="1515"/>
      <c r="C762" s="1515"/>
      <c r="D762" s="35"/>
      <c r="E762" s="35"/>
    </row>
    <row r="763" spans="1:6" ht="12.75" customHeight="1">
      <c r="A763" s="35"/>
      <c r="B763" s="35"/>
      <c r="C763" s="35"/>
      <c r="D763" s="35"/>
      <c r="E763" s="35"/>
    </row>
    <row r="764" spans="1:6" ht="54.4" customHeight="1">
      <c r="A764" s="1478" t="s">
        <v>957</v>
      </c>
      <c r="B764" s="1478"/>
      <c r="C764" s="1478"/>
      <c r="D764" s="3"/>
      <c r="E764" s="3"/>
      <c r="F764" s="3"/>
    </row>
    <row r="765" spans="1:6" ht="12.75" customHeight="1">
      <c r="A765" s="5" t="s">
        <v>18</v>
      </c>
      <c r="B765" s="5"/>
      <c r="C765" s="5"/>
      <c r="D765" s="35"/>
      <c r="E765" s="682"/>
    </row>
    <row r="766" spans="1:6" ht="38.85" customHeight="1">
      <c r="A766" s="683" t="s">
        <v>958</v>
      </c>
      <c r="B766" s="683" t="s">
        <v>927</v>
      </c>
      <c r="C766" s="683" t="s">
        <v>959</v>
      </c>
      <c r="D766" s="684"/>
      <c r="E766" s="35"/>
    </row>
    <row r="767" spans="1:6" ht="12.75" customHeight="1">
      <c r="A767" s="507" t="s">
        <v>5617</v>
      </c>
      <c r="B767" s="507" t="s">
        <v>4339</v>
      </c>
      <c r="C767" s="507" t="s">
        <v>5618</v>
      </c>
      <c r="D767" s="684"/>
      <c r="E767" s="35"/>
    </row>
    <row r="768" spans="1:6" ht="12.75" customHeight="1">
      <c r="A768" s="507" t="s">
        <v>5619</v>
      </c>
      <c r="B768" s="507" t="s">
        <v>5620</v>
      </c>
      <c r="C768" s="507" t="s">
        <v>5621</v>
      </c>
      <c r="D768" s="685"/>
      <c r="E768" s="127"/>
    </row>
    <row r="769" spans="1:27" ht="12.75" customHeight="1">
      <c r="A769" s="507" t="s">
        <v>5622</v>
      </c>
      <c r="B769" s="507" t="s">
        <v>4339</v>
      </c>
      <c r="C769" s="507" t="s">
        <v>5621</v>
      </c>
      <c r="D769" s="685"/>
      <c r="E769" s="127"/>
    </row>
    <row r="770" spans="1:27" ht="12.75" customHeight="1">
      <c r="A770" s="507" t="s">
        <v>5623</v>
      </c>
      <c r="B770" s="507" t="s">
        <v>5624</v>
      </c>
      <c r="C770" s="706" t="s">
        <v>4755</v>
      </c>
      <c r="D770" s="685"/>
      <c r="E770" s="127"/>
    </row>
    <row r="771" spans="1:27" ht="12.75" customHeight="1">
      <c r="A771" s="507" t="s">
        <v>5625</v>
      </c>
      <c r="B771" s="507" t="s">
        <v>5626</v>
      </c>
      <c r="C771" s="706" t="s">
        <v>4755</v>
      </c>
      <c r="D771" s="685"/>
      <c r="E771" s="127"/>
    </row>
    <row r="772" spans="1:27" s="352" customFormat="1" ht="12.75" customHeight="1">
      <c r="A772" s="507" t="s">
        <v>5627</v>
      </c>
      <c r="B772" s="507" t="s">
        <v>5628</v>
      </c>
      <c r="C772" s="507" t="s">
        <v>5629</v>
      </c>
      <c r="D772" s="685"/>
      <c r="E772" s="127"/>
      <c r="F772" s="33"/>
      <c r="G772" s="33"/>
      <c r="H772" s="33"/>
      <c r="I772" s="33"/>
      <c r="J772" s="33"/>
      <c r="K772"/>
      <c r="L772"/>
      <c r="M772"/>
      <c r="N772"/>
      <c r="O772"/>
      <c r="P772"/>
      <c r="Q772"/>
      <c r="R772"/>
      <c r="S772"/>
      <c r="T772"/>
      <c r="U772"/>
      <c r="V772"/>
      <c r="W772"/>
      <c r="X772"/>
      <c r="Y772"/>
      <c r="Z772"/>
      <c r="AA772"/>
    </row>
    <row r="773" spans="1:27" s="352" customFormat="1" ht="12.75" customHeight="1">
      <c r="A773" s="507" t="s">
        <v>5630</v>
      </c>
      <c r="B773" s="507" t="s">
        <v>5628</v>
      </c>
      <c r="C773" s="507" t="s">
        <v>5629</v>
      </c>
      <c r="D773" s="685"/>
      <c r="E773" s="127"/>
      <c r="F773" s="33"/>
      <c r="G773" s="33"/>
      <c r="H773" s="33"/>
      <c r="I773" s="33"/>
      <c r="J773" s="33"/>
      <c r="K773"/>
      <c r="L773"/>
      <c r="M773"/>
      <c r="N773"/>
      <c r="O773"/>
      <c r="P773"/>
      <c r="Q773"/>
      <c r="R773"/>
      <c r="S773"/>
      <c r="T773"/>
      <c r="U773"/>
      <c r="V773"/>
      <c r="W773"/>
      <c r="X773"/>
      <c r="Y773"/>
      <c r="Z773"/>
      <c r="AA773"/>
    </row>
    <row r="774" spans="1:27" s="352" customFormat="1" ht="12.75" customHeight="1">
      <c r="A774" s="507" t="s">
        <v>5631</v>
      </c>
      <c r="B774" s="507" t="s">
        <v>5632</v>
      </c>
      <c r="C774" s="706" t="s">
        <v>4991</v>
      </c>
      <c r="D774" s="685"/>
      <c r="E774" s="127"/>
      <c r="F774" s="33"/>
      <c r="G774" s="33"/>
      <c r="H774" s="33"/>
      <c r="I774" s="33"/>
      <c r="J774" s="33"/>
      <c r="K774"/>
      <c r="L774"/>
      <c r="M774"/>
      <c r="N774"/>
      <c r="O774"/>
      <c r="P774"/>
      <c r="Q774"/>
      <c r="R774"/>
      <c r="S774"/>
      <c r="T774"/>
      <c r="U774"/>
      <c r="V774"/>
      <c r="W774"/>
      <c r="X774"/>
      <c r="Y774"/>
      <c r="Z774"/>
      <c r="AA774"/>
    </row>
    <row r="775" spans="1:27" s="352" customFormat="1" ht="12.75" customHeight="1">
      <c r="A775" s="507" t="s">
        <v>5633</v>
      </c>
      <c r="B775" s="507" t="s">
        <v>5634</v>
      </c>
      <c r="C775" s="706" t="s">
        <v>4991</v>
      </c>
      <c r="D775" s="685"/>
      <c r="E775" s="127"/>
      <c r="F775" s="33"/>
      <c r="G775" s="33"/>
      <c r="H775" s="33"/>
      <c r="I775" s="33"/>
      <c r="J775" s="33"/>
      <c r="K775"/>
      <c r="L775"/>
      <c r="M775"/>
      <c r="N775"/>
      <c r="O775"/>
      <c r="P775"/>
      <c r="Q775"/>
      <c r="R775"/>
      <c r="S775"/>
      <c r="T775"/>
      <c r="U775"/>
      <c r="V775"/>
      <c r="W775"/>
      <c r="X775"/>
      <c r="Y775"/>
      <c r="Z775"/>
      <c r="AA775"/>
    </row>
    <row r="776" spans="1:27" s="352" customFormat="1" ht="12.75" customHeight="1">
      <c r="A776" s="686" t="s">
        <v>5635</v>
      </c>
      <c r="B776" s="686" t="s">
        <v>5636</v>
      </c>
      <c r="C776" s="686" t="s">
        <v>5637</v>
      </c>
      <c r="D776" s="687"/>
      <c r="E776" s="688"/>
      <c r="F776" s="249"/>
      <c r="G776" s="249"/>
      <c r="H776" s="249"/>
      <c r="I776" s="249"/>
      <c r="J776" s="249"/>
      <c r="K776" s="242"/>
      <c r="L776" s="242"/>
      <c r="M776" s="242"/>
      <c r="N776" s="242"/>
      <c r="O776" s="242"/>
      <c r="P776" s="242"/>
      <c r="Q776" s="242"/>
      <c r="R776" s="242"/>
      <c r="S776" s="242"/>
      <c r="T776" s="242"/>
      <c r="U776" s="242"/>
      <c r="V776" s="242"/>
      <c r="W776" s="242"/>
      <c r="X776" s="242"/>
      <c r="Y776" s="242"/>
      <c r="Z776" s="242"/>
      <c r="AA776" s="242"/>
    </row>
    <row r="777" spans="1:27" s="352" customFormat="1" ht="12.75" customHeight="1">
      <c r="A777" s="691" t="s">
        <v>5638</v>
      </c>
      <c r="B777" s="692" t="s">
        <v>5639</v>
      </c>
      <c r="C777" s="692" t="s">
        <v>5640</v>
      </c>
      <c r="D777" s="689"/>
      <c r="E777" s="690"/>
      <c r="F777" s="522"/>
      <c r="G777" s="522"/>
      <c r="H777" s="522"/>
      <c r="I777" s="523"/>
      <c r="J777" s="184"/>
      <c r="K777"/>
      <c r="L777"/>
      <c r="M777"/>
      <c r="N777"/>
      <c r="O777"/>
      <c r="P777"/>
      <c r="Q777"/>
      <c r="R777"/>
      <c r="S777"/>
      <c r="T777"/>
      <c r="U777"/>
      <c r="V777"/>
      <c r="W777"/>
      <c r="X777"/>
      <c r="Y777"/>
      <c r="Z777"/>
      <c r="AA777"/>
    </row>
    <row r="778" spans="1:27" s="352" customFormat="1" ht="12.75" customHeight="1">
      <c r="A778" s="691"/>
      <c r="B778" s="692"/>
      <c r="C778" s="691"/>
      <c r="D778" s="689"/>
      <c r="E778" s="690"/>
      <c r="F778" s="522"/>
      <c r="G778" s="522"/>
      <c r="H778" s="522"/>
      <c r="I778" s="523"/>
      <c r="J778" s="184"/>
      <c r="K778" s="207"/>
      <c r="L778" s="207"/>
      <c r="M778" s="207"/>
      <c r="N778" s="207"/>
      <c r="O778" s="207"/>
      <c r="P778" s="207"/>
      <c r="Q778" s="207"/>
      <c r="R778" s="207"/>
      <c r="S778" s="207"/>
      <c r="T778" s="207"/>
      <c r="U778" s="207"/>
      <c r="V778" s="207"/>
      <c r="W778" s="207"/>
      <c r="X778" s="207"/>
      <c r="Y778" s="207"/>
      <c r="Z778" s="207"/>
      <c r="AA778" s="207"/>
    </row>
    <row r="779" spans="1:27" s="352" customFormat="1" ht="50.65" customHeight="1">
      <c r="A779" s="1482" t="s">
        <v>967</v>
      </c>
      <c r="B779" s="1482"/>
      <c r="C779" s="1482"/>
      <c r="D779" s="1482"/>
      <c r="E779" s="1482"/>
      <c r="F779" s="33"/>
      <c r="G779" s="33"/>
      <c r="H779" s="33"/>
      <c r="I779" s="33"/>
      <c r="J779" s="33"/>
      <c r="K779"/>
      <c r="L779"/>
      <c r="M779"/>
      <c r="N779"/>
      <c r="O779"/>
      <c r="P779"/>
      <c r="Q779"/>
      <c r="R779"/>
      <c r="S779"/>
      <c r="T779"/>
      <c r="U779"/>
      <c r="V779"/>
      <c r="W779"/>
      <c r="X779"/>
      <c r="Y779"/>
      <c r="Z779"/>
      <c r="AA779"/>
    </row>
    <row r="780" spans="1:27" s="352" customFormat="1" ht="61.15" customHeight="1">
      <c r="A780" s="128" t="s">
        <v>125</v>
      </c>
      <c r="B780" s="128" t="s">
        <v>126</v>
      </c>
      <c r="C780" s="128" t="s">
        <v>127</v>
      </c>
      <c r="D780" s="128" t="s">
        <v>128</v>
      </c>
      <c r="E780" s="128" t="s">
        <v>129</v>
      </c>
      <c r="F780" s="33"/>
      <c r="G780" s="33"/>
      <c r="H780" s="33"/>
      <c r="I780" s="33"/>
      <c r="J780" s="33"/>
      <c r="K780"/>
      <c r="L780"/>
      <c r="M780"/>
      <c r="N780"/>
      <c r="O780"/>
      <c r="P780"/>
      <c r="Q780"/>
      <c r="R780"/>
      <c r="S780"/>
      <c r="T780"/>
      <c r="U780"/>
      <c r="V780"/>
      <c r="W780"/>
      <c r="X780"/>
      <c r="Y780"/>
      <c r="Z780"/>
      <c r="AA780"/>
    </row>
    <row r="781" spans="1:27" s="352" customFormat="1" ht="12.75" customHeight="1">
      <c r="A781" s="610" t="s">
        <v>4829</v>
      </c>
      <c r="B781" s="734" t="s">
        <v>4830</v>
      </c>
      <c r="C781" s="610" t="s">
        <v>4831</v>
      </c>
      <c r="D781" s="610" t="s">
        <v>5837</v>
      </c>
      <c r="E781" s="610" t="s">
        <v>4832</v>
      </c>
      <c r="F781" s="33"/>
      <c r="G781" s="33"/>
      <c r="H781" s="33"/>
      <c r="I781" s="33"/>
      <c r="J781" s="33"/>
      <c r="K781"/>
      <c r="L781"/>
      <c r="M781"/>
      <c r="N781"/>
      <c r="O781"/>
      <c r="P781"/>
      <c r="Q781"/>
      <c r="R781"/>
      <c r="S781"/>
      <c r="T781"/>
      <c r="U781"/>
      <c r="V781"/>
      <c r="W781"/>
      <c r="X781"/>
      <c r="Y781"/>
      <c r="Z781"/>
      <c r="AA781"/>
    </row>
    <row r="782" spans="1:27" s="352" customFormat="1" ht="12.75" customHeight="1">
      <c r="A782" s="610" t="s">
        <v>4833</v>
      </c>
      <c r="B782" s="781">
        <v>46040</v>
      </c>
      <c r="C782" s="610" t="s">
        <v>4834</v>
      </c>
      <c r="D782" s="610" t="s">
        <v>5838</v>
      </c>
      <c r="E782" s="734" t="s">
        <v>5641</v>
      </c>
      <c r="F782" s="33"/>
      <c r="G782" s="33"/>
      <c r="H782" s="33"/>
      <c r="I782" s="33"/>
      <c r="J782" s="33"/>
      <c r="K782"/>
      <c r="L782"/>
      <c r="M782"/>
      <c r="N782"/>
      <c r="O782"/>
      <c r="P782"/>
      <c r="Q782"/>
      <c r="R782"/>
      <c r="S782"/>
      <c r="T782"/>
      <c r="U782"/>
      <c r="V782"/>
      <c r="W782"/>
      <c r="X782"/>
      <c r="Y782"/>
      <c r="Z782"/>
      <c r="AA782"/>
    </row>
    <row r="783" spans="1:27" s="352" customFormat="1" ht="12.75" customHeight="1">
      <c r="A783" s="610" t="s">
        <v>4821</v>
      </c>
      <c r="B783" s="782">
        <v>46038</v>
      </c>
      <c r="C783" s="692" t="s">
        <v>5642</v>
      </c>
      <c r="D783" s="610">
        <v>367</v>
      </c>
      <c r="E783" s="610" t="s">
        <v>4823</v>
      </c>
      <c r="F783" s="61"/>
      <c r="G783" s="696"/>
      <c r="H783" s="696"/>
      <c r="I783" s="696"/>
      <c r="J783" s="696"/>
      <c r="K783" s="61"/>
      <c r="L783" s="61"/>
      <c r="M783" s="61"/>
      <c r="N783" s="61"/>
      <c r="O783" s="61"/>
      <c r="P783" s="697"/>
      <c r="Q783" s="259"/>
      <c r="R783" s="259"/>
      <c r="S783" s="259"/>
      <c r="T783" s="259"/>
      <c r="U783" s="259"/>
      <c r="V783" s="259"/>
      <c r="W783" s="259"/>
      <c r="X783" s="259"/>
      <c r="Y783" s="259"/>
      <c r="Z783" s="259"/>
      <c r="AA783" s="259"/>
    </row>
    <row r="784" spans="1:27" s="352" customFormat="1" ht="12.75" customHeight="1">
      <c r="A784" s="610" t="s">
        <v>5089</v>
      </c>
      <c r="B784" s="622">
        <v>46029</v>
      </c>
      <c r="C784" s="734" t="s">
        <v>5643</v>
      </c>
      <c r="D784" s="610">
        <v>33</v>
      </c>
      <c r="E784" s="734" t="s">
        <v>5091</v>
      </c>
      <c r="F784" s="655"/>
      <c r="G784" s="655"/>
      <c r="H784" s="655"/>
      <c r="I784" s="699"/>
      <c r="J784" s="643"/>
      <c r="K784" s="643"/>
      <c r="L784" s="643"/>
      <c r="M784" s="643"/>
      <c r="N784" s="643"/>
      <c r="O784" s="643"/>
      <c r="P784" s="643"/>
      <c r="Q784" s="643"/>
      <c r="R784" s="643"/>
      <c r="S784" s="643"/>
      <c r="T784" s="643"/>
      <c r="U784" s="643"/>
      <c r="V784" s="643"/>
      <c r="W784" s="643"/>
      <c r="X784" s="643"/>
      <c r="Y784" s="643"/>
      <c r="Z784" s="643"/>
      <c r="AA784" s="643"/>
    </row>
    <row r="785" spans="1:27" s="352" customFormat="1" ht="12.75" customHeight="1">
      <c r="A785" s="640" t="s">
        <v>6055</v>
      </c>
      <c r="B785" s="783">
        <v>46083</v>
      </c>
      <c r="C785" s="700" t="s">
        <v>6056</v>
      </c>
      <c r="D785" s="700">
        <v>250</v>
      </c>
      <c r="E785" s="700" t="s">
        <v>6057</v>
      </c>
      <c r="F785" s="617"/>
      <c r="G785" s="617"/>
      <c r="H785" s="617"/>
      <c r="I785" s="617"/>
      <c r="J785" s="617"/>
      <c r="K785" s="599"/>
      <c r="L785" s="599"/>
      <c r="M785" s="599"/>
      <c r="N785" s="599"/>
      <c r="O785" s="599"/>
      <c r="P785" s="599"/>
      <c r="Q785" s="599"/>
      <c r="R785" s="599"/>
      <c r="S785" s="599"/>
      <c r="T785" s="599"/>
      <c r="U785" s="599"/>
      <c r="V785" s="599"/>
      <c r="W785" s="599"/>
      <c r="X785" s="599"/>
      <c r="Y785" s="599"/>
      <c r="Z785" s="599"/>
      <c r="AA785" s="599"/>
    </row>
    <row r="786" spans="1:27" s="352" customFormat="1" ht="409.5">
      <c r="A786" s="640" t="s">
        <v>5644</v>
      </c>
      <c r="B786" s="640" t="s">
        <v>5645</v>
      </c>
      <c r="C786" s="700" t="s">
        <v>5646</v>
      </c>
      <c r="D786" s="700">
        <v>100</v>
      </c>
      <c r="E786" s="700" t="s">
        <v>5647</v>
      </c>
      <c r="F786" s="617"/>
      <c r="G786" s="617"/>
      <c r="H786" s="617"/>
      <c r="I786" s="617"/>
      <c r="J786" s="617"/>
      <c r="K786" s="599"/>
      <c r="L786" s="599"/>
      <c r="M786" s="599"/>
      <c r="N786" s="599"/>
      <c r="O786" s="599"/>
      <c r="P786" s="599"/>
      <c r="Q786" s="599"/>
      <c r="R786" s="599"/>
      <c r="S786" s="599"/>
      <c r="T786" s="599"/>
      <c r="U786" s="599"/>
      <c r="V786" s="599"/>
      <c r="W786" s="599"/>
      <c r="X786" s="599"/>
      <c r="Y786" s="599"/>
      <c r="Z786" s="599"/>
      <c r="AA786" s="599"/>
    </row>
    <row r="787" spans="1:27" s="352" customFormat="1" ht="12.75" customHeight="1">
      <c r="A787" s="640" t="s">
        <v>5316</v>
      </c>
      <c r="B787" s="783">
        <v>46064</v>
      </c>
      <c r="C787" s="700" t="s">
        <v>5317</v>
      </c>
      <c r="D787" s="700">
        <v>30</v>
      </c>
      <c r="E787" s="700" t="s">
        <v>5318</v>
      </c>
      <c r="F787" s="617"/>
      <c r="G787" s="617"/>
      <c r="H787" s="617"/>
      <c r="I787" s="617"/>
      <c r="J787" s="617"/>
      <c r="K787" s="599"/>
      <c r="L787" s="599"/>
      <c r="M787" s="599"/>
      <c r="N787" s="599"/>
      <c r="O787" s="599"/>
      <c r="P787" s="599"/>
      <c r="Q787" s="599"/>
      <c r="R787" s="599"/>
      <c r="S787" s="599"/>
      <c r="T787" s="599"/>
      <c r="U787" s="599"/>
      <c r="V787" s="599"/>
      <c r="W787" s="599"/>
      <c r="X787" s="599"/>
      <c r="Y787" s="599"/>
      <c r="Z787" s="599"/>
      <c r="AA787" s="599"/>
    </row>
    <row r="788" spans="1:27" s="352" customFormat="1" ht="12.75" customHeight="1">
      <c r="A788" s="702"/>
      <c r="B788" s="702"/>
      <c r="C788" s="703"/>
      <c r="D788" s="704"/>
      <c r="E788" s="704"/>
      <c r="F788" s="33"/>
      <c r="G788" s="33"/>
      <c r="H788" s="33"/>
      <c r="I788" s="33"/>
      <c r="J788" s="33"/>
      <c r="K788"/>
      <c r="L788"/>
      <c r="M788"/>
      <c r="N788"/>
      <c r="O788"/>
      <c r="P788"/>
      <c r="Q788"/>
      <c r="R788"/>
      <c r="S788"/>
      <c r="T788"/>
      <c r="U788"/>
      <c r="V788"/>
      <c r="W788"/>
      <c r="X788"/>
      <c r="Y788"/>
      <c r="Z788"/>
      <c r="AA788"/>
    </row>
    <row r="789" spans="1:27" s="352" customFormat="1" ht="45.6" customHeight="1">
      <c r="A789" s="1482" t="s">
        <v>977</v>
      </c>
      <c r="B789" s="1482"/>
      <c r="C789" s="1482"/>
      <c r="D789" s="35"/>
      <c r="E789" s="35"/>
      <c r="F789" s="33"/>
      <c r="G789" s="33"/>
      <c r="H789" s="33"/>
      <c r="I789" s="33"/>
      <c r="J789" s="33"/>
      <c r="K789"/>
      <c r="L789"/>
      <c r="M789"/>
      <c r="N789"/>
      <c r="O789"/>
      <c r="P789"/>
      <c r="Q789"/>
      <c r="R789"/>
      <c r="S789"/>
      <c r="T789"/>
      <c r="U789"/>
      <c r="V789"/>
      <c r="W789"/>
      <c r="X789"/>
      <c r="Y789"/>
      <c r="Z789"/>
      <c r="AA789"/>
    </row>
    <row r="790" spans="1:27" s="352" customFormat="1" ht="66.400000000000006" customHeight="1">
      <c r="A790" s="128" t="s">
        <v>978</v>
      </c>
      <c r="B790" s="128" t="s">
        <v>979</v>
      </c>
      <c r="C790" s="128" t="s">
        <v>980</v>
      </c>
      <c r="D790" s="35"/>
      <c r="E790" s="35"/>
      <c r="F790" s="33"/>
      <c r="G790" s="33"/>
      <c r="H790" s="33"/>
      <c r="I790" s="33"/>
      <c r="J790" s="33"/>
      <c r="K790"/>
      <c r="L790"/>
      <c r="M790"/>
      <c r="N790"/>
      <c r="O790"/>
      <c r="P790"/>
      <c r="Q790"/>
      <c r="R790"/>
      <c r="S790"/>
      <c r="T790"/>
      <c r="U790"/>
      <c r="V790"/>
      <c r="W790"/>
      <c r="X790"/>
      <c r="Y790"/>
      <c r="Z790"/>
      <c r="AA790"/>
    </row>
    <row r="791" spans="1:27" ht="27.6" customHeight="1">
      <c r="A791" s="507" t="s">
        <v>5648</v>
      </c>
      <c r="B791" s="507" t="s">
        <v>1497</v>
      </c>
      <c r="C791" s="507">
        <v>183</v>
      </c>
      <c r="D791" s="35"/>
      <c r="E791" s="35"/>
    </row>
    <row r="792" spans="1:27" ht="12.75" customHeight="1">
      <c r="A792" s="507" t="s">
        <v>5649</v>
      </c>
      <c r="B792" s="507" t="s">
        <v>1497</v>
      </c>
      <c r="C792" s="507">
        <v>53</v>
      </c>
      <c r="D792" s="35"/>
      <c r="E792" s="35"/>
    </row>
    <row r="793" spans="1:27" ht="12.75" customHeight="1">
      <c r="A793" s="507" t="s">
        <v>5650</v>
      </c>
      <c r="B793" s="507" t="s">
        <v>1497</v>
      </c>
      <c r="C793" s="507">
        <v>22</v>
      </c>
      <c r="D793" s="35"/>
      <c r="E793" s="35"/>
    </row>
    <row r="794" spans="1:27" ht="12.75" customHeight="1">
      <c r="A794" s="507" t="s">
        <v>5651</v>
      </c>
      <c r="B794" s="507" t="s">
        <v>1497</v>
      </c>
      <c r="C794" s="507">
        <v>3</v>
      </c>
      <c r="D794" s="35"/>
      <c r="E794" s="35"/>
    </row>
    <row r="795" spans="1:27" s="705" customFormat="1" ht="12.75" customHeight="1">
      <c r="A795" s="507" t="s">
        <v>5652</v>
      </c>
      <c r="B795" s="507" t="s">
        <v>1497</v>
      </c>
      <c r="C795" s="507">
        <v>0</v>
      </c>
      <c r="D795" s="35"/>
      <c r="E795" s="35"/>
      <c r="F795" s="33"/>
      <c r="G795" s="33"/>
      <c r="H795" s="33"/>
      <c r="I795" s="33"/>
      <c r="J795" s="33"/>
      <c r="K795"/>
      <c r="L795"/>
      <c r="M795"/>
      <c r="N795"/>
      <c r="O795"/>
      <c r="P795"/>
      <c r="Q795"/>
      <c r="R795"/>
      <c r="S795"/>
      <c r="T795"/>
      <c r="U795"/>
      <c r="V795"/>
      <c r="W795"/>
      <c r="X795"/>
      <c r="Y795"/>
      <c r="Z795"/>
      <c r="AA795"/>
    </row>
    <row r="796" spans="1:27" ht="12.75" customHeight="1">
      <c r="A796" s="507" t="s">
        <v>5653</v>
      </c>
      <c r="B796" s="507" t="s">
        <v>1497</v>
      </c>
      <c r="C796" s="507">
        <v>10</v>
      </c>
      <c r="D796" s="35"/>
      <c r="E796" s="35"/>
    </row>
    <row r="797" spans="1:27" ht="12.75" customHeight="1">
      <c r="A797" s="706" t="s">
        <v>4826</v>
      </c>
      <c r="B797" s="507" t="s">
        <v>1497</v>
      </c>
      <c r="C797" s="507">
        <v>10</v>
      </c>
      <c r="D797" s="35"/>
      <c r="E797" s="35"/>
    </row>
    <row r="798" spans="1:27" ht="12.75" customHeight="1">
      <c r="A798" s="706" t="s">
        <v>4867</v>
      </c>
      <c r="B798" s="507" t="s">
        <v>1497</v>
      </c>
      <c r="C798" s="507">
        <v>8</v>
      </c>
      <c r="D798" s="35"/>
      <c r="E798" s="35"/>
    </row>
    <row r="799" spans="1:27" ht="12.75" customHeight="1">
      <c r="A799" s="507" t="s">
        <v>5654</v>
      </c>
      <c r="B799" s="507" t="s">
        <v>1497</v>
      </c>
      <c r="C799" s="507">
        <v>3</v>
      </c>
      <c r="D799" s="35"/>
      <c r="E799" s="35"/>
    </row>
    <row r="800" spans="1:27" ht="12.75" customHeight="1">
      <c r="A800" s="276"/>
      <c r="B800" s="276"/>
      <c r="C800" s="276"/>
      <c r="D800" s="35"/>
      <c r="E800" s="35"/>
    </row>
    <row r="801" spans="1:27" ht="75" customHeight="1">
      <c r="A801" s="1482" t="s">
        <v>983</v>
      </c>
      <c r="B801" s="1482"/>
      <c r="C801" s="1482"/>
      <c r="D801" s="1501" t="s">
        <v>17</v>
      </c>
      <c r="E801" s="1501"/>
      <c r="F801" s="1501"/>
    </row>
    <row r="802" spans="1:27" ht="12.75" customHeight="1">
      <c r="A802" s="5" t="s">
        <v>18</v>
      </c>
      <c r="B802" s="5"/>
      <c r="C802" s="5"/>
      <c r="D802" s="35"/>
      <c r="E802" s="35"/>
    </row>
    <row r="803" spans="1:27" ht="45.6" customHeight="1">
      <c r="A803" s="128" t="s">
        <v>984</v>
      </c>
      <c r="B803" s="128" t="s">
        <v>79</v>
      </c>
      <c r="C803" s="128" t="s">
        <v>985</v>
      </c>
      <c r="D803" s="35"/>
      <c r="E803" s="35"/>
    </row>
    <row r="804" spans="1:27" ht="12.75" customHeight="1">
      <c r="A804" s="707"/>
      <c r="B804" s="707"/>
      <c r="C804" s="707"/>
      <c r="D804" s="35"/>
      <c r="E804" s="35"/>
    </row>
    <row r="805" spans="1:27" ht="12.75" customHeight="1">
      <c r="A805" s="35"/>
      <c r="B805" s="35"/>
      <c r="C805" s="35"/>
      <c r="D805" s="35"/>
      <c r="E805" s="35"/>
    </row>
    <row r="806" spans="1:27" ht="51.4" customHeight="1">
      <c r="A806" s="1482" t="s">
        <v>986</v>
      </c>
      <c r="B806" s="1482"/>
      <c r="C806" s="1482"/>
      <c r="D806" s="1501" t="s">
        <v>17</v>
      </c>
      <c r="E806" s="1501"/>
      <c r="F806" s="1501"/>
    </row>
    <row r="807" spans="1:27" ht="12.75" customHeight="1">
      <c r="A807" s="5" t="s">
        <v>18</v>
      </c>
      <c r="B807" s="5"/>
      <c r="C807" s="5"/>
      <c r="D807" s="35"/>
      <c r="E807" s="35"/>
    </row>
    <row r="808" spans="1:27" s="708" customFormat="1" ht="42.6" customHeight="1">
      <c r="A808" s="128" t="s">
        <v>984</v>
      </c>
      <c r="B808" s="128" t="s">
        <v>79</v>
      </c>
      <c r="C808" s="128" t="s">
        <v>985</v>
      </c>
      <c r="D808" s="35"/>
      <c r="E808" s="35"/>
      <c r="F808" s="33"/>
      <c r="G808" s="33"/>
      <c r="H808" s="33"/>
      <c r="I808" s="33"/>
      <c r="J808" s="33"/>
      <c r="K808"/>
      <c r="L808"/>
      <c r="M808"/>
      <c r="N808"/>
      <c r="O808"/>
      <c r="P808"/>
      <c r="Q808"/>
      <c r="R808"/>
      <c r="S808"/>
      <c r="T808"/>
      <c r="U808"/>
      <c r="V808"/>
      <c r="W808"/>
      <c r="X808"/>
      <c r="Y808"/>
      <c r="Z808"/>
      <c r="AA808"/>
    </row>
    <row r="809" spans="1:27" ht="12.75" customHeight="1">
      <c r="A809" s="707"/>
      <c r="B809" s="707"/>
      <c r="C809" s="707"/>
      <c r="D809" s="35"/>
      <c r="E809" s="35"/>
    </row>
    <row r="810" spans="1:27" ht="12.75" customHeight="1">
      <c r="A810" s="35"/>
      <c r="B810" s="35"/>
      <c r="C810" s="35"/>
      <c r="D810" s="35"/>
      <c r="E810" s="35"/>
    </row>
    <row r="811" spans="1:27" ht="40.35" customHeight="1">
      <c r="A811" s="1482" t="s">
        <v>987</v>
      </c>
      <c r="B811" s="1482"/>
      <c r="C811" s="1482"/>
      <c r="D811" s="1501" t="s">
        <v>17</v>
      </c>
      <c r="E811" s="1501"/>
      <c r="F811" s="1501"/>
    </row>
    <row r="812" spans="1:27" ht="12.75" customHeight="1">
      <c r="A812" s="5" t="s">
        <v>18</v>
      </c>
      <c r="B812" s="5"/>
      <c r="C812" s="5"/>
      <c r="D812" s="35"/>
      <c r="E812" s="35"/>
    </row>
    <row r="813" spans="1:27" ht="106.7" customHeight="1">
      <c r="A813" s="128" t="s">
        <v>984</v>
      </c>
      <c r="B813" s="128" t="s">
        <v>988</v>
      </c>
      <c r="C813" s="128" t="s">
        <v>989</v>
      </c>
      <c r="D813" s="35"/>
      <c r="E813" s="35"/>
    </row>
    <row r="814" spans="1:27" ht="12.75" customHeight="1">
      <c r="A814" s="707"/>
      <c r="B814" s="707"/>
      <c r="C814" s="707"/>
      <c r="D814" s="35"/>
      <c r="E814" s="35"/>
    </row>
    <row r="815" spans="1:27" ht="12.75" customHeight="1">
      <c r="A815" s="35"/>
      <c r="B815" s="35"/>
      <c r="C815" s="35"/>
      <c r="D815" s="35"/>
      <c r="E815" s="35"/>
    </row>
    <row r="816" spans="1:27" ht="58.9" customHeight="1">
      <c r="A816" s="1482" t="s">
        <v>990</v>
      </c>
      <c r="B816" s="1482"/>
      <c r="C816" s="1482"/>
      <c r="D816" s="1501" t="s">
        <v>17</v>
      </c>
      <c r="E816" s="1501"/>
      <c r="F816" s="1501"/>
    </row>
    <row r="817" spans="1:27" ht="12.75" customHeight="1">
      <c r="A817" s="5" t="s">
        <v>18</v>
      </c>
      <c r="B817" s="5"/>
      <c r="C817" s="5"/>
      <c r="D817" s="35"/>
      <c r="E817" s="35"/>
    </row>
    <row r="818" spans="1:27" s="599" customFormat="1" ht="90.95" customHeight="1">
      <c r="A818" s="128" t="s">
        <v>984</v>
      </c>
      <c r="B818" s="128" t="s">
        <v>991</v>
      </c>
      <c r="C818" s="128" t="s">
        <v>992</v>
      </c>
      <c r="D818" s="35"/>
      <c r="E818" s="35"/>
      <c r="F818" s="33"/>
      <c r="G818" s="33"/>
      <c r="H818" s="33"/>
      <c r="I818" s="33"/>
      <c r="J818" s="33"/>
      <c r="K818"/>
      <c r="L818"/>
      <c r="M818"/>
      <c r="N818"/>
      <c r="O818"/>
      <c r="P818"/>
      <c r="Q818"/>
      <c r="R818"/>
      <c r="S818"/>
      <c r="T818"/>
      <c r="U818"/>
      <c r="V818"/>
      <c r="W818"/>
      <c r="X818"/>
      <c r="Y818"/>
      <c r="Z818"/>
      <c r="AA818"/>
    </row>
    <row r="819" spans="1:27" s="599" customFormat="1" ht="12.75" customHeight="1">
      <c r="A819" s="707"/>
      <c r="B819" s="707"/>
      <c r="C819" s="707"/>
      <c r="D819" s="35"/>
      <c r="E819" s="35"/>
      <c r="F819" s="33"/>
      <c r="G819" s="33"/>
      <c r="H819" s="33"/>
      <c r="I819" s="33"/>
      <c r="J819" s="33"/>
      <c r="K819"/>
      <c r="L819"/>
      <c r="M819"/>
      <c r="N819"/>
      <c r="O819"/>
      <c r="P819"/>
      <c r="Q819"/>
      <c r="R819"/>
      <c r="S819"/>
      <c r="T819"/>
      <c r="U819"/>
      <c r="V819"/>
      <c r="W819"/>
      <c r="X819"/>
      <c r="Y819"/>
      <c r="Z819"/>
      <c r="AA819"/>
    </row>
    <row r="820" spans="1:27" s="709" customFormat="1" ht="12.75" customHeight="1">
      <c r="A820" s="35"/>
      <c r="B820" s="35"/>
      <c r="C820" s="35"/>
      <c r="D820" s="35"/>
      <c r="E820" s="35"/>
      <c r="F820" s="33"/>
      <c r="G820" s="33"/>
      <c r="H820" s="33"/>
      <c r="I820" s="33"/>
      <c r="J820" s="33"/>
      <c r="K820"/>
      <c r="L820"/>
      <c r="M820"/>
      <c r="N820"/>
      <c r="O820"/>
      <c r="P820"/>
      <c r="Q820"/>
      <c r="R820"/>
      <c r="S820"/>
      <c r="T820"/>
      <c r="U820"/>
      <c r="V820"/>
      <c r="W820"/>
      <c r="X820"/>
      <c r="Y820"/>
      <c r="Z820"/>
      <c r="AA820"/>
    </row>
    <row r="821" spans="1:27" ht="77.650000000000006" customHeight="1">
      <c r="A821" s="1483" t="s">
        <v>993</v>
      </c>
      <c r="B821" s="1483"/>
      <c r="C821" s="1483"/>
      <c r="D821" s="1483"/>
      <c r="E821" s="1483"/>
    </row>
    <row r="822" spans="1:27" ht="134.25" customHeight="1">
      <c r="A822" s="153" t="s">
        <v>994</v>
      </c>
      <c r="B822" s="153" t="s">
        <v>995</v>
      </c>
      <c r="C822" s="153" t="s">
        <v>996</v>
      </c>
      <c r="D822" s="153" t="s">
        <v>997</v>
      </c>
      <c r="E822" s="153" t="s">
        <v>998</v>
      </c>
    </row>
    <row r="823" spans="1:27" ht="12.75" customHeight="1">
      <c r="A823" s="706" t="s">
        <v>5655</v>
      </c>
      <c r="B823" s="706" t="s">
        <v>5656</v>
      </c>
      <c r="C823" s="706"/>
      <c r="D823" s="706" t="s">
        <v>5657</v>
      </c>
      <c r="E823" s="706" t="s">
        <v>5658</v>
      </c>
      <c r="F823" s="710"/>
      <c r="G823" s="710"/>
      <c r="H823" s="711"/>
      <c r="I823" s="712"/>
      <c r="J823" s="352"/>
      <c r="K823" s="352"/>
      <c r="L823" s="352"/>
      <c r="M823" s="352"/>
      <c r="N823" s="352"/>
      <c r="O823" s="352"/>
      <c r="P823" s="352"/>
      <c r="Q823" s="352"/>
      <c r="R823" s="352"/>
      <c r="S823" s="352"/>
      <c r="T823" s="352"/>
      <c r="U823" s="352"/>
      <c r="V823" s="352"/>
      <c r="W823" s="352"/>
      <c r="X823" s="352"/>
      <c r="Y823" s="352"/>
      <c r="Z823" s="352"/>
      <c r="AA823" s="352"/>
    </row>
    <row r="824" spans="1:27" ht="12.75" customHeight="1">
      <c r="A824" s="706" t="s">
        <v>5659</v>
      </c>
      <c r="B824" s="331" t="s">
        <v>5660</v>
      </c>
      <c r="C824" s="331" t="s">
        <v>5661</v>
      </c>
      <c r="D824" s="331" t="s">
        <v>5662</v>
      </c>
      <c r="E824" s="331" t="s">
        <v>5663</v>
      </c>
      <c r="F824" s="710"/>
      <c r="G824" s="710"/>
      <c r="H824" s="711"/>
      <c r="I824" s="712"/>
      <c r="J824" s="352"/>
      <c r="K824" s="352"/>
      <c r="L824" s="352"/>
      <c r="M824" s="352"/>
      <c r="N824" s="352"/>
      <c r="O824" s="352"/>
      <c r="P824" s="352"/>
      <c r="Q824" s="352"/>
      <c r="R824" s="352"/>
      <c r="S824" s="352"/>
      <c r="T824" s="352"/>
      <c r="U824" s="352"/>
      <c r="V824" s="352"/>
      <c r="W824" s="352"/>
      <c r="X824" s="352"/>
      <c r="Y824" s="352"/>
      <c r="Z824" s="352"/>
      <c r="AA824" s="352"/>
    </row>
    <row r="825" spans="1:27" ht="12.75" customHeight="1">
      <c r="A825" s="706" t="s">
        <v>4674</v>
      </c>
      <c r="B825" s="331" t="s">
        <v>5664</v>
      </c>
      <c r="C825" s="706" t="s">
        <v>5665</v>
      </c>
      <c r="D825" s="706" t="s">
        <v>5662</v>
      </c>
      <c r="E825" s="706" t="s">
        <v>5666</v>
      </c>
      <c r="F825" s="710"/>
      <c r="G825" s="710"/>
      <c r="H825" s="711"/>
      <c r="I825" s="712"/>
      <c r="J825" s="352"/>
      <c r="K825" s="352"/>
      <c r="L825" s="352"/>
      <c r="M825" s="352"/>
      <c r="N825" s="352"/>
      <c r="O825" s="352"/>
      <c r="P825" s="352"/>
      <c r="Q825" s="352"/>
      <c r="R825" s="352"/>
      <c r="S825" s="352"/>
      <c r="T825" s="352"/>
      <c r="U825" s="352"/>
      <c r="V825" s="352"/>
      <c r="W825" s="352"/>
      <c r="X825" s="352"/>
      <c r="Y825" s="352"/>
      <c r="Z825" s="352"/>
      <c r="AA825" s="352"/>
    </row>
    <row r="826" spans="1:27" ht="12.75" customHeight="1">
      <c r="A826" s="706" t="s">
        <v>5667</v>
      </c>
      <c r="B826" s="706" t="s">
        <v>5668</v>
      </c>
      <c r="C826" s="706">
        <v>89814034049</v>
      </c>
      <c r="D826" s="706" t="s">
        <v>5669</v>
      </c>
      <c r="E826" s="706" t="s">
        <v>5670</v>
      </c>
      <c r="F826" s="710"/>
      <c r="G826" s="710"/>
      <c r="H826" s="711"/>
      <c r="I826" s="712"/>
      <c r="J826" s="352"/>
      <c r="K826" s="352"/>
      <c r="L826" s="352"/>
      <c r="M826" s="352"/>
      <c r="N826" s="352"/>
      <c r="O826" s="352"/>
      <c r="P826" s="352"/>
      <c r="Q826" s="352"/>
      <c r="R826" s="352"/>
      <c r="S826" s="352"/>
      <c r="T826" s="352"/>
      <c r="U826" s="352"/>
      <c r="V826" s="352"/>
      <c r="W826" s="352"/>
      <c r="X826" s="352"/>
      <c r="Y826" s="352"/>
      <c r="Z826" s="352"/>
      <c r="AA826" s="352"/>
    </row>
    <row r="827" spans="1:27" ht="12.75" customHeight="1">
      <c r="A827" s="706" t="s">
        <v>5671</v>
      </c>
      <c r="B827" s="706" t="s">
        <v>4708</v>
      </c>
      <c r="C827" s="706">
        <v>89212227721</v>
      </c>
      <c r="D827" s="706" t="s">
        <v>5669</v>
      </c>
      <c r="E827" s="706" t="s">
        <v>5672</v>
      </c>
      <c r="F827" s="710"/>
      <c r="G827" s="710"/>
      <c r="H827" s="711"/>
      <c r="I827" s="712"/>
      <c r="J827" s="352"/>
      <c r="K827" s="352"/>
      <c r="L827" s="352"/>
      <c r="M827" s="352"/>
      <c r="N827" s="352"/>
      <c r="O827" s="352"/>
      <c r="P827" s="352"/>
      <c r="Q827" s="352"/>
      <c r="R827" s="352"/>
      <c r="S827" s="352"/>
      <c r="T827" s="352"/>
      <c r="U827" s="352"/>
      <c r="V827" s="352"/>
      <c r="W827" s="352"/>
      <c r="X827" s="352"/>
      <c r="Y827" s="352"/>
      <c r="Z827" s="352"/>
      <c r="AA827" s="352"/>
    </row>
    <row r="828" spans="1:27" ht="12.75" customHeight="1">
      <c r="A828" s="706" t="s">
        <v>5673</v>
      </c>
      <c r="B828" s="706" t="s">
        <v>5674</v>
      </c>
      <c r="C828" s="706">
        <v>89214584061</v>
      </c>
      <c r="D828" s="706" t="s">
        <v>5675</v>
      </c>
      <c r="E828" s="706" t="s">
        <v>5676</v>
      </c>
      <c r="F828" s="710"/>
      <c r="G828" s="710"/>
      <c r="H828" s="711"/>
      <c r="I828" s="712"/>
      <c r="J828" s="352"/>
      <c r="K828" s="352"/>
      <c r="L828" s="352"/>
      <c r="M828" s="352"/>
      <c r="N828" s="352"/>
      <c r="O828" s="352"/>
      <c r="P828" s="352"/>
      <c r="Q828" s="352"/>
      <c r="R828" s="352"/>
      <c r="S828" s="352"/>
      <c r="T828" s="352"/>
      <c r="U828" s="352"/>
      <c r="V828" s="352"/>
      <c r="W828" s="352"/>
      <c r="X828" s="352"/>
      <c r="Y828" s="352"/>
      <c r="Z828" s="352"/>
      <c r="AA828" s="352"/>
    </row>
    <row r="829" spans="1:27" ht="12.75" customHeight="1">
      <c r="A829" s="706" t="s">
        <v>5677</v>
      </c>
      <c r="B829" s="706" t="s">
        <v>5678</v>
      </c>
      <c r="C829" s="706">
        <v>89114299676</v>
      </c>
      <c r="D829" s="706" t="s">
        <v>5679</v>
      </c>
      <c r="E829" s="706" t="s">
        <v>5680</v>
      </c>
      <c r="F829" s="710"/>
      <c r="G829" s="710"/>
      <c r="H829" s="711"/>
      <c r="I829" s="712"/>
      <c r="J829" s="352"/>
      <c r="K829" s="352"/>
      <c r="L829" s="352"/>
      <c r="M829" s="352"/>
      <c r="N829" s="352"/>
      <c r="O829" s="352"/>
      <c r="P829" s="352"/>
      <c r="Q829" s="352"/>
      <c r="R829" s="352"/>
      <c r="S829" s="352"/>
      <c r="T829" s="352"/>
      <c r="U829" s="352"/>
      <c r="V829" s="352"/>
      <c r="W829" s="352"/>
      <c r="X829" s="352"/>
      <c r="Y829" s="352"/>
      <c r="Z829" s="352"/>
      <c r="AA829" s="352"/>
    </row>
    <row r="830" spans="1:27" ht="12.75" customHeight="1">
      <c r="A830" s="706" t="s">
        <v>5681</v>
      </c>
      <c r="B830" s="706" t="s">
        <v>5682</v>
      </c>
      <c r="C830" s="706">
        <v>89212232201</v>
      </c>
      <c r="D830" s="331" t="s">
        <v>5683</v>
      </c>
      <c r="E830" s="706" t="s">
        <v>5684</v>
      </c>
      <c r="F830" s="710"/>
      <c r="G830" s="710"/>
      <c r="H830" s="711"/>
      <c r="I830" s="712"/>
      <c r="J830" s="352"/>
      <c r="K830" s="352"/>
      <c r="L830" s="352"/>
      <c r="M830" s="352"/>
      <c r="N830" s="352"/>
      <c r="O830" s="352"/>
      <c r="P830" s="352"/>
      <c r="Q830" s="352"/>
      <c r="R830" s="352"/>
      <c r="S830" s="352"/>
      <c r="T830" s="352"/>
      <c r="U830" s="352"/>
      <c r="V830" s="352"/>
      <c r="W830" s="352"/>
      <c r="X830" s="352"/>
      <c r="Y830" s="352"/>
      <c r="Z830" s="352"/>
      <c r="AA830" s="352"/>
    </row>
    <row r="831" spans="1:27" ht="12.75" customHeight="1">
      <c r="A831" s="706" t="s">
        <v>5685</v>
      </c>
      <c r="B831" s="706" t="s">
        <v>4708</v>
      </c>
      <c r="C831" s="706" t="s">
        <v>5686</v>
      </c>
      <c r="D831" s="706" t="s">
        <v>5687</v>
      </c>
      <c r="E831" s="706" t="s">
        <v>5688</v>
      </c>
      <c r="F831" s="710"/>
      <c r="G831" s="710"/>
      <c r="H831" s="711"/>
      <c r="I831" s="712"/>
      <c r="J831" s="352"/>
      <c r="K831" s="352"/>
      <c r="L831" s="352"/>
      <c r="M831" s="352"/>
      <c r="N831" s="352"/>
      <c r="O831" s="352"/>
      <c r="P831" s="352"/>
      <c r="Q831" s="352"/>
      <c r="R831" s="352"/>
      <c r="S831" s="352"/>
      <c r="T831" s="352"/>
      <c r="U831" s="352"/>
      <c r="V831" s="352"/>
      <c r="W831" s="352"/>
      <c r="X831" s="352"/>
      <c r="Y831" s="352"/>
      <c r="Z831" s="352"/>
      <c r="AA831" s="352"/>
    </row>
    <row r="832" spans="1:27" ht="12.75" customHeight="1">
      <c r="A832" s="706" t="s">
        <v>5689</v>
      </c>
      <c r="B832" s="706" t="s">
        <v>5690</v>
      </c>
      <c r="C832" s="706" t="s">
        <v>5691</v>
      </c>
      <c r="D832" s="706" t="s">
        <v>5692</v>
      </c>
      <c r="E832" s="706" t="s">
        <v>5693</v>
      </c>
      <c r="F832" s="710"/>
      <c r="G832" s="710"/>
      <c r="H832" s="711"/>
      <c r="I832" s="712"/>
      <c r="J832" s="352"/>
      <c r="K832" s="352"/>
      <c r="L832" s="352"/>
      <c r="M832" s="352"/>
      <c r="N832" s="352"/>
      <c r="O832" s="352"/>
      <c r="P832" s="352"/>
      <c r="Q832" s="352"/>
      <c r="R832" s="352"/>
      <c r="S832" s="352"/>
      <c r="T832" s="352"/>
      <c r="U832" s="352"/>
      <c r="V832" s="352"/>
      <c r="W832" s="352"/>
      <c r="X832" s="352"/>
      <c r="Y832" s="352"/>
      <c r="Z832" s="352"/>
      <c r="AA832" s="352"/>
    </row>
    <row r="833" spans="1:27" ht="12.75" customHeight="1">
      <c r="A833" s="706" t="s">
        <v>5694</v>
      </c>
      <c r="B833" s="706" t="s">
        <v>5695</v>
      </c>
      <c r="C833" s="706" t="s">
        <v>5696</v>
      </c>
      <c r="D833" s="706" t="s">
        <v>5683</v>
      </c>
      <c r="E833" s="706" t="s">
        <v>5697</v>
      </c>
      <c r="F833" s="710"/>
      <c r="G833" s="710"/>
      <c r="H833" s="711"/>
      <c r="I833" s="712"/>
      <c r="J833" s="352"/>
      <c r="K833" s="352"/>
      <c r="L833" s="352"/>
      <c r="M833" s="352"/>
      <c r="N833" s="352"/>
      <c r="O833" s="352"/>
      <c r="P833" s="352"/>
      <c r="Q833" s="352"/>
      <c r="R833" s="352"/>
      <c r="S833" s="352"/>
      <c r="T833" s="352"/>
      <c r="U833" s="352"/>
      <c r="V833" s="352"/>
      <c r="W833" s="352"/>
      <c r="X833" s="352"/>
      <c r="Y833" s="352"/>
      <c r="Z833" s="352"/>
      <c r="AA833" s="352"/>
    </row>
    <row r="834" spans="1:27" ht="12.75" customHeight="1">
      <c r="A834" s="706" t="s">
        <v>5698</v>
      </c>
      <c r="B834" s="706" t="s">
        <v>5699</v>
      </c>
      <c r="C834" s="706" t="s">
        <v>5700</v>
      </c>
      <c r="D834" s="706" t="s">
        <v>5683</v>
      </c>
      <c r="E834" s="706" t="s">
        <v>5697</v>
      </c>
      <c r="F834" s="710"/>
      <c r="G834" s="710"/>
      <c r="H834" s="711"/>
      <c r="I834" s="712"/>
      <c r="J834" s="352"/>
      <c r="K834" s="352"/>
      <c r="L834" s="352"/>
      <c r="M834" s="352"/>
      <c r="N834" s="352"/>
      <c r="O834" s="352"/>
      <c r="P834" s="352"/>
      <c r="Q834" s="352"/>
      <c r="R834" s="352"/>
      <c r="S834" s="352"/>
      <c r="T834" s="352"/>
      <c r="U834" s="352"/>
      <c r="V834" s="352"/>
      <c r="W834" s="352"/>
      <c r="X834" s="352"/>
      <c r="Y834" s="352"/>
      <c r="Z834" s="352"/>
      <c r="AA834" s="352"/>
    </row>
    <row r="835" spans="1:27" ht="12.75" customHeight="1">
      <c r="A835" s="706" t="s">
        <v>5701</v>
      </c>
      <c r="B835" s="706" t="s">
        <v>5702</v>
      </c>
      <c r="C835" s="706" t="s">
        <v>5703</v>
      </c>
      <c r="D835" s="706" t="s">
        <v>5683</v>
      </c>
      <c r="E835" s="706" t="s">
        <v>5697</v>
      </c>
      <c r="F835" s="710"/>
      <c r="G835" s="710"/>
      <c r="H835" s="711"/>
      <c r="I835" s="712"/>
      <c r="J835" s="352"/>
      <c r="K835" s="352"/>
      <c r="L835" s="352"/>
      <c r="M835" s="352"/>
      <c r="N835" s="352"/>
      <c r="O835" s="352"/>
      <c r="P835" s="352"/>
      <c r="Q835" s="352"/>
      <c r="R835" s="352"/>
      <c r="S835" s="352"/>
      <c r="T835" s="352"/>
      <c r="U835" s="352"/>
      <c r="V835" s="352"/>
      <c r="W835" s="352"/>
      <c r="X835" s="352"/>
      <c r="Y835" s="352"/>
      <c r="Z835" s="352"/>
      <c r="AA835" s="352"/>
    </row>
    <row r="836" spans="1:27" s="362" customFormat="1" ht="12.75" customHeight="1">
      <c r="A836" s="706" t="s">
        <v>5704</v>
      </c>
      <c r="B836" s="706" t="s">
        <v>5705</v>
      </c>
      <c r="C836" s="706" t="s">
        <v>5706</v>
      </c>
      <c r="D836" s="706" t="s">
        <v>5683</v>
      </c>
      <c r="E836" s="706" t="s">
        <v>5697</v>
      </c>
      <c r="F836" s="710"/>
      <c r="G836" s="710"/>
      <c r="H836" s="711"/>
      <c r="I836" s="712"/>
      <c r="J836" s="352"/>
      <c r="K836" s="352"/>
      <c r="L836" s="352"/>
      <c r="M836" s="352"/>
      <c r="N836" s="352"/>
      <c r="O836" s="352"/>
      <c r="P836" s="352"/>
      <c r="Q836" s="352"/>
      <c r="R836" s="352"/>
      <c r="S836" s="352"/>
      <c r="T836" s="352"/>
      <c r="U836" s="352"/>
      <c r="V836" s="352"/>
      <c r="W836" s="352"/>
      <c r="X836" s="352"/>
      <c r="Y836" s="352"/>
      <c r="Z836" s="352"/>
      <c r="AA836" s="352"/>
    </row>
    <row r="837" spans="1:27" ht="12.75" customHeight="1">
      <c r="A837" s="706" t="s">
        <v>5707</v>
      </c>
      <c r="B837" s="706" t="s">
        <v>5708</v>
      </c>
      <c r="C837" s="706" t="s">
        <v>5709</v>
      </c>
      <c r="D837" s="706" t="s">
        <v>5683</v>
      </c>
      <c r="E837" s="706" t="s">
        <v>5697</v>
      </c>
      <c r="F837" s="710"/>
      <c r="G837" s="710"/>
      <c r="H837" s="711"/>
      <c r="I837" s="712"/>
      <c r="J837" s="352"/>
      <c r="K837" s="352"/>
      <c r="L837" s="352"/>
      <c r="M837" s="352"/>
      <c r="N837" s="352"/>
      <c r="O837" s="352"/>
      <c r="P837" s="352"/>
      <c r="Q837" s="352"/>
      <c r="R837" s="352"/>
      <c r="S837" s="352"/>
      <c r="T837" s="352"/>
      <c r="U837" s="352"/>
      <c r="V837" s="352"/>
      <c r="W837" s="352"/>
      <c r="X837" s="352"/>
      <c r="Y837" s="352"/>
      <c r="Z837" s="352"/>
      <c r="AA837" s="352"/>
    </row>
    <row r="838" spans="1:27" ht="12.75" customHeight="1">
      <c r="A838" s="706" t="s">
        <v>5710</v>
      </c>
      <c r="B838" s="706" t="s">
        <v>5711</v>
      </c>
      <c r="C838" s="706" t="s">
        <v>5712</v>
      </c>
      <c r="D838" s="706" t="s">
        <v>5683</v>
      </c>
      <c r="E838" s="706" t="s">
        <v>5697</v>
      </c>
      <c r="F838" s="710"/>
      <c r="G838" s="710"/>
      <c r="H838" s="711"/>
      <c r="I838" s="712"/>
      <c r="J838" s="352"/>
      <c r="K838" s="352"/>
      <c r="L838" s="352"/>
      <c r="M838" s="352"/>
      <c r="N838" s="352"/>
      <c r="O838" s="352"/>
      <c r="P838" s="352"/>
      <c r="Q838" s="352"/>
      <c r="R838" s="352"/>
      <c r="S838" s="352"/>
      <c r="T838" s="352"/>
      <c r="U838" s="352"/>
      <c r="V838" s="352"/>
      <c r="W838" s="352"/>
      <c r="X838" s="352"/>
      <c r="Y838" s="352"/>
      <c r="Z838" s="352"/>
      <c r="AA838" s="352"/>
    </row>
    <row r="839" spans="1:27" ht="12.75" customHeight="1">
      <c r="A839" s="706" t="s">
        <v>5713</v>
      </c>
      <c r="B839" s="706" t="s">
        <v>5714</v>
      </c>
      <c r="C839" s="706" t="s">
        <v>5715</v>
      </c>
      <c r="D839" s="706" t="s">
        <v>5683</v>
      </c>
      <c r="E839" s="331" t="s">
        <v>5697</v>
      </c>
      <c r="F839" s="710"/>
      <c r="G839" s="710"/>
      <c r="H839" s="711"/>
      <c r="I839" s="712"/>
      <c r="J839" s="352"/>
      <c r="K839" s="352"/>
      <c r="L839" s="352"/>
      <c r="M839" s="352"/>
      <c r="N839" s="352"/>
      <c r="O839" s="352"/>
      <c r="P839" s="352"/>
      <c r="Q839" s="352"/>
      <c r="R839" s="352"/>
      <c r="S839" s="352"/>
      <c r="T839" s="352"/>
      <c r="U839" s="352"/>
      <c r="V839" s="352"/>
      <c r="W839" s="352"/>
      <c r="X839" s="352"/>
      <c r="Y839" s="352"/>
      <c r="Z839" s="352"/>
      <c r="AA839" s="352"/>
    </row>
    <row r="840" spans="1:27" ht="12.75" customHeight="1">
      <c r="A840" s="507" t="s">
        <v>5716</v>
      </c>
      <c r="B840" s="507" t="s">
        <v>5717</v>
      </c>
      <c r="C840" s="706" t="s">
        <v>5718</v>
      </c>
      <c r="D840" s="331" t="s">
        <v>5719</v>
      </c>
      <c r="E840" s="507" t="s">
        <v>5720</v>
      </c>
      <c r="F840" s="710"/>
      <c r="G840" s="710"/>
      <c r="H840" s="711"/>
      <c r="I840" s="712"/>
      <c r="J840" s="352"/>
      <c r="K840" s="352"/>
      <c r="L840" s="352"/>
      <c r="M840" s="352"/>
      <c r="N840" s="352"/>
      <c r="O840" s="352"/>
      <c r="P840" s="352"/>
      <c r="Q840" s="352"/>
      <c r="R840" s="352"/>
      <c r="S840" s="352"/>
      <c r="T840" s="352"/>
      <c r="U840" s="352"/>
      <c r="V840" s="352"/>
      <c r="W840" s="352"/>
      <c r="X840" s="352"/>
      <c r="Y840" s="352"/>
      <c r="Z840" s="352"/>
      <c r="AA840" s="352"/>
    </row>
    <row r="841" spans="1:27" ht="12.75" customHeight="1">
      <c r="A841" s="507" t="s">
        <v>5721</v>
      </c>
      <c r="B841" s="507" t="s">
        <v>5722</v>
      </c>
      <c r="C841" s="507" t="s">
        <v>5723</v>
      </c>
      <c r="D841" s="507" t="s">
        <v>5724</v>
      </c>
      <c r="E841" s="507" t="s">
        <v>5725</v>
      </c>
      <c r="F841" s="710"/>
      <c r="G841" s="710"/>
      <c r="H841" s="711"/>
      <c r="I841" s="712"/>
      <c r="J841" s="352"/>
      <c r="K841" s="352"/>
      <c r="L841" s="352"/>
      <c r="M841" s="352"/>
      <c r="N841" s="352"/>
      <c r="O841" s="352"/>
      <c r="P841" s="352"/>
      <c r="Q841" s="352"/>
      <c r="R841" s="352"/>
      <c r="S841" s="352"/>
      <c r="T841" s="352"/>
      <c r="U841" s="352"/>
      <c r="V841" s="352"/>
      <c r="W841" s="352"/>
      <c r="X841" s="352"/>
      <c r="Y841" s="352"/>
      <c r="Z841" s="352"/>
      <c r="AA841" s="352"/>
    </row>
    <row r="842" spans="1:27" ht="12.75" customHeight="1">
      <c r="A842" s="490"/>
      <c r="B842" s="490"/>
      <c r="C842" s="490"/>
      <c r="D842" s="490"/>
      <c r="E842" s="276"/>
    </row>
    <row r="843" spans="1:27" ht="87.4" customHeight="1">
      <c r="A843" s="1483" t="s">
        <v>1004</v>
      </c>
      <c r="B843" s="1483"/>
      <c r="C843" s="1483"/>
      <c r="D843" s="1483"/>
      <c r="E843" s="1516" t="s">
        <v>17</v>
      </c>
      <c r="F843" s="1516"/>
      <c r="G843" s="1516"/>
    </row>
    <row r="844" spans="1:27" ht="36.6" customHeight="1">
      <c r="A844" s="5" t="s">
        <v>18</v>
      </c>
      <c r="B844" s="5"/>
      <c r="C844" s="5"/>
      <c r="D844" s="5"/>
      <c r="E844" s="35"/>
    </row>
    <row r="845" spans="1:27" ht="189" customHeight="1">
      <c r="A845" s="153" t="s">
        <v>1005</v>
      </c>
      <c r="B845" s="153" t="s">
        <v>1006</v>
      </c>
      <c r="C845" s="153" t="s">
        <v>1007</v>
      </c>
      <c r="D845" s="153" t="s">
        <v>1008</v>
      </c>
      <c r="E845" s="43"/>
      <c r="F845" s="522"/>
      <c r="G845" s="522"/>
      <c r="H845" s="522"/>
    </row>
    <row r="846" spans="1:27" ht="12.75" customHeight="1">
      <c r="A846" s="784" t="s">
        <v>6058</v>
      </c>
      <c r="B846" s="714" t="s">
        <v>5727</v>
      </c>
      <c r="C846" s="714">
        <v>50</v>
      </c>
      <c r="D846" s="714"/>
      <c r="E846" s="715"/>
      <c r="F846" s="618"/>
      <c r="G846" s="618"/>
      <c r="H846" s="618"/>
      <c r="I846" s="716"/>
      <c r="J846" s="508"/>
      <c r="K846" s="705"/>
      <c r="L846" s="705"/>
      <c r="M846" s="705"/>
      <c r="N846" s="705"/>
      <c r="O846" s="705"/>
      <c r="P846" s="705"/>
      <c r="Q846" s="705"/>
      <c r="R846" s="705"/>
      <c r="S846" s="705"/>
      <c r="T846" s="705"/>
      <c r="U846" s="705"/>
      <c r="V846" s="705"/>
      <c r="W846" s="705"/>
      <c r="X846" s="705"/>
      <c r="Y846" s="705"/>
      <c r="Z846" s="705"/>
      <c r="AA846" s="705"/>
    </row>
    <row r="847" spans="1:27" ht="15.75" customHeight="1">
      <c r="A847" s="785" t="s">
        <v>6059</v>
      </c>
      <c r="B847" s="275" t="s">
        <v>5729</v>
      </c>
      <c r="C847" s="276"/>
      <c r="D847" s="276"/>
      <c r="E847" s="35"/>
    </row>
    <row r="848" spans="1:27" ht="18.75" customHeight="1">
      <c r="A848" s="717" t="s">
        <v>5730</v>
      </c>
      <c r="B848" s="718" t="s">
        <v>5731</v>
      </c>
      <c r="C848" s="275">
        <v>50</v>
      </c>
      <c r="D848" s="276"/>
      <c r="E848" s="35"/>
    </row>
    <row r="849" spans="1:27" ht="12.75" customHeight="1">
      <c r="A849" s="276"/>
      <c r="B849" s="276"/>
      <c r="C849" s="276"/>
      <c r="D849" s="276"/>
      <c r="E849" s="35"/>
    </row>
    <row r="850" spans="1:27" ht="46.35" customHeight="1">
      <c r="A850" s="1483" t="s">
        <v>1009</v>
      </c>
      <c r="B850" s="1483"/>
      <c r="C850" s="1483"/>
      <c r="D850" s="1501" t="s">
        <v>29</v>
      </c>
      <c r="E850" s="1501"/>
      <c r="F850" s="1501"/>
    </row>
    <row r="851" spans="1:27" ht="41.85" customHeight="1">
      <c r="A851" s="5" t="s">
        <v>18</v>
      </c>
      <c r="B851" s="5"/>
      <c r="C851" s="5"/>
      <c r="E851" s="35"/>
    </row>
    <row r="852" spans="1:27" ht="131.25" customHeight="1">
      <c r="A852" s="153" t="s">
        <v>1010</v>
      </c>
      <c r="B852" s="153" t="s">
        <v>1011</v>
      </c>
      <c r="C852" s="153" t="s">
        <v>1012</v>
      </c>
      <c r="D852" s="35"/>
      <c r="E852" s="35"/>
    </row>
    <row r="853" spans="1:27" ht="12.75" customHeight="1">
      <c r="A853" s="507" t="s">
        <v>5732</v>
      </c>
      <c r="B853" s="507" t="s">
        <v>5733</v>
      </c>
      <c r="C853" s="507">
        <v>20</v>
      </c>
      <c r="D853" s="35"/>
      <c r="E853" s="35"/>
    </row>
    <row r="854" spans="1:27" ht="12.75" customHeight="1">
      <c r="A854" s="507" t="s">
        <v>2778</v>
      </c>
      <c r="B854" s="507" t="s">
        <v>5734</v>
      </c>
      <c r="C854" s="331" t="s">
        <v>5735</v>
      </c>
      <c r="D854" s="35"/>
      <c r="E854" s="35"/>
    </row>
    <row r="855" spans="1:27" ht="12.75" customHeight="1">
      <c r="A855" s="507" t="s">
        <v>5736</v>
      </c>
      <c r="B855" s="507" t="s">
        <v>5737</v>
      </c>
      <c r="C855" s="507">
        <v>11</v>
      </c>
      <c r="D855" s="35"/>
      <c r="E855" s="35"/>
    </row>
    <row r="856" spans="1:27" ht="12.75" customHeight="1">
      <c r="A856" s="127"/>
      <c r="B856" s="127"/>
      <c r="C856" s="127"/>
      <c r="D856" s="127"/>
      <c r="E856" s="127"/>
    </row>
    <row r="857" spans="1:27" ht="31.35" customHeight="1">
      <c r="A857" s="1483" t="s">
        <v>1015</v>
      </c>
      <c r="B857" s="1483"/>
      <c r="C857" s="1483"/>
      <c r="D857" s="1483"/>
      <c r="E857" s="1483"/>
    </row>
    <row r="858" spans="1:27" ht="314.10000000000002" customHeight="1">
      <c r="A858" s="153" t="s">
        <v>1016</v>
      </c>
      <c r="B858" s="153" t="s">
        <v>1017</v>
      </c>
      <c r="C858" s="153" t="s">
        <v>1018</v>
      </c>
      <c r="D858" s="153" t="s">
        <v>1019</v>
      </c>
      <c r="E858" s="153" t="s">
        <v>1020</v>
      </c>
    </row>
    <row r="859" spans="1:27" ht="12" customHeight="1">
      <c r="A859" s="568" t="s">
        <v>5738</v>
      </c>
      <c r="B859" s="719" t="s">
        <v>5739</v>
      </c>
      <c r="C859" s="655" t="s">
        <v>5740</v>
      </c>
      <c r="D859" s="655"/>
      <c r="E859" s="720" t="s">
        <v>5741</v>
      </c>
      <c r="F859" s="565"/>
      <c r="G859" s="565"/>
      <c r="H859" s="565"/>
      <c r="I859" s="565"/>
      <c r="J859" s="565"/>
      <c r="K859" s="708"/>
      <c r="L859" s="708"/>
      <c r="M859" s="708"/>
      <c r="N859" s="708"/>
      <c r="O859" s="708"/>
      <c r="P859" s="708"/>
      <c r="Q859" s="708"/>
      <c r="R859" s="708"/>
      <c r="S859" s="708"/>
      <c r="T859" s="708"/>
      <c r="U859" s="708"/>
      <c r="V859" s="708"/>
      <c r="W859" s="708"/>
      <c r="X859" s="708"/>
      <c r="Y859" s="708"/>
      <c r="Z859" s="708"/>
      <c r="AA859" s="708"/>
    </row>
    <row r="860" spans="1:27" ht="15" customHeight="1">
      <c r="A860" s="624" t="s">
        <v>5742</v>
      </c>
      <c r="B860" s="341" t="s">
        <v>5743</v>
      </c>
      <c r="C860" s="341" t="s">
        <v>5744</v>
      </c>
      <c r="D860" s="624" t="s">
        <v>5745</v>
      </c>
      <c r="E860" s="721"/>
    </row>
    <row r="861" spans="1:27" ht="12" customHeight="1">
      <c r="A861" s="624" t="s">
        <v>5746</v>
      </c>
      <c r="B861" s="624" t="s">
        <v>5747</v>
      </c>
      <c r="C861" s="341" t="s">
        <v>5748</v>
      </c>
      <c r="D861" s="624" t="s">
        <v>5749</v>
      </c>
      <c r="E861" s="721"/>
    </row>
    <row r="862" spans="1:27" ht="12.75" customHeight="1">
      <c r="A862" s="624"/>
      <c r="B862" s="624"/>
      <c r="C862" s="624"/>
      <c r="D862" s="624"/>
      <c r="E862" s="721"/>
    </row>
    <row r="863" spans="1:27" ht="12.75" customHeight="1">
      <c r="A863" s="1483" t="s">
        <v>1031</v>
      </c>
      <c r="B863" s="1483"/>
      <c r="C863" s="1483"/>
      <c r="D863" s="1483"/>
      <c r="E863" s="1483"/>
    </row>
    <row r="864" spans="1:27" ht="64.150000000000006" customHeight="1">
      <c r="A864" s="153" t="s">
        <v>125</v>
      </c>
      <c r="B864" s="153" t="s">
        <v>126</v>
      </c>
      <c r="C864" s="153" t="s">
        <v>127</v>
      </c>
      <c r="D864" s="153" t="s">
        <v>128</v>
      </c>
      <c r="E864" s="153" t="s">
        <v>129</v>
      </c>
    </row>
    <row r="865" spans="1:27" ht="12.75" customHeight="1">
      <c r="A865" s="643" t="s">
        <v>5750</v>
      </c>
      <c r="B865" s="643" t="s">
        <v>5751</v>
      </c>
      <c r="C865" s="722" t="s">
        <v>5752</v>
      </c>
      <c r="D865" s="722" t="s">
        <v>5753</v>
      </c>
      <c r="E865" s="722" t="s">
        <v>5754</v>
      </c>
    </row>
    <row r="866" spans="1:27" ht="12.75" customHeight="1">
      <c r="A866" s="643" t="s">
        <v>5755</v>
      </c>
      <c r="B866" s="621">
        <v>46068</v>
      </c>
      <c r="C866" s="722" t="s">
        <v>5756</v>
      </c>
      <c r="D866" s="624"/>
      <c r="E866" s="624" t="s">
        <v>5754</v>
      </c>
    </row>
    <row r="867" spans="1:27" ht="12.75" customHeight="1">
      <c r="A867" s="643" t="s">
        <v>5757</v>
      </c>
      <c r="B867" s="643" t="s">
        <v>5758</v>
      </c>
      <c r="C867" s="722" t="s">
        <v>5759</v>
      </c>
      <c r="D867" s="624"/>
      <c r="E867" s="624" t="s">
        <v>5754</v>
      </c>
    </row>
    <row r="868" spans="1:27" ht="12.75" customHeight="1">
      <c r="A868" s="643" t="s">
        <v>5760</v>
      </c>
      <c r="B868" s="643" t="s">
        <v>5761</v>
      </c>
      <c r="C868" s="722" t="s">
        <v>5762</v>
      </c>
      <c r="D868" s="624"/>
      <c r="E868" s="624" t="s">
        <v>5754</v>
      </c>
    </row>
    <row r="869" spans="1:27" ht="12.75" customHeight="1">
      <c r="A869" s="718" t="s">
        <v>5763</v>
      </c>
      <c r="B869" s="718" t="s">
        <v>5764</v>
      </c>
      <c r="C869" s="718" t="s">
        <v>5765</v>
      </c>
      <c r="D869" s="718" t="s">
        <v>5766</v>
      </c>
      <c r="E869" s="642" t="s">
        <v>5767</v>
      </c>
      <c r="F869" s="617"/>
      <c r="G869" s="617"/>
      <c r="H869" s="617"/>
      <c r="I869" s="617"/>
      <c r="J869" s="617"/>
      <c r="K869" s="599"/>
      <c r="L869" s="599"/>
      <c r="M869" s="599"/>
      <c r="N869" s="599"/>
      <c r="O869" s="599"/>
      <c r="P869" s="599"/>
      <c r="Q869" s="599"/>
      <c r="R869" s="599"/>
      <c r="S869" s="599"/>
      <c r="T869" s="599"/>
      <c r="U869" s="599"/>
      <c r="V869" s="599"/>
      <c r="W869" s="599"/>
      <c r="X869" s="599"/>
      <c r="Y869" s="599"/>
      <c r="Z869" s="599"/>
      <c r="AA869" s="599"/>
    </row>
    <row r="870" spans="1:27" ht="12.75" customHeight="1">
      <c r="A870" s="718" t="s">
        <v>5768</v>
      </c>
      <c r="B870" s="723">
        <v>46089</v>
      </c>
      <c r="C870" s="718" t="s">
        <v>5769</v>
      </c>
      <c r="D870" s="718">
        <v>8000</v>
      </c>
      <c r="E870" s="642" t="s">
        <v>5770</v>
      </c>
      <c r="F870" s="617"/>
      <c r="G870" s="617"/>
      <c r="H870" s="617"/>
      <c r="I870" s="617"/>
      <c r="J870" s="617"/>
      <c r="K870" s="599"/>
      <c r="L870" s="599"/>
      <c r="M870" s="599"/>
      <c r="N870" s="599"/>
      <c r="O870" s="599"/>
      <c r="P870" s="599"/>
      <c r="Q870" s="599"/>
      <c r="R870" s="599"/>
      <c r="S870" s="599"/>
      <c r="T870" s="599"/>
      <c r="U870" s="599"/>
      <c r="V870" s="599"/>
      <c r="W870" s="599"/>
      <c r="X870" s="599"/>
      <c r="Y870" s="599"/>
      <c r="Z870" s="599"/>
      <c r="AA870" s="599"/>
    </row>
    <row r="871" spans="1:27" ht="67.5" customHeight="1">
      <c r="A871" s="1483" t="s">
        <v>1037</v>
      </c>
      <c r="B871" s="1483"/>
      <c r="C871" s="1483"/>
      <c r="D871" s="1483"/>
      <c r="E871" s="1501" t="s">
        <v>17</v>
      </c>
      <c r="F871" s="1501"/>
      <c r="G871" s="1501"/>
      <c r="H871" s="724"/>
      <c r="I871" s="724"/>
      <c r="J871" s="724"/>
      <c r="K871" s="709"/>
      <c r="L871" s="709"/>
      <c r="M871" s="709"/>
      <c r="N871" s="709"/>
      <c r="O871" s="709"/>
      <c r="P871" s="709"/>
      <c r="Q871" s="709"/>
      <c r="R871" s="709"/>
      <c r="S871" s="709"/>
      <c r="T871" s="709"/>
      <c r="U871" s="709"/>
      <c r="V871" s="709"/>
      <c r="W871" s="709"/>
      <c r="X871" s="709"/>
      <c r="Y871" s="709"/>
      <c r="Z871" s="709"/>
      <c r="AA871" s="709"/>
    </row>
    <row r="872" spans="1:27" ht="12.75" customHeight="1">
      <c r="A872" s="5" t="s">
        <v>18</v>
      </c>
      <c r="B872" s="5"/>
      <c r="C872" s="5"/>
      <c r="D872" s="5"/>
      <c r="E872" s="35"/>
    </row>
    <row r="873" spans="1:27" ht="175.35" customHeight="1">
      <c r="A873" s="153" t="s">
        <v>1038</v>
      </c>
      <c r="B873" s="153" t="s">
        <v>1039</v>
      </c>
      <c r="C873" s="153" t="s">
        <v>1040</v>
      </c>
      <c r="D873" s="153" t="s">
        <v>1041</v>
      </c>
      <c r="E873" s="35"/>
    </row>
    <row r="874" spans="1:27" ht="12.75" customHeight="1">
      <c r="A874" s="50"/>
      <c r="B874" s="50"/>
      <c r="C874" s="50"/>
      <c r="D874" s="50"/>
      <c r="E874" s="35"/>
    </row>
    <row r="875" spans="1:27" ht="12.75" customHeight="1">
      <c r="A875" s="35"/>
      <c r="B875" s="35"/>
      <c r="C875" s="35"/>
      <c r="D875" s="35"/>
      <c r="E875" s="35"/>
    </row>
    <row r="876" spans="1:27" ht="69.400000000000006" customHeight="1">
      <c r="A876" s="1483" t="s">
        <v>1042</v>
      </c>
      <c r="B876" s="1483"/>
      <c r="C876" s="1483"/>
      <c r="D876" s="1483"/>
      <c r="E876" s="35"/>
    </row>
    <row r="877" spans="1:27" ht="70.150000000000006" customHeight="1">
      <c r="A877" s="1484" t="s">
        <v>1043</v>
      </c>
      <c r="B877" s="1484"/>
      <c r="C877" s="1484"/>
      <c r="D877" s="1484"/>
      <c r="E877" s="35"/>
    </row>
    <row r="878" spans="1:27" ht="12.75" customHeight="1">
      <c r="A878" s="1517"/>
      <c r="B878" s="1517"/>
      <c r="C878" s="1517"/>
      <c r="D878" s="1517"/>
      <c r="E878" s="35"/>
    </row>
    <row r="879" spans="1:27" ht="12.75" customHeight="1">
      <c r="A879" s="35"/>
      <c r="B879" s="35"/>
      <c r="C879" s="35"/>
      <c r="D879" s="35"/>
      <c r="E879" s="35"/>
    </row>
    <row r="880" spans="1:27" ht="55.15" customHeight="1">
      <c r="A880" s="1483" t="s">
        <v>1044</v>
      </c>
      <c r="B880" s="1483"/>
      <c r="C880" s="1483"/>
      <c r="D880" s="1483"/>
      <c r="E880" s="3"/>
      <c r="F880" s="3"/>
      <c r="G880" s="3"/>
    </row>
    <row r="881" spans="1:27" ht="12.75" customHeight="1">
      <c r="A881" s="5" t="s">
        <v>18</v>
      </c>
      <c r="B881" s="5"/>
      <c r="C881" s="5"/>
      <c r="D881" s="5"/>
      <c r="E881" s="35"/>
    </row>
    <row r="882" spans="1:27" ht="201" customHeight="1">
      <c r="A882" s="153" t="s">
        <v>125</v>
      </c>
      <c r="B882" s="153" t="s">
        <v>1045</v>
      </c>
      <c r="C882" s="153" t="s">
        <v>1046</v>
      </c>
      <c r="D882" s="153" t="s">
        <v>1047</v>
      </c>
      <c r="E882" s="35"/>
    </row>
    <row r="883" spans="1:27" ht="12.75" customHeight="1">
      <c r="A883" s="643" t="s">
        <v>5750</v>
      </c>
      <c r="B883" s="722" t="s">
        <v>5751</v>
      </c>
      <c r="C883" s="341" t="s">
        <v>5771</v>
      </c>
      <c r="D883" s="725" t="s">
        <v>5772</v>
      </c>
      <c r="E883" s="624"/>
    </row>
    <row r="884" spans="1:27" ht="12.75" customHeight="1">
      <c r="A884" s="722" t="s">
        <v>5755</v>
      </c>
      <c r="B884" s="635">
        <v>46068</v>
      </c>
      <c r="C884" s="341" t="s">
        <v>5773</v>
      </c>
      <c r="D884" s="725" t="s">
        <v>5772</v>
      </c>
      <c r="E884" s="624"/>
    </row>
    <row r="885" spans="1:27" ht="12.75" customHeight="1">
      <c r="A885" s="722" t="s">
        <v>5757</v>
      </c>
      <c r="B885" s="722" t="s">
        <v>5758</v>
      </c>
      <c r="C885" s="624" t="s">
        <v>5771</v>
      </c>
      <c r="D885" s="725" t="s">
        <v>5772</v>
      </c>
      <c r="E885" s="624"/>
    </row>
    <row r="886" spans="1:27" ht="12.75" customHeight="1">
      <c r="A886" s="722" t="s">
        <v>5774</v>
      </c>
      <c r="B886" s="635">
        <v>46083</v>
      </c>
      <c r="C886" s="624" t="s">
        <v>5775</v>
      </c>
      <c r="D886" s="725" t="s">
        <v>5776</v>
      </c>
      <c r="E886" s="624"/>
    </row>
    <row r="887" spans="1:27" ht="12.75" customHeight="1">
      <c r="A887" s="640" t="s">
        <v>5777</v>
      </c>
      <c r="B887" s="640" t="s">
        <v>5778</v>
      </c>
      <c r="C887" s="640" t="s">
        <v>5779</v>
      </c>
      <c r="D887" s="640" t="s">
        <v>5780</v>
      </c>
      <c r="E887" s="726"/>
      <c r="F887" s="370"/>
      <c r="G887" s="370"/>
      <c r="H887" s="370"/>
      <c r="I887" s="370"/>
      <c r="J887" s="370"/>
      <c r="K887" s="362"/>
      <c r="L887" s="362"/>
      <c r="M887" s="362"/>
      <c r="N887" s="362"/>
      <c r="O887" s="362"/>
      <c r="P887" s="362"/>
      <c r="Q887" s="362"/>
      <c r="R887" s="362"/>
      <c r="S887" s="362"/>
      <c r="T887" s="362"/>
      <c r="U887" s="362"/>
      <c r="V887" s="362"/>
      <c r="W887" s="362"/>
      <c r="X887" s="362"/>
      <c r="Y887" s="362"/>
      <c r="Z887" s="362"/>
      <c r="AA887" s="362"/>
    </row>
    <row r="888" spans="1:27" ht="12.75" customHeight="1">
      <c r="A888" s="247"/>
      <c r="B888" s="247"/>
      <c r="C888" s="247"/>
      <c r="D888" s="247"/>
      <c r="E888" s="35"/>
    </row>
    <row r="889" spans="1:27" ht="12.75" customHeight="1">
      <c r="A889" s="247"/>
      <c r="B889" s="247"/>
      <c r="C889" s="247"/>
      <c r="D889" s="247"/>
      <c r="E889" s="35"/>
    </row>
    <row r="890" spans="1:27" ht="82.15" customHeight="1">
      <c r="A890" s="1483" t="s">
        <v>1048</v>
      </c>
      <c r="B890" s="1483"/>
      <c r="C890" s="1483"/>
      <c r="D890" s="1483"/>
      <c r="E890" s="35"/>
    </row>
    <row r="891" spans="1:27" ht="12.75" customHeight="1">
      <c r="A891" s="1517"/>
      <c r="B891" s="1517"/>
      <c r="C891" s="1517"/>
      <c r="D891" s="1517"/>
      <c r="E891" s="35"/>
    </row>
    <row r="892" spans="1:27" ht="12.75" customHeight="1">
      <c r="A892" s="35"/>
      <c r="B892" s="35"/>
      <c r="C892" s="35"/>
      <c r="D892" s="35"/>
      <c r="E892" s="35"/>
    </row>
    <row r="893" spans="1:27" ht="82.15" customHeight="1">
      <c r="A893" s="1483" t="s">
        <v>1049</v>
      </c>
      <c r="B893" s="1483"/>
      <c r="C893" s="1483"/>
      <c r="D893" s="1483"/>
      <c r="E893" s="35"/>
    </row>
    <row r="894" spans="1:27" ht="12.75" customHeight="1">
      <c r="A894" s="1517"/>
      <c r="B894" s="1517"/>
      <c r="C894" s="1517"/>
      <c r="D894" s="1517"/>
      <c r="E894" s="35"/>
    </row>
    <row r="895" spans="1:27" ht="12.75" customHeight="1">
      <c r="A895" s="35"/>
      <c r="B895" s="35"/>
      <c r="C895" s="35"/>
      <c r="D895" s="35"/>
      <c r="E895" s="35"/>
    </row>
    <row r="896" spans="1:27" ht="76.150000000000006" customHeight="1">
      <c r="A896" s="1483" t="s">
        <v>1050</v>
      </c>
      <c r="B896" s="1483"/>
      <c r="C896" s="1483"/>
      <c r="D896" s="1483"/>
      <c r="E896" s="35"/>
    </row>
    <row r="897" spans="1:5" ht="12.75" customHeight="1">
      <c r="A897" s="1517"/>
      <c r="B897" s="1517"/>
      <c r="C897" s="1517"/>
      <c r="D897" s="1517"/>
      <c r="E897" s="35"/>
    </row>
    <row r="898" spans="1:5" ht="12.75" customHeight="1">
      <c r="A898" s="35"/>
      <c r="B898" s="35"/>
      <c r="C898" s="35"/>
      <c r="D898" s="35"/>
      <c r="E898" s="35"/>
    </row>
    <row r="899" spans="1:5" ht="12.75" customHeight="1">
      <c r="A899" s="35"/>
      <c r="B899" s="35"/>
      <c r="C899" s="35"/>
      <c r="D899" s="35"/>
      <c r="E899" s="35"/>
    </row>
    <row r="900" spans="1:5" ht="74.650000000000006" customHeight="1">
      <c r="A900" s="1486" t="s">
        <v>1051</v>
      </c>
      <c r="B900" s="1486"/>
      <c r="C900" s="1486"/>
      <c r="D900" s="1486"/>
      <c r="E900" s="35"/>
    </row>
    <row r="901" spans="1:5" ht="66.400000000000006" customHeight="1">
      <c r="A901" s="172" t="s">
        <v>125</v>
      </c>
      <c r="B901" s="172" t="s">
        <v>570</v>
      </c>
      <c r="C901" s="172" t="s">
        <v>1052</v>
      </c>
      <c r="D901" s="172" t="s">
        <v>1053</v>
      </c>
      <c r="E901" s="35"/>
    </row>
    <row r="902" spans="1:5" ht="12.75" customHeight="1">
      <c r="A902" s="50"/>
      <c r="B902" s="50"/>
      <c r="C902" s="50"/>
      <c r="D902" s="50"/>
      <c r="E902" s="35"/>
    </row>
    <row r="903" spans="1:5" ht="12.75" customHeight="1">
      <c r="A903" s="35"/>
      <c r="B903" s="35"/>
      <c r="C903" s="35"/>
      <c r="D903" s="35"/>
      <c r="E903" s="35"/>
    </row>
    <row r="904" spans="1:5" ht="47.1" customHeight="1">
      <c r="A904" s="1486" t="s">
        <v>1054</v>
      </c>
      <c r="B904" s="1486"/>
      <c r="C904" s="1486"/>
      <c r="D904" s="1486"/>
      <c r="E904" s="35"/>
    </row>
    <row r="905" spans="1:5" ht="53.65" customHeight="1">
      <c r="A905" s="172" t="s">
        <v>125</v>
      </c>
      <c r="B905" s="172" t="s">
        <v>570</v>
      </c>
      <c r="C905" s="172" t="s">
        <v>1052</v>
      </c>
      <c r="D905" s="172" t="s">
        <v>1053</v>
      </c>
      <c r="E905" s="35"/>
    </row>
    <row r="906" spans="1:5" ht="12.75" customHeight="1">
      <c r="A906" s="50"/>
      <c r="B906" s="50"/>
      <c r="C906" s="50"/>
      <c r="D906" s="50"/>
      <c r="E906" s="35"/>
    </row>
    <row r="907" spans="1:5" ht="12.75" customHeight="1">
      <c r="A907" s="35"/>
      <c r="B907" s="35"/>
      <c r="C907" s="35"/>
      <c r="D907" s="35"/>
      <c r="E907" s="35"/>
    </row>
    <row r="908" spans="1:5" ht="61.15" customHeight="1">
      <c r="A908" s="1486" t="s">
        <v>1055</v>
      </c>
      <c r="B908" s="1486"/>
      <c r="C908" s="1486"/>
      <c r="D908" s="1486"/>
      <c r="E908" s="35"/>
    </row>
    <row r="909" spans="1:5" ht="129.94999999999999" customHeight="1">
      <c r="A909" s="172" t="s">
        <v>1056</v>
      </c>
      <c r="B909" s="172" t="s">
        <v>1057</v>
      </c>
      <c r="C909" s="172" t="s">
        <v>1058</v>
      </c>
      <c r="D909" s="172" t="s">
        <v>1059</v>
      </c>
      <c r="E909" s="35"/>
    </row>
    <row r="910" spans="1:5" ht="12.75" customHeight="1">
      <c r="A910" s="50"/>
      <c r="B910" s="50"/>
      <c r="C910" s="50"/>
      <c r="D910" s="50"/>
      <c r="E910" s="35"/>
    </row>
    <row r="911" spans="1:5" ht="12.75" customHeight="1">
      <c r="A911" s="35"/>
      <c r="B911" s="35"/>
      <c r="C911" s="35"/>
      <c r="D911" s="35"/>
      <c r="E911" s="35"/>
    </row>
    <row r="912" spans="1:5" ht="73.900000000000006" customHeight="1">
      <c r="A912" s="1486" t="s">
        <v>1060</v>
      </c>
      <c r="B912" s="1486"/>
      <c r="C912" s="1486"/>
      <c r="D912" s="1486"/>
      <c r="E912" s="35"/>
    </row>
    <row r="913" spans="1:5" ht="12.75" customHeight="1">
      <c r="A913" s="1517"/>
      <c r="B913" s="1517"/>
      <c r="C913" s="1517"/>
      <c r="D913" s="1517"/>
      <c r="E913" s="35"/>
    </row>
  </sheetData>
  <sheetProtection algorithmName="SHA-512" hashValue="WW7CZHMebJOGubWFQJLFKI9i5eYOjoEjzHPKINX2SCemHQvdjnqLRted7uZxm2uFdkfq2+c2UBr8SS9FYsGEHg==" saltValue="Wx7bCnuw5AC8T9tVDzkM2w==" spinCount="100000" sheet="1" objects="1" scenarios="1"/>
  <mergeCells count="118">
    <mergeCell ref="A894:D894"/>
    <mergeCell ref="A896:D896"/>
    <mergeCell ref="A897:D897"/>
    <mergeCell ref="A900:D900"/>
    <mergeCell ref="A904:D904"/>
    <mergeCell ref="A908:D908"/>
    <mergeCell ref="A912:D912"/>
    <mergeCell ref="A913:D913"/>
    <mergeCell ref="A876:D876"/>
    <mergeCell ref="A877:D877"/>
    <mergeCell ref="A878:D878"/>
    <mergeCell ref="A880:D880"/>
    <mergeCell ref="E880:G880"/>
    <mergeCell ref="A881:D881"/>
    <mergeCell ref="A890:D890"/>
    <mergeCell ref="A891:D891"/>
    <mergeCell ref="A893:D893"/>
    <mergeCell ref="A844:D844"/>
    <mergeCell ref="A850:C850"/>
    <mergeCell ref="D850:F850"/>
    <mergeCell ref="A851:C851"/>
    <mergeCell ref="A857:E857"/>
    <mergeCell ref="A863:E863"/>
    <mergeCell ref="A871:D871"/>
    <mergeCell ref="E871:G871"/>
    <mergeCell ref="A872:D872"/>
    <mergeCell ref="A807:C807"/>
    <mergeCell ref="A811:C811"/>
    <mergeCell ref="D811:F811"/>
    <mergeCell ref="A812:C812"/>
    <mergeCell ref="A816:C816"/>
    <mergeCell ref="D816:F816"/>
    <mergeCell ref="A817:C817"/>
    <mergeCell ref="A821:E821"/>
    <mergeCell ref="A843:D843"/>
    <mergeCell ref="E843:G843"/>
    <mergeCell ref="A764:C764"/>
    <mergeCell ref="D764:F764"/>
    <mergeCell ref="A765:C765"/>
    <mergeCell ref="A779:E779"/>
    <mergeCell ref="A789:C789"/>
    <mergeCell ref="A801:C801"/>
    <mergeCell ref="D801:F801"/>
    <mergeCell ref="A802:C802"/>
    <mergeCell ref="A806:C806"/>
    <mergeCell ref="D806:F806"/>
    <mergeCell ref="B754:C754"/>
    <mergeCell ref="B755:C755"/>
    <mergeCell ref="B756:C756"/>
    <mergeCell ref="B757:C757"/>
    <mergeCell ref="A759:C759"/>
    <mergeCell ref="D759:F759"/>
    <mergeCell ref="A760:C760"/>
    <mergeCell ref="A761:C761"/>
    <mergeCell ref="A762:C762"/>
    <mergeCell ref="A694:C694"/>
    <mergeCell ref="A699:E699"/>
    <mergeCell ref="A704:E704"/>
    <mergeCell ref="A746:E746"/>
    <mergeCell ref="F746:H746"/>
    <mergeCell ref="A747:E747"/>
    <mergeCell ref="A752:C752"/>
    <mergeCell ref="D752:F752"/>
    <mergeCell ref="B753:C753"/>
    <mergeCell ref="A269:E269"/>
    <mergeCell ref="A287:F287"/>
    <mergeCell ref="A432:E432"/>
    <mergeCell ref="A469:E469"/>
    <mergeCell ref="A507:E507"/>
    <mergeCell ref="F507:H507"/>
    <mergeCell ref="A508:E508"/>
    <mergeCell ref="A518:C518"/>
    <mergeCell ref="A524:C524"/>
    <mergeCell ref="B110:D110"/>
    <mergeCell ref="B112:D112"/>
    <mergeCell ref="A113:D113"/>
    <mergeCell ref="A114:C114"/>
    <mergeCell ref="A115:C115"/>
    <mergeCell ref="B116:D116"/>
    <mergeCell ref="A118:D118"/>
    <mergeCell ref="A122:E122"/>
    <mergeCell ref="A189:F189"/>
    <mergeCell ref="B101:D101"/>
    <mergeCell ref="A102:D102"/>
    <mergeCell ref="B103:C103"/>
    <mergeCell ref="B104:C104"/>
    <mergeCell ref="B105:C105"/>
    <mergeCell ref="B106:D106"/>
    <mergeCell ref="A107:D107"/>
    <mergeCell ref="A108:C108"/>
    <mergeCell ref="A109:C109"/>
    <mergeCell ref="A67:D67"/>
    <mergeCell ref="A73:F73"/>
    <mergeCell ref="B74:F74"/>
    <mergeCell ref="A75:F75"/>
    <mergeCell ref="B82:D82"/>
    <mergeCell ref="A83:D83"/>
    <mergeCell ref="B90:D90"/>
    <mergeCell ref="B92:D92"/>
    <mergeCell ref="A93:D93"/>
    <mergeCell ref="B34:E34"/>
    <mergeCell ref="A35:E35"/>
    <mergeCell ref="B42:E42"/>
    <mergeCell ref="A43:E43"/>
    <mergeCell ref="B50:D50"/>
    <mergeCell ref="A51:D51"/>
    <mergeCell ref="B58:D58"/>
    <mergeCell ref="A59:D59"/>
    <mergeCell ref="B66:D66"/>
    <mergeCell ref="B1:F1"/>
    <mergeCell ref="B3:F3"/>
    <mergeCell ref="B4:F4"/>
    <mergeCell ref="A5:F5"/>
    <mergeCell ref="B12:F12"/>
    <mergeCell ref="B13:F13"/>
    <mergeCell ref="A14:F14"/>
    <mergeCell ref="B29:F29"/>
    <mergeCell ref="A30:F30"/>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900-000000000000}">
      <formula1>0</formula1>
      <formula2>0</formula2>
    </dataValidation>
    <dataValidation operator="equal" allowBlank="1" showInputMessage="1" showErrorMessage="1" prompt="целевой показатель в 2026 году - 22% в 2036 году - 30%" sqref="I116" xr:uid="{00000000-0002-0000-09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900-000002000000}">
      <formula1>0</formula1>
      <formula2>0</formula2>
    </dataValidation>
    <dataValidation operator="equal" allowBlank="1" showInputMessage="1" showErrorMessage="1" sqref="A124:A127" xr:uid="{00000000-0002-0000-09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9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9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9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900-000007000000}">
      <formula1>0</formula1>
      <formula2>0</formula2>
    </dataValidation>
    <dataValidation type="list" operator="equal" allowBlank="1" showInputMessage="1" showErrorMessage="1" promptTitle="выберите из списка" prompt="выберите из списка" sqref="B90:D90" xr:uid="{00000000-0002-0000-09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2:F12 B29:F29 B34:E34 B42:E42 B50:D50 B58:D58 B66:D66 B74:F74 B82:D82 B92:D92 B101:D101 B106:D106 B110:D110 B112:D112 B116:D116 F507:H507 F746:H746 D759:F759 D764:F764" xr:uid="{00000000-0002-0000-09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91:F194" xr:uid="{00000000-0002-0000-0900-00000A000000}">
      <formula1>"Да,Нет"</formula1>
      <formula2>0</formula2>
    </dataValidation>
    <dataValidation type="list" operator="equal" allowBlank="1" showInputMessage="1" showErrorMessage="1" promptTitle="наличие проектов" sqref="D752:F752" xr:uid="{00000000-0002-0000-09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801:F801 D806:F806" xr:uid="{00000000-0002-0000-0900-00000C000000}">
      <formula1>"да,обращались,нет,не обращались"</formula1>
      <formula2>0</formula2>
    </dataValidation>
    <dataValidation type="list" operator="equal" allowBlank="1" showInputMessage="1" showErrorMessage="1" sqref="D811:F811 D816:F816 D850:F850 E871:G871" xr:uid="{00000000-0002-0000-0900-00000D000000}">
      <formula1>"да,выдавались,нет,не выдавались"</formula1>
      <formula2>0</formula2>
    </dataValidation>
    <dataValidation type="list" operator="equal" allowBlank="1" showInputMessage="1" showErrorMessage="1" sqref="E843:G843" xr:uid="{00000000-0002-0000-0900-00000E000000}">
      <formula1>"да,утверждена,нет,не утверждена"</formula1>
      <formula2>0</formula2>
    </dataValidation>
    <dataValidation type="list" operator="equal" allowBlank="1" showInputMessage="1" showErrorMessage="1" sqref="E880:G880" xr:uid="{00000000-0002-0000-09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89:F292" xr:uid="{00000000-0002-0000-09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C174" r:id="rId1" display="https://vk.com/medsosh2?w=wall-81851666_115054 марта в Петровском Дворце состоялся бал в рамках XXII Межрегионального фестиваля пушкинских школ, который прошёл под девизом «Всяк сущий в ней язык» в честь объявленного в 2026 году «Года единства народов России». В программе бала были представлены танцы различных народов, включая русскую кадриль, английский марш, греческий танец Сиртаки и классические вальсы и польки. Ведущие мероприятия знакомили участников с историческими традициями и культурой России XIX века.Программа бала:Опера: отрывок из оперы А. Бородина «Князь Игорь» (Школа №345, Москва).- Танцы: «Богатыри земли русской» (СОШ №2, Костомукша), полонез (школа им. А. Фанягина, Медвежьегорск), котильон (Кондопога).- Выступления: итальянская тарантелла, венгерский чардаш и русская кадриль от учеников Петрозаводской школы №10." xr:uid="{00000000-0004-0000-0900-000000000000}"/>
    <hyperlink ref="A176" r:id="rId2" xr:uid="{00000000-0004-0000-0900-000001000000}"/>
    <hyperlink ref="C176" r:id="rId3" display="В Петрозаводске состоялся региональный этап фестиваля «Российская школьная весна» — крупнейшего творческого проекта для школьников, организованного Движением Первых и Союзом Молодёжи. В фестивале приняли участие ребята из разных районов Карелии, представив свои работы в направлениях: медиа, театр, вокал, танец и другие.Особое внимание уделялось медиа-направлению: школьники создавали видеоблоги, подкасты и публикации, а также посетили редакцию телеканала «Сампо ТВ 360», где познакомились с работой журналистов и попробовали себя в роли телеведущих. Для многих это стало первым шагом к будущей профессии. Победители и активные участники отметили, что фестиваль вдохновляет на дальнейшее творческое развитие и помогает раскрыть таланты.Проект «Российская школьная весна» реализуется в рамках Национального проекта «Молодёжь и дети» и поддерживается Министерством просвещения РФ. Фестиваль стал площадкой для поддержки юных талантов и формирования новой творческой элиты России.https://vk.com/medsosh2?w=wall-221692730_7650" xr:uid="{00000000-0004-0000-0900-000002000000}"/>
    <hyperlink ref="C181" r:id="rId4" display=" «Рождественские встречи» — шестнадцатая встреча в рамках муниципального духовно‑просветительского проекта «Дорога к Храму» (кураторы О. Н. Савельева, В. В. Пахомова).С приветственным словом выступил куратор проекта — протоиерей Храма Святителя Николая посёлка Повенец отец Роман. Среди почётных гостей были представители районной администрации, управления образованием и администрация школы во главе с директором Н. А. Степановой.В программе праздника:·         инсценировка истории о Простоквашино от театрального коллектива «Тайны Закулисья» (рук. В. В. Пахомова) с участием Деда Мороза и Снегурочки;·         выступление воспитанников Детского сада № 2 (рук. Н. П. Никулина, С. С. Понягина);·         музыкальные номера от старшего хора «Мелодия» школы искусств (рук. А. В. Шикова);·         танцевальные номера от коллективов 3В (рук. Л. А. Куревина), 5Б (рук. А. С. Веролайнен) и 7Ж (рук. Е. В. Личман) классов;·         выставка «Волшебное Рождество» от библиотекарей отдела детской литературы.В завершение отец Роман и председатель Родительского комитета К. П. Самойленко вручили участникам сертификаты и сладкие подарки.Праздник создал атмосферу чуда, доброты и мира, напомнив о духовном значении Рождества.https://vk.com/medsosh2?w=wall-85303108_16085 " xr:uid="{00000000-0004-0000-0900-000003000000}"/>
    <hyperlink ref="C244" r:id="rId5" display="Проведён театральный фестиваль с участием обучающихся младших классов. В ходе мероприятия школьники продемонстрировали театральные постановки, основанные на сказках народов России.Цель фестиваля — приобщение младших школьников к культурному наследию многонациональной страны, развитие творческих навыков и сценической грамотности, формирование интереса к фольклору и традициям различных народов.Программа включала серию коротких спектаклей, подготовленных учащимися под руководством педагогов. Представления отличались разнообразием сюжетов и этнокультурных мотивов, что позволило раскрыть творческий потенциал участников и познакомить зрителей с богатством фольклора.По итогам фестиваля всем участникам вручены памятные подарки за активное участие в мероприятии. Мероприятие прошло в доброжелательной атмосфере и достигло поставленных образовательных и воспитательных целей.https://vk.com/medsosh2?w=wall-85303108_17164" xr:uid="{00000000-0004-0000-0900-000004000000}"/>
    <hyperlink ref="C245" r:id="rId6" display="В ходе мероприятия участники познакомились с историей Крыма, а также с песенным, танцевальным и игровым фольклором народов, проживающих на этой территории. В завершение мастер‑класса участники изготовили брошь с использованием основных узоров крымско‑татарской вышивки.https://vk.com/medsosh2?w=wall-85303108_16925" xr:uid="{00000000-0004-0000-0900-000005000000}"/>
    <hyperlink ref="C246" r:id="rId7" display="Яркие выступления представителей Медвежьегорского муниципального округа задали вдохновляющий тон празднику. Затем гостей ждал волшебный фестиваль творчества разных народов: завораживающие песни, плавные и зажигательные танцы, чарующие звуки народных инструментов.Участники с удовольствием погрузились в атмосферу традиций на творческих мастер‑классах по народным ремёслам. А завершился фестиваль торжественным награждением победителей творческих заочных конкурсов — их работы представили ребята с 1‑го по 11‑й класс со всего округа.https://vk.com/medsosh2?w=wall-84211575_4479 " xr:uid="{00000000-0004-0000-0900-000006000000}"/>
    <hyperlink ref="C247" r:id="rId8" display="На региональном этапе Всероссийского конкурса «Отечество: история, культура, природа, этнос» обучающийся школы занял первое место в номинации с исследовательской работой на тему ««Дети войны: Кузнецова (Карпина) Анастасия Викторовна и Кузнецов Дмитрий Иванович»». Работа продемонстрировала высокий уровень исследовательских навыков и глубокое погружение в тему семейного наследия.https://vk.com/medsosh2?w=wall-85303108_16663" xr:uid="{00000000-0004-0000-0900-000007000000}"/>
    <hyperlink ref="C248" r:id="rId9" display="https://vk.com/medsosh2?w=wall-81851666_115054 марта в Петровском Дворце состоялся бал в рамках XXII Межрегионального фестиваля пушкинских школ, который прошёл под девизом «Всяк сущий в ней язык» в честь объявленного в 2026 году «Года единства народов России». В программе бала были представлены танцы различных народов, включая русскую кадриль, английский марш, греческий танец Сиртаки и классические вальсы и польки. Ведущие мероприятия знакомили участников с историческими традициями и культурой России XIX века.Программа бала:Опера: отрывок из оперы А. Бородина «Князь Игорь» (Школа №345, Москва).- Танцы: «Богатыри земли русской» (СОШ №2, Костомукша), полонез (школа им. А. Фанягина, Медвежьегорск), котильон (Кондопога).- Выступления: итальянская тарантелла, венгерский чардаш и русская кадриль от учеников Петрозаводской школы №10." xr:uid="{00000000-0004-0000-0900-000008000000}"/>
    <hyperlink ref="A250" r:id="rId10" xr:uid="{00000000-0004-0000-0900-000009000000}"/>
    <hyperlink ref="C250" r:id="rId11" display="В Петрозаводске состоялся региональный этап фестиваля «Российская школьная весна» — крупнейшего творческого проекта для школьников, организованного Движением Первых и Союзом Молодёжи. В фестивале приняли участие ребята из разных районов Карелии, представив свои работы в направлениях: медиа, театр, вокал, танец и другие.Особое внимание уделялось медиа-направлению: школьники создавали видеоблоги, подкасты и публикации, а также посетили редакцию телеканала «Сампо ТВ 360», где познакомились с работой журналистов и попробовали себя в роли телеведущих. Для многих это стало первым шагом к будущей профессии. Победители и активные участники отметили, что фестиваль вдохновляет на дальнейшее творческое развитие и помогает раскрыть таланты.Проект «Российская школьная весна» реализуется в рамках Национального проекта «Молодёжь и дети» и поддерживается Министерством просвещения РФ. Фестиваль стал площадкой для поддержки юных талантов и формирования новой творческой элиты России.https://vk.com/medsosh2?w=wall-221692730_7650" xr:uid="{00000000-0004-0000-0900-00000A000000}"/>
    <hyperlink ref="C252" r:id="rId12" display=" «Рождественские встречи» — шестнадцатая встреча в рамках муниципального духовно‑просветительского проекта «Дорога к Храму» (кураторы О. Н. Савельева, В. В. Пахомова).С приветственным словом выступил куратор проекта — протоиерей Храма Святителя Николая посёлка Повенец отец Роман. Среди почётных гостей были представители районной администрации, управления образованием и администрация школы во главе с директором Н. А. Степановой.В программе праздника:·         инсценировка истории о Простоквашино от театрального коллектива «Тайны Закулисья» (рук. В. В. Пахомова) с участием Деда Мороза и Снегурочки;·         выступление воспитанников Детского сада № 2 (рук. Н. П. Никулина, С. С. Понягина);·         музыкальные номера от старшего хора «Мелодия» школы искусств (рук. А. В. Шикова);·         танцевальные номера от коллективов 3В (рук. Л. А. Куревина), 5Б (рук. А. С. Веролайнен) и 7Ж (рук. Е. В. Личман) классов;·         выставка «Волшебное Рождество» от библиотекарей отдела детской литературы.В завершение отец Роман и председатель Родительского комитета К. П. Самойленко вручили участникам сертификаты и сладкие подарки.Праздник создал атмосферу чуда, доброты и мира, напомнив о духовном значении Рождества.https://vk.com/medsosh2?w=wall-85303108_16085 " xr:uid="{00000000-0004-0000-0900-00000B000000}"/>
    <hyperlink ref="C274" r:id="rId13" display="Участие в республиканском конкурсе «Сохраняй!» учащихся 8 и 9 классов Шуньгской школы!_x000a_Конкурс был направлен на профилактику экстремизма и терроризма в молодёжной среде.Команда восьмиклассников под руководством своего классного руководителя Юлии Сергеевны Савельевой подготовила очень серьёзную и важную работу — видеоролик по теме скулшутинга. vk.com/club186283351?w=wall..._x000a_Это творческий взгляд на одну из самых актуальных проблем, призыв к взаимному уважению и безопасности в школе.       А наши юные художницы Милана Воронцова и Кристина Бучнева создали выразительный и сильный плакат с лозунгом «Терроризму — нет!». Их работа ярко и лаконично выражает нашу общую позицию — за мир, безопасность и добро." xr:uid="{00000000-0004-0000-0900-00000C000000}"/>
    <hyperlink ref="C282" r:id="rId14" display="Тренировочные занятия «Профилактика вооружённого нападения на образовательное учреждение» включали:·         изучение алгоритма действий персонала и обучающихся при угрозе нападения;·         отработку эвакуации из здания;·         практические тренировки по взаимодействию с правоохранительными органами;·         разбор типовых сценариев и типичных ошибок.https://vk.com/medsosh2?w=wall-85303108_17172" xr:uid="{00000000-0004-0000-0900-00000D000000}"/>
    <hyperlink ref="C390" r:id="rId15" display="26 марта в нашей школе царила настоящая творческая атмосфера! К нам в гости приехала замечательная мастерица — Татьяна Лабоева. Под её чутким руководством ребята попробовали себя в роли настоящих художников: рисовали на холстах акриловыми красками и текстурной пастой.С большим удовольствием, интересом и усердием наши ученики создавали свои шедевры — прекрасные подснежники. Татьяна поддерживала ребят на всех этапах работы, помогая раскрыть их талант." xr:uid="{00000000-0004-0000-0900-00000E000000}"/>
    <hyperlink ref="C416" r:id="rId16" display="Познакомить обучающихся с подвигом детей и подростков в годы Великой Отечественной войны, отдать дань памяти юным героям‑антифашистам, погибшим в борьбе за мир и свободу, воспитать чувство патриотизма и гражданской ответственности.В ходе игры участники:·         познакомились с биографиями и подвигами юных героев Великой Отечественной войны (пионеров‑героев, участников подполья и партизанских отрядов);·         выполнили тематические задания, направленные на закрепление знаний о вкладе детей в Победу;·         обсудили значение мужества, стойкости и гражданской позиции в экстремальных условиях военного времени;·         вспомнили имена юных героев, чьи поступки стали примером самоотверженности и любви к Родине.https://vk.com/medsosh2?w=wall-85303108_16448" xr:uid="{00000000-0004-0000-0900-00000F000000}"/>
    <hyperlink ref="C417" r:id="rId17" display="Познакомить обучающихся с ключевыми событиями и значением Сталинградской битвы в ходе Великой Отечественной войны, воспитать чувство патриотизма и уважения к подвигу советского народа, развить командные навыки через интерактивную форму работы.Ход мероприятияИгра, посвящённая Сталинградской битве, стала не просто соревнованием, а живым уроком памяти, мужества и единства.Мероприятие началось с краткого вступительного слова организаторов, в котором подчёркивалась важность сохранения исторической памяти о подвиге защитников Сталинграда. Участники узнали, что битва, длившаяся 200 дней и ночей, стала переломным моментом Великой Отечественной войны и символом несгибаемой воли советского народа.Основная часть мероприятия представляла собой командную познавательную игру. Ребята разделились на команды и прошли несколько тематических этапов. https://vk.com/medsosh2?w=wall-85303108_16284 " xr:uid="{00000000-0004-0000-0900-000010000000}"/>
    <hyperlink ref="C452" r:id="rId18" display="Способствовать патриотическому воспитанию обучающихся, укрепить чувство единства и гражданской ответственности через взаимодействие с искусством, показать роль творчества в сплочении общества.В рамках встречи артисты провели концерт прямо в стенах школы. В программе были представлены:·         современные музыкальные композиции о Родине;·         поэтические произведения патриотической направленности.Выступления артистов вызвали живой отклик у аудитории: обучающиеся слушали внимательно, с глубоким эмоциональным вовлечением — многие отметили, что песни и стихи затронули их до глубины души.Мероприятие наглядно продемонстрировало, как искусство способно объединять людей, пробуждать в них чувство гордости за страну и укреплять духовные ценности.Особо значимым аспектом стало сообщение о том, что аналогичный концерт был проведён в подшефной школе города Васильевка Запорожской области. Этот факт подчеркнул идею общности исторической памяти и взаимной ответственности за будущее страны, позволил обучающимся ощутить свою причастность к масштабным социально‑патриотическим инициативам.https://vk.com/medsosh2?w=wall-85303108_16819 " xr:uid="{00000000-0004-0000-0900-000011000000}"/>
    <hyperlink ref="C453" r:id="rId19" display="Оказать моральную поддержку военнослужащим, выразить благодарность за службу и защиту Родины; воспитать у обучающихся чувство патриотизма, гражданской ответственности и сопричастности к событиям в стране; укрепить связь между гражданским обществом и армией.В рамках Всероссийской акции «Письмо солдату» обучающиеся приняли участие в подготовке писем и творческих посланий для военнослужащих.https://vk.com/medsosh2?w=wall-85303108_16555" xr:uid="{00000000-0004-0000-0900-000012000000}"/>
    <hyperlink ref="C455" r:id="rId20" display="Познакомить обучающихся с подвигом детей и подростков в годы Великой Отечественной войны, отдать дань памяти юным героям‑антифашистам, погибшим в борьбе за мир и свободу, воспитать чувство патриотизма и гражданской ответственности.В ходе игры участники:·         познакомились с биографиями и подвигами юных героев Великой Отечественной войны (пионеров‑героев, участников подполья и партизанских отрядов);·         выполнили тематические задания, направленные на закрепление знаний о вкладе детей в Победу;·         обсудили значение мужества, стойкости и гражданской позиции в экстремальных условиях военного времени;·         вспомнили имена юных героев, чьи поступки стали примером самоотверженности и любви к Родине.https://vk.com/medsosh2?w=wall-85303108_16448" xr:uid="{00000000-0004-0000-0900-000013000000}"/>
    <hyperlink ref="C456" r:id="rId21" display="Познакомить обучающихся с ключевыми событиями и значением Сталинградской битвы в ходе Великой Отечественной войны, воспитать чувство патриотизма и уважения к подвигу советского народа, развить командные навыки через интерактивную форму работы.Ход мероприятияИгра, посвящённая Сталинградской битве, стала не просто соревнованием, а живым уроком памяти, мужества и единства.Мероприятие началось с краткого вступительного слова организаторов, в котором подчёркивалась важность сохранения исторической памяти о подвиге защитников Сталинграда. Участники узнали, что битва, длившаяся 200 дней и ночей, стала переломным моментом Великой Отечественной войны и символом несгибаемой воли советского народа.Основная часть мероприятия представляла собой командную познавательную игру. Ребята разделились на команды и прошли несколько тематических этапов. https://vk.com/medsosh2?w=wall-85303108_16284 " xr:uid="{00000000-0004-0000-0900-000014000000}"/>
    <hyperlink ref="C589" r:id="rId22" xr:uid="{00000000-0004-0000-0900-000015000000}"/>
    <hyperlink ref="C590" r:id="rId23" xr:uid="{00000000-0004-0000-0900-000016000000}"/>
    <hyperlink ref="C591" r:id="rId24" xr:uid="{00000000-0004-0000-0900-000017000000}"/>
    <hyperlink ref="C592" r:id="rId25" xr:uid="{00000000-0004-0000-0900-000018000000}"/>
    <hyperlink ref="C593" r:id="rId26" xr:uid="{00000000-0004-0000-0900-000019000000}"/>
    <hyperlink ref="C594" r:id="rId27" xr:uid="{00000000-0004-0000-0900-00001A000000}"/>
    <hyperlink ref="C595" r:id="rId28" xr:uid="{00000000-0004-0000-0900-00001B000000}"/>
    <hyperlink ref="C596" r:id="rId29" xr:uid="{00000000-0004-0000-0900-00001C000000}"/>
    <hyperlink ref="C597" r:id="rId30" xr:uid="{00000000-0004-0000-0900-00001D000000}"/>
    <hyperlink ref="C598" r:id="rId31" xr:uid="{00000000-0004-0000-0900-00001E000000}"/>
    <hyperlink ref="C599" r:id="rId32" xr:uid="{00000000-0004-0000-0900-00001F000000}"/>
    <hyperlink ref="C600" r:id="rId33" xr:uid="{00000000-0004-0000-0900-000020000000}"/>
    <hyperlink ref="C601" r:id="rId34" xr:uid="{00000000-0004-0000-0900-000021000000}"/>
    <hyperlink ref="C602" r:id="rId35" xr:uid="{00000000-0004-0000-0900-000022000000}"/>
    <hyperlink ref="C603" r:id="rId36" xr:uid="{00000000-0004-0000-0900-000023000000}"/>
    <hyperlink ref="C604" r:id="rId37" xr:uid="{00000000-0004-0000-0900-000024000000}"/>
    <hyperlink ref="C605" r:id="rId38" xr:uid="{00000000-0004-0000-0900-000025000000}"/>
    <hyperlink ref="C606" r:id="rId39" xr:uid="{00000000-0004-0000-0900-000026000000}"/>
    <hyperlink ref="C607" r:id="rId40" xr:uid="{00000000-0004-0000-0900-000027000000}"/>
    <hyperlink ref="C608" r:id="rId41" xr:uid="{00000000-0004-0000-0900-000028000000}"/>
    <hyperlink ref="C609" r:id="rId42" xr:uid="{00000000-0004-0000-0900-000029000000}"/>
    <hyperlink ref="C610" r:id="rId43" xr:uid="{00000000-0004-0000-0900-00002A000000}"/>
    <hyperlink ref="C611" r:id="rId44" xr:uid="{00000000-0004-0000-0900-00002B000000}"/>
    <hyperlink ref="C612" r:id="rId45" xr:uid="{00000000-0004-0000-0900-00002C000000}"/>
    <hyperlink ref="C613" r:id="rId46" xr:uid="{00000000-0004-0000-0900-00002D000000}"/>
    <hyperlink ref="C614" r:id="rId47" xr:uid="{00000000-0004-0000-0900-00002E000000}"/>
    <hyperlink ref="C615" r:id="rId48" xr:uid="{00000000-0004-0000-0900-00002F000000}"/>
    <hyperlink ref="C616" r:id="rId49" xr:uid="{00000000-0004-0000-0900-000030000000}"/>
    <hyperlink ref="C617" r:id="rId50" xr:uid="{00000000-0004-0000-0900-000031000000}"/>
    <hyperlink ref="C618" r:id="rId51" xr:uid="{00000000-0004-0000-0900-000032000000}"/>
    <hyperlink ref="C619" r:id="rId52" xr:uid="{00000000-0004-0000-0900-000033000000}"/>
    <hyperlink ref="C620" r:id="rId53" xr:uid="{00000000-0004-0000-0900-000034000000}"/>
    <hyperlink ref="C621" r:id="rId54" xr:uid="{00000000-0004-0000-0900-000035000000}"/>
    <hyperlink ref="C622" r:id="rId55" xr:uid="{00000000-0004-0000-0900-000036000000}"/>
    <hyperlink ref="C623" r:id="rId56" xr:uid="{00000000-0004-0000-0900-000037000000}"/>
    <hyperlink ref="C624" r:id="rId57" xr:uid="{00000000-0004-0000-0900-000038000000}"/>
    <hyperlink ref="C625" r:id="rId58" xr:uid="{00000000-0004-0000-0900-000039000000}"/>
    <hyperlink ref="C626" r:id="rId59" xr:uid="{00000000-0004-0000-0900-00003A000000}"/>
    <hyperlink ref="C627" r:id="rId60" xr:uid="{00000000-0004-0000-0900-00003B000000}"/>
    <hyperlink ref="C628" r:id="rId61" xr:uid="{00000000-0004-0000-0900-00003C000000}"/>
    <hyperlink ref="C629" r:id="rId62" xr:uid="{00000000-0004-0000-0900-00003D000000}"/>
    <hyperlink ref="C630" r:id="rId63" xr:uid="{00000000-0004-0000-0900-00003E000000}"/>
    <hyperlink ref="C631" r:id="rId64" xr:uid="{00000000-0004-0000-0900-00003F000000}"/>
    <hyperlink ref="C633" r:id="rId65" xr:uid="{00000000-0004-0000-0900-000040000000}"/>
    <hyperlink ref="C634" r:id="rId66" xr:uid="{00000000-0004-0000-0900-000041000000}"/>
    <hyperlink ref="C635" r:id="rId67" xr:uid="{00000000-0004-0000-0900-000042000000}"/>
    <hyperlink ref="C636" r:id="rId68" xr:uid="{00000000-0004-0000-0900-000043000000}"/>
    <hyperlink ref="C637" r:id="rId69" xr:uid="{00000000-0004-0000-0900-000044000000}"/>
    <hyperlink ref="C638" r:id="rId70" xr:uid="{00000000-0004-0000-0900-000045000000}"/>
    <hyperlink ref="C639" r:id="rId71" xr:uid="{00000000-0004-0000-0900-000046000000}"/>
    <hyperlink ref="C640" r:id="rId72" xr:uid="{00000000-0004-0000-0900-000047000000}"/>
    <hyperlink ref="C641" r:id="rId73" xr:uid="{00000000-0004-0000-0900-000048000000}"/>
    <hyperlink ref="C642" r:id="rId74" xr:uid="{00000000-0004-0000-0900-000049000000}"/>
    <hyperlink ref="C643" r:id="rId75" xr:uid="{00000000-0004-0000-0900-00004A000000}"/>
    <hyperlink ref="C644" r:id="rId76" xr:uid="{00000000-0004-0000-0900-00004B000000}"/>
    <hyperlink ref="C645" r:id="rId77" xr:uid="{00000000-0004-0000-0900-00004C000000}"/>
    <hyperlink ref="C646" r:id="rId78" xr:uid="{00000000-0004-0000-0900-00004D000000}"/>
    <hyperlink ref="C647" r:id="rId79" xr:uid="{00000000-0004-0000-0900-00004E000000}"/>
    <hyperlink ref="C648" r:id="rId80" xr:uid="{00000000-0004-0000-0900-00004F000000}"/>
    <hyperlink ref="C649" r:id="rId81" xr:uid="{00000000-0004-0000-0900-000050000000}"/>
    <hyperlink ref="C650" r:id="rId82" xr:uid="{00000000-0004-0000-0900-000051000000}"/>
    <hyperlink ref="C651" r:id="rId83" xr:uid="{00000000-0004-0000-0900-000052000000}"/>
    <hyperlink ref="C652" r:id="rId84" xr:uid="{00000000-0004-0000-0900-000053000000}"/>
    <hyperlink ref="C653" r:id="rId85" xr:uid="{00000000-0004-0000-0900-000054000000}"/>
    <hyperlink ref="C654" r:id="rId86" xr:uid="{00000000-0004-0000-0900-000055000000}"/>
    <hyperlink ref="C655" r:id="rId87" xr:uid="{00000000-0004-0000-0900-000056000000}"/>
    <hyperlink ref="C656" r:id="rId88" xr:uid="{00000000-0004-0000-0900-000057000000}"/>
    <hyperlink ref="C657" r:id="rId89" xr:uid="{00000000-0004-0000-0900-000058000000}"/>
    <hyperlink ref="C658" r:id="rId90" xr:uid="{00000000-0004-0000-0900-000059000000}"/>
    <hyperlink ref="C659" r:id="rId91" xr:uid="{00000000-0004-0000-0900-00005A000000}"/>
    <hyperlink ref="C660" r:id="rId92" xr:uid="{00000000-0004-0000-0900-00005B000000}"/>
    <hyperlink ref="C661" r:id="rId93" xr:uid="{00000000-0004-0000-0900-00005C000000}"/>
    <hyperlink ref="C662" r:id="rId94" xr:uid="{00000000-0004-0000-0900-00005D000000}"/>
    <hyperlink ref="C663" r:id="rId95" xr:uid="{00000000-0004-0000-0900-00005E000000}"/>
    <hyperlink ref="C664" r:id="rId96" xr:uid="{00000000-0004-0000-0900-00005F000000}"/>
    <hyperlink ref="C665" r:id="rId97" xr:uid="{00000000-0004-0000-0900-000060000000}"/>
    <hyperlink ref="C666" r:id="rId98" xr:uid="{00000000-0004-0000-0900-000061000000}"/>
    <hyperlink ref="C667" r:id="rId99" xr:uid="{00000000-0004-0000-0900-000062000000}"/>
    <hyperlink ref="C669" r:id="rId100" xr:uid="{00000000-0004-0000-0900-000063000000}"/>
    <hyperlink ref="C670" r:id="rId101" xr:uid="{00000000-0004-0000-0900-000064000000}"/>
    <hyperlink ref="C671" r:id="rId102" xr:uid="{00000000-0004-0000-0900-000065000000}"/>
    <hyperlink ref="C674" r:id="rId103" xr:uid="{00000000-0004-0000-0900-000066000000}"/>
    <hyperlink ref="C675" r:id="rId104" xr:uid="{00000000-0004-0000-0900-000067000000}"/>
    <hyperlink ref="C676" r:id="rId105" xr:uid="{00000000-0004-0000-0900-000068000000}"/>
    <hyperlink ref="C677" r:id="rId106" xr:uid="{00000000-0004-0000-0900-000069000000}"/>
    <hyperlink ref="C678" r:id="rId107" xr:uid="{00000000-0004-0000-0900-00006A000000}"/>
    <hyperlink ref="C679" r:id="rId108" xr:uid="{00000000-0004-0000-0900-00006B000000}"/>
    <hyperlink ref="C680" r:id="rId109" xr:uid="{00000000-0004-0000-0900-00006C000000}"/>
    <hyperlink ref="C681" r:id="rId110" xr:uid="{00000000-0004-0000-0900-00006D000000}"/>
    <hyperlink ref="C682" r:id="rId111" xr:uid="{00000000-0004-0000-0900-00006E000000}"/>
    <hyperlink ref="C683" r:id="rId112" xr:uid="{00000000-0004-0000-0900-00006F000000}"/>
    <hyperlink ref="C684" r:id="rId113" xr:uid="{00000000-0004-0000-0900-000070000000}"/>
    <hyperlink ref="C685" r:id="rId114" xr:uid="{00000000-0004-0000-0900-000071000000}"/>
    <hyperlink ref="C686" r:id="rId115" xr:uid="{00000000-0004-0000-0900-000072000000}"/>
    <hyperlink ref="C687" r:id="rId116" xr:uid="{00000000-0004-0000-0900-000073000000}"/>
    <hyperlink ref="C688" r:id="rId117" xr:uid="{00000000-0004-0000-0900-000074000000}"/>
    <hyperlink ref="C689" r:id="rId118" xr:uid="{00000000-0004-0000-0900-000075000000}"/>
    <hyperlink ref="C690" r:id="rId119" xr:uid="{00000000-0004-0000-0900-000076000000}"/>
    <hyperlink ref="C691" r:id="rId120" xr:uid="{00000000-0004-0000-0900-000077000000}"/>
    <hyperlink ref="C692" r:id="rId121" xr:uid="{00000000-0004-0000-0900-000078000000}"/>
    <hyperlink ref="C718" r:id="rId122" xr:uid="{00000000-0004-0000-0900-000079000000}"/>
    <hyperlink ref="C719" r:id="rId123" xr:uid="{00000000-0004-0000-0900-00007A000000}"/>
    <hyperlink ref="C720" r:id="rId124" xr:uid="{00000000-0004-0000-0900-00007B000000}"/>
    <hyperlink ref="C721" r:id="rId125" xr:uid="{00000000-0004-0000-0900-00007C000000}"/>
    <hyperlink ref="C722" r:id="rId126" xr:uid="{00000000-0004-0000-0900-00007D000000}"/>
    <hyperlink ref="C723" r:id="rId127" xr:uid="{00000000-0004-0000-0900-00007E000000}"/>
    <hyperlink ref="C724" r:id="rId128" xr:uid="{00000000-0004-0000-0900-00007F000000}"/>
    <hyperlink ref="C725" r:id="rId129" xr:uid="{00000000-0004-0000-0900-000080000000}"/>
    <hyperlink ref="C726" r:id="rId130" xr:uid="{00000000-0004-0000-0900-000081000000}"/>
    <hyperlink ref="C727" r:id="rId131" xr:uid="{00000000-0004-0000-0900-000082000000}"/>
    <hyperlink ref="C728" r:id="rId132" xr:uid="{00000000-0004-0000-0900-000083000000}"/>
    <hyperlink ref="C729" r:id="rId133" xr:uid="{00000000-0004-0000-0900-000084000000}"/>
    <hyperlink ref="C730" r:id="rId134" xr:uid="{00000000-0004-0000-0900-000085000000}"/>
    <hyperlink ref="C731" r:id="rId135" xr:uid="{00000000-0004-0000-0900-000086000000}"/>
    <hyperlink ref="C732" r:id="rId136" xr:uid="{00000000-0004-0000-0900-000087000000}"/>
    <hyperlink ref="C733" r:id="rId137" xr:uid="{00000000-0004-0000-0900-000088000000}"/>
    <hyperlink ref="C734" r:id="rId138" xr:uid="{00000000-0004-0000-0900-000089000000}"/>
    <hyperlink ref="C735" r:id="rId139" xr:uid="{00000000-0004-0000-0900-00008A000000}"/>
    <hyperlink ref="C736" r:id="rId140" xr:uid="{00000000-0004-0000-0900-00008B000000}"/>
    <hyperlink ref="C737" r:id="rId141" xr:uid="{00000000-0004-0000-0900-00008C000000}"/>
    <hyperlink ref="C738" r:id="rId142" xr:uid="{00000000-0004-0000-0900-00008D000000}"/>
    <hyperlink ref="C739" r:id="rId143" xr:uid="{00000000-0004-0000-0900-00008E000000}"/>
    <hyperlink ref="C740" r:id="rId144" xr:uid="{00000000-0004-0000-0900-00008F000000}"/>
    <hyperlink ref="C741" r:id="rId145" xr:uid="{00000000-0004-0000-0900-000090000000}"/>
    <hyperlink ref="C742" r:id="rId146" xr:uid="{00000000-0004-0000-0900-000091000000}"/>
    <hyperlink ref="C743" r:id="rId147" xr:uid="{00000000-0004-0000-0900-000092000000}"/>
    <hyperlink ref="C744" r:id="rId148" xr:uid="{00000000-0004-0000-0900-000093000000}"/>
    <hyperlink ref="C783" r:id="rId149" display="«Рождественские встречи» — шестнадцатая встреча в рамках муниципального духовно‑просветительского проекта «Дорога к Храму» (кураторы О. Н. Савельева, В. В. Пахомова).С приветственным словом выступил куратор проекта — протоиерей Храма Святителя Николая посёлка Повенец отец Роман. Среди почётных гостей были представители районной администрации, управления образованием и администрация школы во главе с директором Н. А. Степановой.В программе праздника:·         инсценировка истории о Простоквашино от театрального коллектива «Тайны Закулисья» (рук. В. В. Пахомова) с участием Деда Мороза и Снегурочки;·         выступление воспитанников Детского сада № 2 (рук. Н. П. Никулина, С. С. Понягина);·         музыкальные номера от старшего хора «Мелодия» школы искусств (рук. А. В. Шикова);·         танцевальные номера от коллективов 3В (рук. Л. А. Куревина), 5Б (рук. А. С. Веролайнен) и 7Ж (рук. Е. В. Личман) классов;·         выставка «Волшебное Рождество» от библиотекарей отдела детской литературы.В завершение отец Роман и председатель Родительского комитета К. П. Самойленко вручили участникам сертификаты и сладкие подарки.Праздник создал атмосферу чуда, доброты и мира, напомнив о духовном значении Рождества.https://vk.com/medsosh2?w=wall-85303108_16085 " xr:uid="{00000000-0004-0000-0900-000094000000}"/>
    <hyperlink ref="E859" r:id="rId150" xr:uid="{00000000-0004-0000-0900-000095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90"/>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23.42578125" style="33" customWidth="1"/>
    <col min="4" max="4" width="15.28515625" style="33" customWidth="1"/>
    <col min="5" max="5" width="22.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7903</v>
      </c>
      <c r="C1" s="11"/>
      <c r="D1" s="11"/>
      <c r="E1" s="11"/>
      <c r="F1" s="11"/>
    </row>
    <row r="2" spans="1:6">
      <c r="A2" s="35"/>
      <c r="B2" s="35"/>
      <c r="C2" s="35"/>
      <c r="D2" s="35"/>
      <c r="E2" s="35"/>
      <c r="F2" s="35"/>
    </row>
    <row r="3" spans="1:6" ht="84" customHeight="1">
      <c r="A3" s="34" t="s">
        <v>16</v>
      </c>
      <c r="B3" s="10"/>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c r="A6" s="36"/>
      <c r="B6" s="36"/>
      <c r="C6" s="36"/>
      <c r="D6" s="36"/>
      <c r="E6" s="36"/>
      <c r="F6" s="36"/>
    </row>
    <row r="8" spans="1:6" ht="38.25">
      <c r="A8" s="37" t="s">
        <v>28</v>
      </c>
      <c r="B8" s="10"/>
      <c r="C8" s="10"/>
      <c r="D8" s="10"/>
      <c r="E8" s="10"/>
      <c r="F8" s="10"/>
    </row>
    <row r="9" spans="1:6" ht="94.5">
      <c r="A9" s="786" t="s">
        <v>6060</v>
      </c>
      <c r="B9" s="786" t="s">
        <v>6061</v>
      </c>
      <c r="C9" s="786" t="s">
        <v>6062</v>
      </c>
      <c r="D9" s="185"/>
      <c r="E9" s="185"/>
      <c r="F9" s="185"/>
    </row>
    <row r="10" spans="1:6" ht="78.75">
      <c r="A10" s="786" t="s">
        <v>6063</v>
      </c>
      <c r="B10" s="786" t="s">
        <v>6064</v>
      </c>
      <c r="C10" s="786" t="s">
        <v>482</v>
      </c>
      <c r="D10" s="185"/>
      <c r="E10" s="185"/>
      <c r="F10" s="185"/>
    </row>
    <row r="11" spans="1:6" ht="94.5">
      <c r="A11" s="786" t="s">
        <v>6065</v>
      </c>
      <c r="B11" s="786" t="s">
        <v>6066</v>
      </c>
      <c r="C11" s="786" t="s">
        <v>6067</v>
      </c>
      <c r="D11" s="185"/>
      <c r="E11" s="185"/>
      <c r="F11" s="185"/>
    </row>
    <row r="12" spans="1:6" ht="94.5">
      <c r="A12" s="786" t="s">
        <v>6068</v>
      </c>
      <c r="B12" s="786" t="s">
        <v>6069</v>
      </c>
      <c r="C12" s="786" t="s">
        <v>6070</v>
      </c>
      <c r="D12" s="185"/>
      <c r="E12" s="185"/>
      <c r="F12" s="185"/>
    </row>
    <row r="13" spans="1:6" ht="94.5">
      <c r="A13" s="786" t="s">
        <v>6071</v>
      </c>
      <c r="B13" s="786" t="s">
        <v>6072</v>
      </c>
      <c r="C13" s="786" t="s">
        <v>6073</v>
      </c>
      <c r="D13" s="185"/>
      <c r="E13" s="185"/>
      <c r="F13" s="185"/>
    </row>
    <row r="14" spans="1:6" ht="94.5">
      <c r="A14" s="786" t="s">
        <v>6074</v>
      </c>
      <c r="B14" s="786" t="s">
        <v>6069</v>
      </c>
      <c r="C14" s="786" t="s">
        <v>6075</v>
      </c>
      <c r="D14" s="185"/>
      <c r="E14" s="185"/>
      <c r="F14" s="185"/>
    </row>
    <row r="15" spans="1:6" ht="94.5">
      <c r="A15" s="786" t="s">
        <v>6076</v>
      </c>
      <c r="B15" s="786" t="s">
        <v>6077</v>
      </c>
      <c r="C15" s="786" t="s">
        <v>6078</v>
      </c>
      <c r="D15" s="185"/>
      <c r="E15" s="185"/>
      <c r="F15" s="185"/>
    </row>
    <row r="16" spans="1:6" ht="31.5">
      <c r="A16" s="786" t="s">
        <v>6079</v>
      </c>
      <c r="B16" s="786" t="s">
        <v>6080</v>
      </c>
      <c r="C16" s="786" t="s">
        <v>482</v>
      </c>
      <c r="D16" s="185"/>
      <c r="E16" s="185"/>
      <c r="F16" s="185"/>
    </row>
    <row r="17" spans="1:6" ht="63">
      <c r="A17" s="786" t="s">
        <v>6081</v>
      </c>
      <c r="B17" s="786" t="s">
        <v>6082</v>
      </c>
      <c r="C17" s="786" t="s">
        <v>482</v>
      </c>
      <c r="D17" s="185"/>
      <c r="E17" s="185"/>
      <c r="F17" s="185"/>
    </row>
    <row r="18" spans="1:6" ht="47.25">
      <c r="A18" s="75" t="s">
        <v>6083</v>
      </c>
      <c r="B18" s="787" t="s">
        <v>6084</v>
      </c>
      <c r="C18" s="787" t="s">
        <v>482</v>
      </c>
      <c r="D18" s="185"/>
      <c r="E18" s="185"/>
      <c r="F18" s="185"/>
    </row>
    <row r="19" spans="1:6" ht="126">
      <c r="A19" s="75" t="s">
        <v>6085</v>
      </c>
      <c r="B19" s="75" t="s">
        <v>6086</v>
      </c>
      <c r="C19" s="75" t="s">
        <v>6087</v>
      </c>
      <c r="D19" s="185"/>
      <c r="E19" s="185"/>
      <c r="F19" s="185"/>
    </row>
    <row r="20" spans="1:6" ht="63">
      <c r="A20" s="75" t="s">
        <v>6088</v>
      </c>
      <c r="B20" s="75" t="s">
        <v>6089</v>
      </c>
      <c r="C20" s="75" t="s">
        <v>6090</v>
      </c>
      <c r="D20" s="185"/>
      <c r="E20" s="185"/>
      <c r="F20" s="185"/>
    </row>
    <row r="21" spans="1:6" ht="63">
      <c r="A21" s="75" t="s">
        <v>6091</v>
      </c>
      <c r="B21" s="75" t="s">
        <v>6089</v>
      </c>
      <c r="C21" s="75" t="s">
        <v>6092</v>
      </c>
      <c r="D21" s="185"/>
      <c r="E21" s="185"/>
      <c r="F21" s="185"/>
    </row>
    <row r="22" spans="1:6" ht="63">
      <c r="A22" s="75" t="s">
        <v>6093</v>
      </c>
      <c r="B22" s="75" t="s">
        <v>6094</v>
      </c>
      <c r="C22" s="75" t="s">
        <v>6095</v>
      </c>
      <c r="D22" s="185"/>
      <c r="E22" s="185"/>
      <c r="F22" s="185"/>
    </row>
    <row r="23" spans="1:6" ht="63">
      <c r="A23" s="75" t="s">
        <v>6096</v>
      </c>
      <c r="B23" s="75" t="s">
        <v>6094</v>
      </c>
      <c r="C23" s="75" t="s">
        <v>6097</v>
      </c>
      <c r="D23" s="185"/>
      <c r="E23" s="185"/>
      <c r="F23" s="185"/>
    </row>
    <row r="24" spans="1:6" ht="63">
      <c r="A24" s="75" t="s">
        <v>6098</v>
      </c>
      <c r="B24" s="75" t="s">
        <v>6086</v>
      </c>
      <c r="C24" s="787" t="s">
        <v>482</v>
      </c>
      <c r="D24" s="185"/>
      <c r="E24" s="185"/>
      <c r="F24" s="185"/>
    </row>
    <row r="25" spans="1:6" ht="63">
      <c r="A25" s="75" t="s">
        <v>6099</v>
      </c>
      <c r="B25" s="75" t="s">
        <v>6086</v>
      </c>
      <c r="C25" s="787" t="s">
        <v>482</v>
      </c>
      <c r="D25" s="185"/>
      <c r="E25" s="185"/>
      <c r="F25" s="185"/>
    </row>
    <row r="26" spans="1:6">
      <c r="A26" s="38"/>
      <c r="B26" s="185"/>
      <c r="C26" s="185"/>
      <c r="D26" s="185"/>
      <c r="E26" s="185"/>
      <c r="F26" s="185"/>
    </row>
    <row r="27" spans="1:6" ht="12.75" customHeight="1">
      <c r="A27" s="9" t="s">
        <v>18</v>
      </c>
      <c r="B27" s="9"/>
      <c r="C27" s="9"/>
      <c r="D27" s="9"/>
      <c r="E27" s="9"/>
      <c r="F27" s="9"/>
    </row>
    <row r="28" spans="1:6" ht="85.5">
      <c r="A28" s="37" t="s">
        <v>19</v>
      </c>
      <c r="B28" s="39" t="s">
        <v>20</v>
      </c>
      <c r="C28" s="39" t="s">
        <v>21</v>
      </c>
      <c r="D28" s="37" t="s">
        <v>22</v>
      </c>
      <c r="E28" s="37" t="s">
        <v>23</v>
      </c>
      <c r="F28" s="37" t="s">
        <v>24</v>
      </c>
    </row>
    <row r="29" spans="1:6">
      <c r="A29" s="40" t="s">
        <v>25</v>
      </c>
      <c r="B29" s="40"/>
      <c r="C29" s="40"/>
      <c r="D29" s="40"/>
      <c r="E29" s="40"/>
      <c r="F29" s="40"/>
    </row>
    <row r="30" spans="1:6">
      <c r="A30" s="40" t="s">
        <v>26</v>
      </c>
      <c r="B30" s="40"/>
      <c r="C30" s="40"/>
      <c r="D30" s="40"/>
      <c r="E30" s="40"/>
      <c r="F30" s="40"/>
    </row>
    <row r="31" spans="1:6">
      <c r="A31" s="40" t="s">
        <v>4387</v>
      </c>
      <c r="B31" s="40"/>
      <c r="C31" s="40"/>
      <c r="D31" s="40"/>
      <c r="E31" s="40"/>
      <c r="F31" s="40"/>
    </row>
    <row r="32" spans="1:6">
      <c r="A32" s="40"/>
      <c r="B32" s="40"/>
      <c r="C32" s="40"/>
      <c r="D32" s="40"/>
      <c r="E32" s="40"/>
      <c r="F32" s="40"/>
    </row>
    <row r="34" spans="1:7" ht="38.25">
      <c r="A34" s="34" t="s">
        <v>58</v>
      </c>
      <c r="B34" s="10"/>
      <c r="C34" s="10"/>
      <c r="D34" s="10"/>
      <c r="E34" s="10"/>
      <c r="F34" s="10"/>
    </row>
    <row r="35" spans="1:7" ht="13.9" customHeight="1">
      <c r="A35" s="8" t="s">
        <v>18</v>
      </c>
      <c r="B35" s="8"/>
      <c r="C35" s="8"/>
      <c r="D35" s="8"/>
      <c r="E35" s="8"/>
      <c r="F35" s="8"/>
      <c r="G35" s="41"/>
    </row>
    <row r="36" spans="1:7" ht="102">
      <c r="A36" s="34" t="s">
        <v>59</v>
      </c>
      <c r="B36" s="34" t="s">
        <v>60</v>
      </c>
      <c r="C36" s="34" t="s">
        <v>21</v>
      </c>
      <c r="D36" s="34" t="s">
        <v>61</v>
      </c>
      <c r="E36" s="34" t="s">
        <v>62</v>
      </c>
      <c r="F36" s="34" t="s">
        <v>63</v>
      </c>
      <c r="G36" s="34" t="s">
        <v>64</v>
      </c>
    </row>
    <row r="37" spans="1:7">
      <c r="A37" s="36" t="s">
        <v>25</v>
      </c>
      <c r="B37" s="36"/>
      <c r="C37" s="36"/>
      <c r="D37" s="36"/>
      <c r="E37" s="36"/>
      <c r="F37" s="36"/>
      <c r="G37" s="36"/>
    </row>
    <row r="38" spans="1:7">
      <c r="A38" s="36" t="s">
        <v>26</v>
      </c>
      <c r="B38" s="36"/>
      <c r="C38" s="36"/>
      <c r="D38" s="36"/>
      <c r="E38" s="36"/>
      <c r="F38" s="36"/>
      <c r="G38" s="36"/>
    </row>
    <row r="39" spans="1:7">
      <c r="A39" s="36" t="s">
        <v>27</v>
      </c>
      <c r="B39" s="36"/>
      <c r="C39" s="36"/>
      <c r="D39" s="36"/>
      <c r="E39" s="36"/>
      <c r="F39" s="36"/>
      <c r="G39" s="36"/>
    </row>
    <row r="40" spans="1:7">
      <c r="A40" s="36"/>
      <c r="B40" s="36"/>
      <c r="C40" s="36"/>
      <c r="D40" s="36"/>
      <c r="E40" s="36"/>
      <c r="F40" s="36"/>
      <c r="G40" s="36"/>
    </row>
    <row r="41" spans="1:7">
      <c r="A41" s="35"/>
      <c r="B41" s="35"/>
      <c r="C41" s="35"/>
      <c r="D41" s="35"/>
      <c r="E41" s="35"/>
      <c r="F41" s="35"/>
      <c r="G41" s="35"/>
    </row>
    <row r="42" spans="1:7" ht="76.5">
      <c r="A42" s="34" t="s">
        <v>65</v>
      </c>
      <c r="B42" s="10"/>
      <c r="C42" s="10"/>
      <c r="D42" s="10"/>
      <c r="E42" s="10"/>
      <c r="F42" s="35"/>
      <c r="G42" s="35"/>
    </row>
    <row r="43" spans="1:7" ht="12.75" customHeight="1">
      <c r="A43" s="7" t="s">
        <v>18</v>
      </c>
      <c r="B43" s="7"/>
      <c r="C43" s="7"/>
      <c r="D43" s="7"/>
      <c r="E43" s="7"/>
      <c r="F43" s="35"/>
      <c r="G43" s="35"/>
    </row>
    <row r="44" spans="1:7" ht="76.5">
      <c r="A44" s="34" t="s">
        <v>66</v>
      </c>
      <c r="B44" s="34" t="s">
        <v>67</v>
      </c>
      <c r="C44" s="34" t="s">
        <v>21</v>
      </c>
      <c r="D44" s="34" t="s">
        <v>68</v>
      </c>
      <c r="E44" s="34" t="s">
        <v>69</v>
      </c>
      <c r="F44" s="35"/>
      <c r="G44" s="35"/>
    </row>
    <row r="45" spans="1:7">
      <c r="A45" s="36" t="s">
        <v>25</v>
      </c>
      <c r="B45" s="36"/>
      <c r="C45" s="36"/>
      <c r="D45" s="36"/>
      <c r="E45" s="36"/>
      <c r="F45" s="35"/>
      <c r="G45" s="35"/>
    </row>
    <row r="46" spans="1:7">
      <c r="A46" s="36" t="s">
        <v>26</v>
      </c>
      <c r="B46" s="36"/>
      <c r="C46" s="36"/>
      <c r="D46" s="36"/>
      <c r="E46" s="36"/>
      <c r="F46" s="35"/>
      <c r="G46" s="35"/>
    </row>
    <row r="47" spans="1:7">
      <c r="A47" s="36" t="s">
        <v>27</v>
      </c>
      <c r="B47" s="36"/>
      <c r="C47" s="36"/>
      <c r="D47" s="36"/>
      <c r="E47" s="36"/>
      <c r="F47" s="35"/>
      <c r="G47" s="35"/>
    </row>
    <row r="48" spans="1:7">
      <c r="A48" s="36"/>
      <c r="B48" s="36"/>
      <c r="C48" s="36"/>
      <c r="D48" s="36"/>
      <c r="E48" s="36"/>
      <c r="F48" s="35"/>
      <c r="G48" s="35"/>
    </row>
    <row r="49" spans="1:7">
      <c r="A49" s="35"/>
      <c r="B49" s="35"/>
      <c r="C49" s="35"/>
      <c r="D49" s="35"/>
      <c r="E49" s="35"/>
      <c r="F49" s="35"/>
      <c r="G49" s="35"/>
    </row>
    <row r="50" spans="1:7" ht="51">
      <c r="A50" s="34" t="s">
        <v>70</v>
      </c>
      <c r="B50" s="10"/>
      <c r="C50" s="10"/>
      <c r="D50" s="10"/>
      <c r="E50" s="10"/>
      <c r="F50" s="35"/>
      <c r="G50" s="35"/>
    </row>
    <row r="51" spans="1:7" ht="12.75" customHeight="1">
      <c r="A51" s="6" t="s">
        <v>18</v>
      </c>
      <c r="B51" s="6"/>
      <c r="C51" s="6"/>
      <c r="D51" s="6"/>
      <c r="E51" s="6"/>
      <c r="F51" s="35"/>
      <c r="G51" s="35"/>
    </row>
    <row r="52" spans="1:7" ht="102">
      <c r="A52" s="34" t="s">
        <v>71</v>
      </c>
      <c r="B52" s="34" t="s">
        <v>72</v>
      </c>
      <c r="C52" s="34" t="s">
        <v>73</v>
      </c>
      <c r="D52" s="34" t="s">
        <v>74</v>
      </c>
      <c r="E52" s="34" t="s">
        <v>75</v>
      </c>
      <c r="F52" s="35"/>
      <c r="G52" s="35"/>
    </row>
    <row r="53" spans="1:7">
      <c r="A53" s="36" t="s">
        <v>25</v>
      </c>
      <c r="B53" s="36"/>
      <c r="C53" s="36"/>
      <c r="D53" s="36"/>
      <c r="E53" s="36"/>
      <c r="F53" s="35"/>
      <c r="G53" s="35"/>
    </row>
    <row r="54" spans="1:7">
      <c r="A54" s="36" t="s">
        <v>26</v>
      </c>
      <c r="B54" s="36"/>
      <c r="C54" s="36"/>
      <c r="D54" s="36"/>
      <c r="E54" s="36"/>
      <c r="F54" s="35"/>
      <c r="G54" s="35"/>
    </row>
    <row r="55" spans="1:7">
      <c r="A55" s="36" t="s">
        <v>27</v>
      </c>
      <c r="B55" s="36"/>
      <c r="C55" s="36"/>
      <c r="D55" s="36"/>
      <c r="E55" s="36"/>
    </row>
    <row r="56" spans="1:7">
      <c r="A56" s="36"/>
      <c r="B56" s="36"/>
      <c r="C56" s="36"/>
      <c r="D56" s="36"/>
      <c r="E56" s="36"/>
    </row>
    <row r="58" spans="1:7" ht="92.45" customHeight="1">
      <c r="A58" s="34" t="s">
        <v>76</v>
      </c>
      <c r="B58" s="10"/>
      <c r="C58" s="10"/>
      <c r="D58" s="10"/>
      <c r="E58" s="35"/>
      <c r="F58" s="35"/>
    </row>
    <row r="59" spans="1:7" ht="23.85" customHeight="1">
      <c r="A59" s="6" t="s">
        <v>18</v>
      </c>
      <c r="B59" s="6"/>
      <c r="C59" s="6"/>
      <c r="D59" s="6"/>
      <c r="E59" s="35"/>
      <c r="F59" s="35"/>
    </row>
    <row r="60" spans="1:7" ht="51">
      <c r="A60" s="34" t="s">
        <v>77</v>
      </c>
      <c r="B60" s="34" t="s">
        <v>78</v>
      </c>
      <c r="C60" s="34" t="s">
        <v>79</v>
      </c>
      <c r="D60" s="34" t="s">
        <v>80</v>
      </c>
      <c r="E60" s="35"/>
      <c r="F60" s="35"/>
    </row>
    <row r="61" spans="1:7">
      <c r="A61" s="36" t="s">
        <v>25</v>
      </c>
      <c r="B61" s="36"/>
      <c r="C61" s="36"/>
      <c r="D61" s="36"/>
      <c r="E61" s="35"/>
      <c r="F61" s="35"/>
    </row>
    <row r="62" spans="1:7">
      <c r="A62" s="36" t="s">
        <v>26</v>
      </c>
      <c r="B62" s="36"/>
      <c r="C62" s="36"/>
      <c r="D62" s="36"/>
      <c r="E62" s="35"/>
      <c r="F62" s="35"/>
    </row>
    <row r="63" spans="1:7">
      <c r="A63" s="36" t="s">
        <v>27</v>
      </c>
      <c r="B63" s="36"/>
      <c r="C63" s="36"/>
      <c r="D63" s="36"/>
      <c r="E63" s="35"/>
      <c r="F63" s="35"/>
    </row>
    <row r="64" spans="1:7">
      <c r="A64" s="36"/>
      <c r="B64" s="36"/>
      <c r="C64" s="36"/>
      <c r="D64" s="36"/>
      <c r="E64" s="35"/>
      <c r="F64" s="35"/>
    </row>
    <row r="65" spans="1:6">
      <c r="A65" s="35"/>
      <c r="B65" s="35"/>
      <c r="C65" s="35"/>
      <c r="D65" s="35"/>
      <c r="E65" s="35"/>
      <c r="F65" s="35"/>
    </row>
    <row r="66" spans="1:6" ht="90.95" customHeight="1">
      <c r="A66" s="34" t="s">
        <v>81</v>
      </c>
      <c r="B66" s="10"/>
      <c r="C66" s="10"/>
      <c r="D66" s="10"/>
      <c r="E66" s="35"/>
      <c r="F66" s="35"/>
    </row>
    <row r="67" spans="1:6" ht="12.75" customHeight="1">
      <c r="A67" s="6" t="s">
        <v>18</v>
      </c>
      <c r="B67" s="6"/>
      <c r="C67" s="6"/>
      <c r="D67" s="6"/>
      <c r="E67" s="35"/>
      <c r="F67" s="35"/>
    </row>
    <row r="68" spans="1:6" ht="51">
      <c r="A68" s="34" t="s">
        <v>77</v>
      </c>
      <c r="B68" s="34" t="s">
        <v>78</v>
      </c>
      <c r="C68" s="34" t="s">
        <v>79</v>
      </c>
      <c r="D68" s="34" t="s">
        <v>80</v>
      </c>
      <c r="E68" s="35"/>
      <c r="F68" s="35"/>
    </row>
    <row r="69" spans="1:6">
      <c r="A69" s="36" t="s">
        <v>25</v>
      </c>
      <c r="B69" s="36"/>
      <c r="C69" s="36"/>
      <c r="D69" s="36"/>
      <c r="E69" s="35"/>
      <c r="F69" s="35"/>
    </row>
    <row r="70" spans="1:6">
      <c r="A70" s="36" t="s">
        <v>26</v>
      </c>
      <c r="B70" s="36"/>
      <c r="C70" s="36"/>
      <c r="D70" s="36"/>
      <c r="E70" s="35"/>
      <c r="F70" s="35"/>
    </row>
    <row r="71" spans="1:6">
      <c r="A71" s="36" t="s">
        <v>27</v>
      </c>
      <c r="B71" s="36"/>
      <c r="C71" s="36"/>
      <c r="D71" s="36"/>
      <c r="E71" s="35"/>
      <c r="F71" s="35"/>
    </row>
    <row r="72" spans="1:6">
      <c r="A72" s="36"/>
      <c r="B72" s="36"/>
      <c r="C72" s="36"/>
      <c r="D72" s="36"/>
      <c r="E72" s="35"/>
      <c r="F72" s="35"/>
    </row>
    <row r="73" spans="1:6">
      <c r="A73" s="35"/>
      <c r="B73" s="35"/>
      <c r="C73" s="35"/>
      <c r="D73" s="35"/>
      <c r="E73" s="35"/>
      <c r="F73" s="35"/>
    </row>
    <row r="74" spans="1:6" ht="70.900000000000006" customHeight="1">
      <c r="A74" s="34" t="s">
        <v>82</v>
      </c>
      <c r="B74" s="10"/>
      <c r="C74" s="10"/>
      <c r="D74" s="10"/>
      <c r="E74" s="35"/>
      <c r="F74" s="35"/>
    </row>
    <row r="75" spans="1:6" ht="12.75" customHeight="1">
      <c r="A75" s="5" t="s">
        <v>18</v>
      </c>
      <c r="B75" s="5"/>
      <c r="C75" s="5"/>
      <c r="D75" s="5"/>
      <c r="E75" s="35"/>
      <c r="F75" s="35"/>
    </row>
    <row r="76" spans="1:6" ht="51">
      <c r="A76" s="34" t="s">
        <v>77</v>
      </c>
      <c r="B76" s="34" t="s">
        <v>78</v>
      </c>
      <c r="C76" s="34" t="s">
        <v>79</v>
      </c>
      <c r="D76" s="34" t="s">
        <v>80</v>
      </c>
      <c r="E76" s="35"/>
      <c r="F76" s="35"/>
    </row>
    <row r="77" spans="1:6">
      <c r="A77" s="36" t="s">
        <v>25</v>
      </c>
      <c r="B77" s="36"/>
      <c r="C77" s="36"/>
      <c r="D77" s="36"/>
      <c r="E77" s="35"/>
      <c r="F77" s="35"/>
    </row>
    <row r="78" spans="1:6">
      <c r="A78" s="36" t="s">
        <v>26</v>
      </c>
      <c r="B78" s="36"/>
      <c r="C78" s="36"/>
      <c r="D78" s="36"/>
      <c r="E78" s="35"/>
      <c r="F78" s="35"/>
    </row>
    <row r="79" spans="1:6">
      <c r="A79" s="36" t="s">
        <v>27</v>
      </c>
      <c r="B79" s="36"/>
      <c r="C79" s="36"/>
      <c r="D79" s="36"/>
      <c r="E79" s="35"/>
      <c r="F79" s="35"/>
    </row>
    <row r="80" spans="1:6">
      <c r="A80" s="36"/>
      <c r="B80" s="36"/>
      <c r="C80" s="36"/>
      <c r="D80" s="36"/>
      <c r="E80" s="35"/>
      <c r="F80" s="35"/>
    </row>
    <row r="81" spans="1:6">
      <c r="A81" s="4"/>
      <c r="B81" s="4"/>
      <c r="C81" s="4"/>
      <c r="D81" s="4"/>
      <c r="E81" s="4"/>
      <c r="F81" s="4"/>
    </row>
    <row r="82" spans="1:6" ht="90.95" customHeight="1">
      <c r="A82" s="34" t="s">
        <v>83</v>
      </c>
      <c r="B82" s="10"/>
      <c r="C82" s="10"/>
      <c r="D82" s="10"/>
      <c r="E82" s="10"/>
      <c r="F82" s="10"/>
    </row>
    <row r="83" spans="1:6" ht="12.75" customHeight="1">
      <c r="A83" s="5" t="s">
        <v>18</v>
      </c>
      <c r="B83" s="5"/>
      <c r="C83" s="5"/>
      <c r="D83" s="5"/>
      <c r="E83" s="5"/>
      <c r="F83" s="5"/>
    </row>
    <row r="84" spans="1:6" ht="76.5">
      <c r="A84" s="34" t="s">
        <v>84</v>
      </c>
      <c r="B84" s="34" t="s">
        <v>85</v>
      </c>
      <c r="C84" s="34" t="s">
        <v>86</v>
      </c>
      <c r="D84" s="34" t="s">
        <v>87</v>
      </c>
      <c r="E84" s="34" t="s">
        <v>88</v>
      </c>
      <c r="F84" s="34" t="s">
        <v>69</v>
      </c>
    </row>
    <row r="85" spans="1:6">
      <c r="A85" s="36" t="s">
        <v>25</v>
      </c>
      <c r="B85" s="36"/>
      <c r="C85" s="36"/>
      <c r="D85" s="36"/>
      <c r="E85" s="36"/>
      <c r="F85" s="36"/>
    </row>
    <row r="86" spans="1:6">
      <c r="A86" s="36" t="s">
        <v>26</v>
      </c>
      <c r="B86" s="36"/>
      <c r="C86" s="36"/>
      <c r="D86" s="36"/>
      <c r="E86" s="36"/>
      <c r="F86" s="36"/>
    </row>
    <row r="87" spans="1:6">
      <c r="A87" s="36" t="s">
        <v>27</v>
      </c>
      <c r="B87" s="36"/>
      <c r="C87" s="36"/>
      <c r="D87" s="36"/>
      <c r="E87" s="36"/>
      <c r="F87" s="36"/>
    </row>
    <row r="88" spans="1:6">
      <c r="A88" s="36"/>
      <c r="B88" s="36"/>
      <c r="C88" s="36"/>
      <c r="D88" s="36"/>
      <c r="E88" s="36"/>
      <c r="F88" s="36"/>
    </row>
    <row r="89" spans="1:6">
      <c r="A89" s="35"/>
      <c r="B89" s="35"/>
      <c r="C89" s="35"/>
      <c r="D89" s="35"/>
      <c r="E89" s="35"/>
      <c r="F89" s="35"/>
    </row>
    <row r="90" spans="1:6" ht="73.900000000000006" customHeight="1">
      <c r="A90" s="34" t="s">
        <v>89</v>
      </c>
      <c r="B90" s="10"/>
      <c r="C90" s="10"/>
      <c r="D90" s="10"/>
      <c r="E90" s="35"/>
      <c r="F90" s="35"/>
    </row>
    <row r="91" spans="1:6" ht="23.85" customHeight="1">
      <c r="A91" s="5" t="s">
        <v>18</v>
      </c>
      <c r="B91" s="5"/>
      <c r="C91" s="5"/>
      <c r="D91" s="5"/>
      <c r="E91" s="35"/>
      <c r="F91" s="35"/>
    </row>
    <row r="92" spans="1:6" ht="63.75">
      <c r="A92" s="34" t="s">
        <v>90</v>
      </c>
      <c r="B92" s="34" t="s">
        <v>91</v>
      </c>
      <c r="C92" s="34" t="s">
        <v>92</v>
      </c>
      <c r="D92" s="34" t="s">
        <v>69</v>
      </c>
      <c r="E92" s="35"/>
      <c r="F92" s="35"/>
    </row>
    <row r="93" spans="1:6">
      <c r="A93" s="36" t="s">
        <v>25</v>
      </c>
      <c r="B93" s="36"/>
      <c r="C93" s="36"/>
      <c r="D93" s="36"/>
      <c r="E93" s="35"/>
      <c r="F93" s="35"/>
    </row>
    <row r="94" spans="1:6">
      <c r="A94" s="36" t="s">
        <v>26</v>
      </c>
      <c r="B94" s="36"/>
      <c r="C94" s="36"/>
      <c r="D94" s="36"/>
      <c r="E94" s="35"/>
      <c r="F94" s="35"/>
    </row>
    <row r="95" spans="1:6">
      <c r="A95" s="36" t="s">
        <v>27</v>
      </c>
      <c r="B95" s="36"/>
      <c r="C95" s="36"/>
      <c r="D95" s="36"/>
      <c r="E95" s="35"/>
      <c r="F95" s="35"/>
    </row>
    <row r="96" spans="1:6">
      <c r="A96" s="36"/>
      <c r="B96" s="36"/>
      <c r="C96" s="36"/>
      <c r="D96" s="36"/>
      <c r="E96" s="35"/>
      <c r="F96" s="35"/>
    </row>
    <row r="97" spans="1:6">
      <c r="A97" s="35"/>
      <c r="B97" s="35"/>
      <c r="C97" s="35"/>
      <c r="D97" s="35"/>
      <c r="E97" s="35"/>
      <c r="F97" s="35"/>
    </row>
    <row r="98" spans="1:6" ht="73.150000000000006" customHeight="1">
      <c r="A98" s="34" t="s">
        <v>93</v>
      </c>
      <c r="B98" s="10" t="s">
        <v>94</v>
      </c>
      <c r="C98" s="10"/>
      <c r="D98" s="10"/>
      <c r="E98" s="35"/>
      <c r="F98" s="35"/>
    </row>
    <row r="99" spans="1:6">
      <c r="A99" s="35"/>
      <c r="B99" s="35"/>
      <c r="D99" s="35"/>
      <c r="E99" s="35"/>
      <c r="F99" s="35"/>
    </row>
    <row r="100" spans="1:6" ht="75.400000000000006" customHeight="1">
      <c r="A100" s="34" t="s">
        <v>95</v>
      </c>
      <c r="B100" s="10" t="s">
        <v>17</v>
      </c>
      <c r="C100" s="10"/>
      <c r="D100" s="10"/>
      <c r="E100" s="35"/>
      <c r="F100" s="35"/>
    </row>
    <row r="101" spans="1:6" ht="23.85" customHeight="1">
      <c r="A101" s="5" t="s">
        <v>18</v>
      </c>
      <c r="B101" s="5"/>
      <c r="C101" s="5"/>
      <c r="D101" s="5"/>
      <c r="E101" s="35"/>
      <c r="F101" s="35"/>
    </row>
    <row r="102" spans="1:6" ht="102">
      <c r="A102" s="34" t="s">
        <v>96</v>
      </c>
      <c r="B102" s="34" t="s">
        <v>97</v>
      </c>
      <c r="C102" s="34" t="s">
        <v>98</v>
      </c>
      <c r="D102" s="34" t="s">
        <v>99</v>
      </c>
      <c r="E102" s="35"/>
      <c r="F102" s="35"/>
    </row>
    <row r="103" spans="1:6" ht="12.75" customHeight="1">
      <c r="A103" s="36" t="s">
        <v>25</v>
      </c>
      <c r="B103" s="36"/>
      <c r="C103" s="36"/>
      <c r="D103" s="36"/>
    </row>
    <row r="104" spans="1:6" ht="12.75" customHeight="1">
      <c r="A104" s="36" t="s">
        <v>26</v>
      </c>
      <c r="B104" s="36"/>
      <c r="C104" s="36"/>
      <c r="D104" s="36"/>
    </row>
    <row r="105" spans="1:6" ht="12.75" customHeight="1">
      <c r="A105" s="36" t="s">
        <v>27</v>
      </c>
      <c r="B105" s="36"/>
      <c r="C105" s="36"/>
      <c r="D105" s="36"/>
    </row>
    <row r="106" spans="1:6" ht="12.75" customHeight="1">
      <c r="A106" s="36"/>
      <c r="B106" s="36"/>
      <c r="C106" s="36"/>
      <c r="D106" s="36"/>
    </row>
    <row r="109" spans="1:6" ht="76.150000000000006" customHeight="1">
      <c r="A109" s="44" t="s">
        <v>100</v>
      </c>
      <c r="B109" s="3"/>
      <c r="C109" s="3"/>
      <c r="D109" s="3"/>
    </row>
    <row r="110" spans="1:6" ht="28.35" customHeight="1">
      <c r="A110" s="5" t="s">
        <v>18</v>
      </c>
      <c r="B110" s="5"/>
      <c r="C110" s="5"/>
      <c r="D110" s="5"/>
    </row>
    <row r="111" spans="1:6" ht="99.2" customHeight="1">
      <c r="A111" s="44" t="s">
        <v>101</v>
      </c>
      <c r="B111" s="2" t="s">
        <v>102</v>
      </c>
      <c r="C111" s="2"/>
      <c r="D111" s="44" t="s">
        <v>103</v>
      </c>
    </row>
    <row r="112" spans="1:6" ht="86.25" customHeight="1">
      <c r="A112" s="46" t="s">
        <v>6100</v>
      </c>
      <c r="B112" s="1" t="s">
        <v>6101</v>
      </c>
      <c r="C112" s="1"/>
      <c r="D112" s="46" t="s">
        <v>6102</v>
      </c>
    </row>
    <row r="113" spans="1:6" ht="93.75" customHeight="1">
      <c r="A113" s="46" t="s">
        <v>6100</v>
      </c>
      <c r="B113" s="46" t="s">
        <v>6103</v>
      </c>
      <c r="C113" s="46"/>
      <c r="D113" s="46" t="s">
        <v>6104</v>
      </c>
    </row>
    <row r="115" spans="1:6" ht="76.900000000000006" customHeight="1">
      <c r="A115" s="44" t="s">
        <v>107</v>
      </c>
      <c r="B115" s="3" t="s">
        <v>29</v>
      </c>
      <c r="C115" s="3"/>
      <c r="D115" s="3"/>
    </row>
    <row r="116" spans="1:6" ht="12.75" customHeight="1">
      <c r="A116" s="5" t="s">
        <v>18</v>
      </c>
      <c r="B116" s="5"/>
      <c r="C116" s="5"/>
      <c r="D116" s="5"/>
    </row>
    <row r="117" spans="1:6" ht="12.75" customHeight="1">
      <c r="A117" s="2" t="s">
        <v>108</v>
      </c>
      <c r="B117" s="2"/>
      <c r="C117" s="2"/>
    </row>
    <row r="118" spans="1:6" ht="42" customHeight="1">
      <c r="A118" s="1477" t="s">
        <v>6105</v>
      </c>
      <c r="B118" s="1477"/>
      <c r="C118" s="1477"/>
    </row>
    <row r="119" spans="1:6" ht="73.900000000000006" customHeight="1">
      <c r="A119" s="48" t="s">
        <v>110</v>
      </c>
      <c r="B119" s="3" t="s">
        <v>29</v>
      </c>
      <c r="C119" s="3"/>
      <c r="D119" s="3"/>
    </row>
    <row r="121" spans="1:6" ht="72.75" customHeight="1">
      <c r="A121" s="44" t="s">
        <v>111</v>
      </c>
      <c r="B121" s="3" t="s">
        <v>17</v>
      </c>
      <c r="C121" s="3"/>
      <c r="D121" s="3"/>
      <c r="F121" s="49"/>
    </row>
    <row r="122" spans="1:6" ht="12.75" customHeight="1">
      <c r="A122" s="5" t="s">
        <v>18</v>
      </c>
      <c r="B122" s="5"/>
      <c r="C122" s="5"/>
      <c r="D122" s="5"/>
    </row>
    <row r="123" spans="1:6" ht="29.85" customHeight="1">
      <c r="A123" s="2" t="s">
        <v>108</v>
      </c>
      <c r="B123" s="2"/>
      <c r="C123" s="2"/>
    </row>
    <row r="124" spans="1:6" ht="12.75" customHeight="1">
      <c r="A124" s="1477" t="s">
        <v>27</v>
      </c>
      <c r="B124" s="1477"/>
      <c r="C124" s="1477"/>
    </row>
    <row r="125" spans="1:6" ht="93.95" customHeight="1">
      <c r="A125" s="44" t="s">
        <v>113</v>
      </c>
      <c r="B125" s="3" t="s">
        <v>29</v>
      </c>
      <c r="C125" s="3"/>
      <c r="D125" s="3"/>
    </row>
    <row r="127" spans="1:6" ht="50.65" customHeight="1">
      <c r="A127" s="2" t="s">
        <v>114</v>
      </c>
      <c r="B127" s="2"/>
      <c r="C127" s="2"/>
      <c r="D127" s="2"/>
    </row>
    <row r="128" spans="1:6" ht="96.95" customHeight="1">
      <c r="A128" s="44" t="s">
        <v>115</v>
      </c>
      <c r="B128" s="44" t="s">
        <v>116</v>
      </c>
      <c r="C128" s="44" t="s">
        <v>117</v>
      </c>
      <c r="D128" s="44" t="s">
        <v>118</v>
      </c>
    </row>
    <row r="129" spans="1:7" ht="83.65" customHeight="1">
      <c r="A129" s="50" t="s">
        <v>6106</v>
      </c>
      <c r="B129" s="50" t="s">
        <v>6107</v>
      </c>
      <c r="C129" s="50"/>
      <c r="D129" s="50">
        <v>530000</v>
      </c>
    </row>
    <row r="131" spans="1:7" ht="39.6" customHeight="1">
      <c r="A131" s="2" t="s">
        <v>122</v>
      </c>
      <c r="B131" s="2"/>
      <c r="C131" s="2"/>
      <c r="D131" s="2"/>
      <c r="E131" s="2"/>
      <c r="F131" s="44" t="s">
        <v>123</v>
      </c>
      <c r="G131" s="44" t="s">
        <v>124</v>
      </c>
    </row>
    <row r="132" spans="1:7" ht="73.900000000000006" customHeight="1">
      <c r="A132" s="44" t="s">
        <v>125</v>
      </c>
      <c r="B132" s="44" t="s">
        <v>126</v>
      </c>
      <c r="C132" s="44" t="s">
        <v>127</v>
      </c>
      <c r="D132" s="44" t="s">
        <v>128</v>
      </c>
      <c r="E132" s="44" t="s">
        <v>129</v>
      </c>
      <c r="F132" s="47">
        <v>25</v>
      </c>
      <c r="G132" s="47">
        <f>SUM(D133:D157)</f>
        <v>660</v>
      </c>
    </row>
    <row r="133" spans="1:7" ht="231" customHeight="1">
      <c r="A133" s="788" t="s">
        <v>6108</v>
      </c>
      <c r="B133" s="789">
        <v>46071</v>
      </c>
      <c r="C133" s="790" t="s">
        <v>6109</v>
      </c>
      <c r="D133" s="791">
        <v>15</v>
      </c>
      <c r="E133" s="791" t="s">
        <v>6110</v>
      </c>
    </row>
    <row r="134" spans="1:7" ht="285.75" customHeight="1">
      <c r="A134" s="788" t="s">
        <v>6111</v>
      </c>
      <c r="B134" s="789">
        <v>46071</v>
      </c>
      <c r="C134" s="790" t="s">
        <v>6112</v>
      </c>
      <c r="D134" s="791">
        <v>25</v>
      </c>
      <c r="E134" s="792" t="s">
        <v>6113</v>
      </c>
    </row>
    <row r="135" spans="1:7" ht="243.75" customHeight="1">
      <c r="A135" s="788" t="s">
        <v>6114</v>
      </c>
      <c r="B135" s="789">
        <v>46071</v>
      </c>
      <c r="C135" s="788" t="s">
        <v>6115</v>
      </c>
      <c r="D135" s="791">
        <v>7</v>
      </c>
      <c r="E135" s="792" t="s">
        <v>6113</v>
      </c>
    </row>
    <row r="136" spans="1:7" ht="361.5" customHeight="1">
      <c r="A136" s="788" t="s">
        <v>6116</v>
      </c>
      <c r="B136" s="789">
        <v>46071</v>
      </c>
      <c r="C136" s="788" t="s">
        <v>6117</v>
      </c>
      <c r="D136" s="791">
        <v>40</v>
      </c>
      <c r="E136" s="791" t="s">
        <v>6118</v>
      </c>
    </row>
    <row r="137" spans="1:7" ht="57.75" customHeight="1">
      <c r="A137" s="793" t="s">
        <v>6119</v>
      </c>
      <c r="B137" s="794">
        <v>46098</v>
      </c>
      <c r="C137" s="793" t="s">
        <v>6120</v>
      </c>
      <c r="D137" s="793">
        <v>12</v>
      </c>
      <c r="E137" s="795" t="s">
        <v>6121</v>
      </c>
    </row>
    <row r="138" spans="1:7" ht="61.5" customHeight="1">
      <c r="A138" s="793" t="s">
        <v>6122</v>
      </c>
      <c r="B138" s="794">
        <v>46099</v>
      </c>
      <c r="C138" s="793" t="s">
        <v>6123</v>
      </c>
      <c r="D138" s="793">
        <v>80</v>
      </c>
      <c r="E138" s="795" t="s">
        <v>6121</v>
      </c>
    </row>
    <row r="139" spans="1:7" ht="61.5" customHeight="1">
      <c r="A139" s="793" t="s">
        <v>6124</v>
      </c>
      <c r="B139" s="796">
        <v>46099</v>
      </c>
      <c r="C139" s="793" t="s">
        <v>6125</v>
      </c>
      <c r="D139" s="793">
        <v>17</v>
      </c>
      <c r="E139" s="795" t="s">
        <v>6126</v>
      </c>
    </row>
    <row r="140" spans="1:7" ht="63.75" customHeight="1">
      <c r="A140" s="793" t="s">
        <v>6127</v>
      </c>
      <c r="B140" s="794">
        <v>46099</v>
      </c>
      <c r="C140" s="793" t="s">
        <v>6128</v>
      </c>
      <c r="D140" s="793">
        <v>72</v>
      </c>
      <c r="E140" s="795" t="s">
        <v>6129</v>
      </c>
    </row>
    <row r="141" spans="1:7" ht="33" customHeight="1">
      <c r="A141" s="795" t="s">
        <v>6130</v>
      </c>
      <c r="B141" s="796">
        <v>46099</v>
      </c>
      <c r="C141" s="797" t="s">
        <v>6131</v>
      </c>
      <c r="D141" s="797">
        <v>70</v>
      </c>
      <c r="E141" s="787" t="s">
        <v>6132</v>
      </c>
    </row>
    <row r="142" spans="1:7" ht="33" customHeight="1">
      <c r="A142" s="795" t="s">
        <v>6133</v>
      </c>
      <c r="B142" s="787" t="s">
        <v>6134</v>
      </c>
      <c r="C142" s="74" t="s">
        <v>6135</v>
      </c>
      <c r="D142" s="787" t="s">
        <v>6136</v>
      </c>
      <c r="E142" s="787" t="s">
        <v>6137</v>
      </c>
    </row>
    <row r="143" spans="1:7" ht="33" customHeight="1">
      <c r="A143" s="795" t="s">
        <v>6138</v>
      </c>
      <c r="B143" s="788" t="s">
        <v>6139</v>
      </c>
      <c r="C143" s="788" t="s">
        <v>6140</v>
      </c>
      <c r="D143" s="793">
        <v>17</v>
      </c>
      <c r="E143" s="75" t="s">
        <v>6141</v>
      </c>
    </row>
    <row r="144" spans="1:7" ht="52.5" customHeight="1">
      <c r="A144" s="793" t="s">
        <v>6142</v>
      </c>
      <c r="B144" s="798">
        <v>46098</v>
      </c>
      <c r="C144" s="795" t="s">
        <v>6143</v>
      </c>
      <c r="D144" s="790">
        <v>75</v>
      </c>
      <c r="E144" s="795" t="s">
        <v>6144</v>
      </c>
    </row>
    <row r="145" spans="1:5" ht="66" customHeight="1">
      <c r="A145" s="793" t="s">
        <v>6145</v>
      </c>
      <c r="B145" s="794">
        <v>46099</v>
      </c>
      <c r="C145" s="793" t="s">
        <v>6146</v>
      </c>
      <c r="D145" s="793" t="s">
        <v>6147</v>
      </c>
      <c r="E145" s="795" t="s">
        <v>6148</v>
      </c>
    </row>
    <row r="146" spans="1:5" ht="100.5" customHeight="1">
      <c r="A146" s="793" t="s">
        <v>6149</v>
      </c>
      <c r="B146" s="794">
        <v>46100</v>
      </c>
      <c r="C146" s="793" t="s">
        <v>6150</v>
      </c>
      <c r="D146" s="793" t="s">
        <v>6151</v>
      </c>
      <c r="E146" s="795" t="s">
        <v>6148</v>
      </c>
    </row>
    <row r="147" spans="1:5" ht="33" customHeight="1">
      <c r="A147" s="793" t="s">
        <v>6152</v>
      </c>
      <c r="B147" s="794">
        <v>46100</v>
      </c>
      <c r="C147" s="793" t="s">
        <v>6153</v>
      </c>
      <c r="D147" s="793">
        <v>17</v>
      </c>
      <c r="E147" s="788" t="s">
        <v>6154</v>
      </c>
    </row>
    <row r="148" spans="1:5" ht="33" customHeight="1">
      <c r="A148" s="799" t="s">
        <v>6155</v>
      </c>
      <c r="B148" s="800">
        <v>46097</v>
      </c>
      <c r="C148" s="799" t="s">
        <v>444</v>
      </c>
      <c r="D148" s="799">
        <v>12</v>
      </c>
      <c r="E148" s="799" t="s">
        <v>6156</v>
      </c>
    </row>
    <row r="149" spans="1:5" ht="33" customHeight="1">
      <c r="A149" s="799" t="s">
        <v>6157</v>
      </c>
      <c r="B149" s="800">
        <v>46089</v>
      </c>
      <c r="C149" s="799" t="s">
        <v>6158</v>
      </c>
      <c r="D149" s="799">
        <v>7</v>
      </c>
      <c r="E149" s="799" t="s">
        <v>6159</v>
      </c>
    </row>
    <row r="150" spans="1:5" ht="33" customHeight="1">
      <c r="A150" s="799" t="s">
        <v>6160</v>
      </c>
      <c r="B150" s="801">
        <v>46036</v>
      </c>
      <c r="C150" s="799" t="s">
        <v>375</v>
      </c>
      <c r="D150" s="799">
        <v>12</v>
      </c>
      <c r="E150" s="799" t="s">
        <v>6156</v>
      </c>
    </row>
    <row r="151" spans="1:5" ht="33" customHeight="1">
      <c r="A151" s="802" t="s">
        <v>6161</v>
      </c>
      <c r="B151" s="803">
        <v>46051</v>
      </c>
      <c r="C151" s="802" t="s">
        <v>6162</v>
      </c>
      <c r="D151" s="799">
        <v>12</v>
      </c>
      <c r="E151" s="799" t="s">
        <v>6163</v>
      </c>
    </row>
    <row r="152" spans="1:5" ht="31.5" customHeight="1">
      <c r="A152" s="804" t="s">
        <v>6164</v>
      </c>
      <c r="B152" s="800">
        <v>46101</v>
      </c>
      <c r="C152" s="799" t="s">
        <v>6165</v>
      </c>
      <c r="D152" s="799">
        <v>7</v>
      </c>
      <c r="E152" s="799" t="s">
        <v>6156</v>
      </c>
    </row>
    <row r="153" spans="1:5">
      <c r="A153" s="33" t="s">
        <v>6166</v>
      </c>
      <c r="B153" s="70">
        <v>46099</v>
      </c>
      <c r="C153" s="33" t="s">
        <v>6165</v>
      </c>
      <c r="D153" s="33">
        <v>38</v>
      </c>
      <c r="E153" s="805" t="s">
        <v>6167</v>
      </c>
    </row>
    <row r="154" spans="1:5" ht="25.5">
      <c r="A154" s="33" t="s">
        <v>6108</v>
      </c>
      <c r="B154" s="70">
        <v>46099</v>
      </c>
      <c r="C154" s="33" t="s">
        <v>6168</v>
      </c>
      <c r="D154" s="33">
        <v>48</v>
      </c>
      <c r="E154" s="53" t="s">
        <v>6169</v>
      </c>
    </row>
    <row r="155" spans="1:5" ht="25.5">
      <c r="A155" s="33" t="s">
        <v>6170</v>
      </c>
      <c r="B155" s="70">
        <v>46099</v>
      </c>
      <c r="C155" s="33" t="s">
        <v>6171</v>
      </c>
      <c r="D155" s="33">
        <v>25</v>
      </c>
      <c r="E155" s="53" t="s">
        <v>6172</v>
      </c>
    </row>
    <row r="156" spans="1:5" ht="14.25">
      <c r="A156" s="33" t="s">
        <v>6173</v>
      </c>
      <c r="B156" s="70">
        <v>46099</v>
      </c>
      <c r="C156" s="68" t="s">
        <v>6174</v>
      </c>
      <c r="D156" s="33">
        <v>25</v>
      </c>
      <c r="E156" s="565" t="s">
        <v>6175</v>
      </c>
    </row>
    <row r="157" spans="1:5" ht="27" customHeight="1">
      <c r="A157" s="33" t="s">
        <v>6176</v>
      </c>
      <c r="B157" s="70" t="s">
        <v>6177</v>
      </c>
      <c r="C157" s="806" t="s">
        <v>6178</v>
      </c>
      <c r="D157" s="33">
        <v>27</v>
      </c>
      <c r="E157" s="565" t="s">
        <v>6179</v>
      </c>
    </row>
    <row r="158" spans="1:5">
      <c r="B158" s="70"/>
      <c r="E158" s="565"/>
    </row>
    <row r="159" spans="1:5">
      <c r="B159" s="70"/>
      <c r="E159" s="565"/>
    </row>
    <row r="160" spans="1:5">
      <c r="B160" s="70"/>
      <c r="E160" s="565"/>
    </row>
    <row r="161" spans="1:10">
      <c r="B161" s="70"/>
      <c r="E161" s="565"/>
    </row>
    <row r="162" spans="1:10" s="67" customFormat="1">
      <c r="A162" s="33"/>
      <c r="B162" s="70"/>
      <c r="C162" s="33"/>
      <c r="D162" s="33"/>
      <c r="E162" s="565"/>
      <c r="F162" s="33"/>
      <c r="G162" s="33"/>
      <c r="H162" s="33"/>
      <c r="I162" s="33"/>
      <c r="J162" s="33"/>
    </row>
    <row r="163" spans="1:10" s="67" customFormat="1">
      <c r="A163" s="33"/>
      <c r="B163" s="70"/>
      <c r="C163" s="33"/>
      <c r="D163" s="33"/>
      <c r="E163" s="565"/>
      <c r="F163" s="33"/>
      <c r="G163" s="33"/>
      <c r="H163" s="33"/>
      <c r="I163" s="33"/>
      <c r="J163" s="33"/>
    </row>
    <row r="164" spans="1:10" ht="96.95" customHeight="1">
      <c r="A164" s="2" t="s">
        <v>200</v>
      </c>
      <c r="B164" s="2"/>
      <c r="C164" s="2"/>
      <c r="D164" s="2"/>
      <c r="E164" s="2"/>
      <c r="F164" s="2"/>
      <c r="G164" s="44" t="s">
        <v>123</v>
      </c>
      <c r="H164" s="44" t="s">
        <v>124</v>
      </c>
      <c r="I164" s="44" t="s">
        <v>201</v>
      </c>
    </row>
    <row r="165" spans="1:10" ht="111.2" customHeight="1">
      <c r="A165" s="44" t="s">
        <v>125</v>
      </c>
      <c r="B165" s="44" t="s">
        <v>126</v>
      </c>
      <c r="C165" s="44" t="s">
        <v>127</v>
      </c>
      <c r="D165" s="44" t="s">
        <v>128</v>
      </c>
      <c r="E165" s="44" t="s">
        <v>129</v>
      </c>
      <c r="F165" s="44" t="s">
        <v>202</v>
      </c>
      <c r="G165" s="47">
        <v>35</v>
      </c>
      <c r="H165" s="47">
        <f>SUM(D166:D200)</f>
        <v>1355</v>
      </c>
      <c r="I165" s="63">
        <f>20/G165*100</f>
        <v>57.142857142857139</v>
      </c>
    </row>
    <row r="166" spans="1:10" ht="223.5" customHeight="1">
      <c r="A166" s="790" t="s">
        <v>6180</v>
      </c>
      <c r="B166" s="77" t="s">
        <v>6181</v>
      </c>
      <c r="C166" s="74" t="s">
        <v>6182</v>
      </c>
      <c r="D166" s="807">
        <v>13</v>
      </c>
      <c r="E166" s="77" t="s">
        <v>6183</v>
      </c>
      <c r="F166" s="65" t="s">
        <v>205</v>
      </c>
      <c r="H166" s="64">
        <f>20/G165*100</f>
        <v>57.142857142857139</v>
      </c>
      <c r="I166" s="195"/>
    </row>
    <row r="167" spans="1:10" ht="294.75" customHeight="1">
      <c r="A167" s="790" t="s">
        <v>6184</v>
      </c>
      <c r="B167" s="257">
        <v>46063</v>
      </c>
      <c r="C167" s="74" t="s">
        <v>6185</v>
      </c>
      <c r="D167" s="442">
        <v>18</v>
      </c>
      <c r="E167" s="77" t="s">
        <v>6186</v>
      </c>
      <c r="F167" s="65" t="s">
        <v>214</v>
      </c>
    </row>
    <row r="168" spans="1:10" ht="243.75" customHeight="1">
      <c r="A168" s="790" t="s">
        <v>6187</v>
      </c>
      <c r="B168" s="257">
        <v>46070</v>
      </c>
      <c r="C168" s="74" t="s">
        <v>6188</v>
      </c>
      <c r="D168" s="442">
        <v>50</v>
      </c>
      <c r="E168" s="77" t="s">
        <v>6118</v>
      </c>
      <c r="F168" s="65" t="s">
        <v>205</v>
      </c>
    </row>
    <row r="169" spans="1:10" ht="218.25" customHeight="1">
      <c r="A169" s="790" t="s">
        <v>6189</v>
      </c>
      <c r="B169" s="257">
        <v>46074</v>
      </c>
      <c r="C169" s="74" t="s">
        <v>6190</v>
      </c>
      <c r="D169" s="442">
        <v>65</v>
      </c>
      <c r="E169" s="77" t="s">
        <v>6191</v>
      </c>
      <c r="F169" s="65" t="s">
        <v>205</v>
      </c>
    </row>
    <row r="170" spans="1:10" ht="230.25" customHeight="1">
      <c r="A170" s="790" t="s">
        <v>6192</v>
      </c>
      <c r="B170" s="257">
        <v>46080</v>
      </c>
      <c r="C170" s="74" t="s">
        <v>6193</v>
      </c>
      <c r="D170" s="442">
        <v>18</v>
      </c>
      <c r="E170" s="77" t="s">
        <v>6194</v>
      </c>
      <c r="F170" s="65" t="s">
        <v>214</v>
      </c>
    </row>
    <row r="171" spans="1:10" ht="279" customHeight="1">
      <c r="A171" s="790" t="s">
        <v>6195</v>
      </c>
      <c r="B171" s="257">
        <v>46080</v>
      </c>
      <c r="C171" s="77" t="s">
        <v>6196</v>
      </c>
      <c r="D171" s="442">
        <v>13</v>
      </c>
      <c r="E171" s="77" t="s">
        <v>6197</v>
      </c>
      <c r="F171" s="65" t="s">
        <v>214</v>
      </c>
    </row>
    <row r="172" spans="1:10" ht="195.75" customHeight="1">
      <c r="A172" s="790" t="s">
        <v>6198</v>
      </c>
      <c r="B172" s="257">
        <v>46080</v>
      </c>
      <c r="C172" s="74" t="s">
        <v>6199</v>
      </c>
      <c r="D172" s="442">
        <v>11</v>
      </c>
      <c r="E172" s="77" t="s">
        <v>6191</v>
      </c>
      <c r="F172" s="65" t="s">
        <v>214</v>
      </c>
    </row>
    <row r="173" spans="1:10" ht="208.5" customHeight="1">
      <c r="A173" s="790" t="s">
        <v>6200</v>
      </c>
      <c r="B173" s="257">
        <v>46080</v>
      </c>
      <c r="C173" s="74" t="s">
        <v>6201</v>
      </c>
      <c r="D173" s="442">
        <v>13</v>
      </c>
      <c r="E173" s="77" t="s">
        <v>6202</v>
      </c>
      <c r="F173" s="65" t="s">
        <v>214</v>
      </c>
    </row>
    <row r="174" spans="1:10" ht="168.75" customHeight="1">
      <c r="A174" s="790" t="s">
        <v>6203</v>
      </c>
      <c r="B174" s="77" t="s">
        <v>6204</v>
      </c>
      <c r="C174" s="74" t="s">
        <v>6205</v>
      </c>
      <c r="D174" s="442">
        <v>1</v>
      </c>
      <c r="E174" s="77" t="s">
        <v>6186</v>
      </c>
      <c r="F174" s="65" t="s">
        <v>214</v>
      </c>
    </row>
    <row r="175" spans="1:10" s="809" customFormat="1" ht="314.25">
      <c r="A175" s="386" t="s">
        <v>6206</v>
      </c>
      <c r="B175" s="808">
        <v>46111</v>
      </c>
      <c r="C175" s="790" t="s">
        <v>6207</v>
      </c>
      <c r="D175" s="386" t="s">
        <v>482</v>
      </c>
      <c r="E175" s="790" t="s">
        <v>6113</v>
      </c>
      <c r="F175" s="65" t="s">
        <v>214</v>
      </c>
      <c r="G175" s="33"/>
      <c r="H175" s="33"/>
      <c r="I175" s="33"/>
      <c r="J175" s="33"/>
    </row>
    <row r="176" spans="1:10" ht="75" customHeight="1">
      <c r="A176" s="793" t="s">
        <v>6208</v>
      </c>
      <c r="B176" s="796">
        <v>46027</v>
      </c>
      <c r="C176" s="575" t="s">
        <v>6209</v>
      </c>
      <c r="D176" s="75">
        <v>10</v>
      </c>
      <c r="E176" s="75" t="s">
        <v>6210</v>
      </c>
      <c r="F176" s="65" t="s">
        <v>214</v>
      </c>
    </row>
    <row r="177" spans="1:6" ht="72.75" customHeight="1">
      <c r="A177" s="75" t="s">
        <v>6211</v>
      </c>
      <c r="B177" s="796">
        <v>46063</v>
      </c>
      <c r="C177" s="75" t="s">
        <v>6212</v>
      </c>
      <c r="D177" s="75">
        <v>8</v>
      </c>
      <c r="E177" s="75" t="s">
        <v>6213</v>
      </c>
      <c r="F177" s="65" t="s">
        <v>205</v>
      </c>
    </row>
    <row r="178" spans="1:6" ht="74.25" customHeight="1">
      <c r="A178" s="75" t="s">
        <v>6214</v>
      </c>
      <c r="B178" s="796">
        <v>46065</v>
      </c>
      <c r="C178" s="75" t="s">
        <v>6212</v>
      </c>
      <c r="D178" s="75">
        <v>8</v>
      </c>
      <c r="E178" s="75" t="s">
        <v>6213</v>
      </c>
      <c r="F178" s="65" t="s">
        <v>205</v>
      </c>
    </row>
    <row r="179" spans="1:6" ht="48" customHeight="1">
      <c r="A179" s="793" t="s">
        <v>6215</v>
      </c>
      <c r="B179" s="796">
        <v>46066</v>
      </c>
      <c r="C179" s="77" t="s">
        <v>6216</v>
      </c>
      <c r="D179" s="75">
        <v>13</v>
      </c>
      <c r="E179" s="75" t="s">
        <v>6217</v>
      </c>
      <c r="F179" s="65" t="s">
        <v>205</v>
      </c>
    </row>
    <row r="180" spans="1:6" ht="78" customHeight="1">
      <c r="A180" s="75" t="s">
        <v>6215</v>
      </c>
      <c r="B180" s="796">
        <v>46068</v>
      </c>
      <c r="C180" s="75" t="s">
        <v>6218</v>
      </c>
      <c r="D180" s="75">
        <v>6</v>
      </c>
      <c r="E180" s="75" t="s">
        <v>6213</v>
      </c>
      <c r="F180" s="65" t="s">
        <v>205</v>
      </c>
    </row>
    <row r="181" spans="1:6" ht="64.5" customHeight="1">
      <c r="A181" s="75" t="s">
        <v>6219</v>
      </c>
      <c r="B181" s="796">
        <v>46070</v>
      </c>
      <c r="C181" s="75" t="s">
        <v>6220</v>
      </c>
      <c r="D181" s="75">
        <v>8</v>
      </c>
      <c r="E181" s="75" t="s">
        <v>6221</v>
      </c>
      <c r="F181" s="65" t="s">
        <v>205</v>
      </c>
    </row>
    <row r="182" spans="1:6" ht="60.75" customHeight="1">
      <c r="A182" s="386" t="s">
        <v>6222</v>
      </c>
      <c r="B182" s="794">
        <v>46071</v>
      </c>
      <c r="C182" s="793" t="s">
        <v>6223</v>
      </c>
      <c r="D182" s="793">
        <v>14</v>
      </c>
      <c r="E182" s="793" t="s">
        <v>6224</v>
      </c>
      <c r="F182" s="65" t="s">
        <v>205</v>
      </c>
    </row>
    <row r="183" spans="1:6" ht="147" customHeight="1">
      <c r="A183" s="795" t="s">
        <v>6225</v>
      </c>
      <c r="B183" s="796">
        <v>46071</v>
      </c>
      <c r="C183" s="787" t="s">
        <v>6226</v>
      </c>
      <c r="D183" s="810">
        <v>27</v>
      </c>
      <c r="E183" s="75" t="s">
        <v>6227</v>
      </c>
      <c r="F183" s="65" t="s">
        <v>205</v>
      </c>
    </row>
    <row r="184" spans="1:6" ht="63" customHeight="1">
      <c r="A184" s="790" t="s">
        <v>3719</v>
      </c>
      <c r="B184" s="796">
        <v>46075</v>
      </c>
      <c r="C184" s="75" t="s">
        <v>6228</v>
      </c>
      <c r="D184" s="75">
        <v>120</v>
      </c>
      <c r="E184" s="75" t="s">
        <v>6229</v>
      </c>
      <c r="F184" s="65" t="s">
        <v>205</v>
      </c>
    </row>
    <row r="185" spans="1:6" ht="60" customHeight="1">
      <c r="A185" s="795" t="s">
        <v>6230</v>
      </c>
      <c r="B185" s="75" t="s">
        <v>6231</v>
      </c>
      <c r="C185" s="75" t="s">
        <v>6232</v>
      </c>
      <c r="D185" s="810">
        <v>26</v>
      </c>
      <c r="E185" s="75" t="s">
        <v>6233</v>
      </c>
      <c r="F185" s="65" t="s">
        <v>205</v>
      </c>
    </row>
    <row r="186" spans="1:6" ht="129" customHeight="1">
      <c r="A186" s="795" t="s">
        <v>6234</v>
      </c>
      <c r="B186" s="796">
        <v>46075</v>
      </c>
      <c r="C186" s="787" t="s">
        <v>6235</v>
      </c>
      <c r="D186" s="75">
        <v>86</v>
      </c>
      <c r="E186" s="75" t="s">
        <v>6236</v>
      </c>
      <c r="F186" s="65" t="s">
        <v>205</v>
      </c>
    </row>
    <row r="187" spans="1:6" ht="61.5" customHeight="1">
      <c r="A187" s="795" t="s">
        <v>6237</v>
      </c>
      <c r="B187" s="794">
        <v>46075</v>
      </c>
      <c r="C187" s="386" t="s">
        <v>6238</v>
      </c>
      <c r="D187" s="790">
        <v>182</v>
      </c>
      <c r="E187" s="793" t="s">
        <v>6239</v>
      </c>
      <c r="F187" s="65" t="s">
        <v>205</v>
      </c>
    </row>
    <row r="188" spans="1:6" ht="61.5" customHeight="1">
      <c r="A188" s="787" t="s">
        <v>5595</v>
      </c>
      <c r="B188" s="796">
        <v>46075</v>
      </c>
      <c r="C188" s="787" t="s">
        <v>6240</v>
      </c>
      <c r="D188" s="75">
        <v>68</v>
      </c>
      <c r="E188" s="75" t="s">
        <v>6221</v>
      </c>
      <c r="F188" s="65" t="s">
        <v>205</v>
      </c>
    </row>
    <row r="189" spans="1:6" ht="46.5" customHeight="1">
      <c r="A189" s="793" t="s">
        <v>6241</v>
      </c>
      <c r="B189" s="796">
        <v>46075</v>
      </c>
      <c r="C189" s="77" t="s">
        <v>6242</v>
      </c>
      <c r="D189" s="75">
        <v>73</v>
      </c>
      <c r="E189" s="75" t="s">
        <v>6243</v>
      </c>
      <c r="F189" s="65" t="s">
        <v>205</v>
      </c>
    </row>
    <row r="190" spans="1:6" ht="51.75" customHeight="1">
      <c r="A190" s="790" t="s">
        <v>3719</v>
      </c>
      <c r="B190" s="796">
        <v>46075</v>
      </c>
      <c r="C190" s="75" t="s">
        <v>6244</v>
      </c>
      <c r="D190" s="75">
        <v>250</v>
      </c>
      <c r="E190" s="75" t="s">
        <v>6245</v>
      </c>
      <c r="F190" s="65" t="s">
        <v>205</v>
      </c>
    </row>
    <row r="191" spans="1:6" ht="63" customHeight="1">
      <c r="A191" s="795" t="s">
        <v>6246</v>
      </c>
      <c r="B191" s="75" t="s">
        <v>6231</v>
      </c>
      <c r="C191" s="75" t="s">
        <v>6247</v>
      </c>
      <c r="D191" s="810">
        <v>57</v>
      </c>
      <c r="E191" s="75" t="s">
        <v>6248</v>
      </c>
      <c r="F191" s="65" t="s">
        <v>205</v>
      </c>
    </row>
    <row r="192" spans="1:6" ht="64.5" customHeight="1">
      <c r="A192" s="795" t="s">
        <v>6246</v>
      </c>
      <c r="B192" s="75" t="s">
        <v>6231</v>
      </c>
      <c r="C192" s="75" t="s">
        <v>6249</v>
      </c>
      <c r="D192" s="810">
        <v>40</v>
      </c>
      <c r="E192" s="75" t="s">
        <v>6250</v>
      </c>
      <c r="F192" s="65" t="s">
        <v>205</v>
      </c>
    </row>
    <row r="193" spans="1:6" ht="30" customHeight="1">
      <c r="A193" s="50" t="s">
        <v>6251</v>
      </c>
      <c r="B193" s="51">
        <v>46097</v>
      </c>
      <c r="C193" s="50" t="s">
        <v>6252</v>
      </c>
      <c r="D193" s="50">
        <v>20</v>
      </c>
      <c r="E193" s="50" t="s">
        <v>6154</v>
      </c>
      <c r="F193" s="65" t="s">
        <v>205</v>
      </c>
    </row>
    <row r="194" spans="1:6" ht="38.25" customHeight="1">
      <c r="A194" s="50" t="s">
        <v>6253</v>
      </c>
      <c r="B194" s="811">
        <v>46084</v>
      </c>
      <c r="C194" s="50" t="s">
        <v>375</v>
      </c>
      <c r="D194" s="50">
        <v>20</v>
      </c>
      <c r="E194" s="50" t="s">
        <v>6156</v>
      </c>
      <c r="F194" s="65" t="s">
        <v>214</v>
      </c>
    </row>
    <row r="195" spans="1:6" ht="30" customHeight="1">
      <c r="A195" s="50" t="s">
        <v>6254</v>
      </c>
      <c r="B195" s="812">
        <v>46072</v>
      </c>
      <c r="C195" s="50" t="s">
        <v>6255</v>
      </c>
      <c r="D195" s="50">
        <v>7</v>
      </c>
      <c r="E195" s="50" t="s">
        <v>6156</v>
      </c>
      <c r="F195" s="65" t="s">
        <v>214</v>
      </c>
    </row>
    <row r="196" spans="1:6" ht="33" customHeight="1">
      <c r="A196" s="50" t="s">
        <v>6256</v>
      </c>
      <c r="B196" s="812" t="s">
        <v>6257</v>
      </c>
      <c r="C196" s="50" t="s">
        <v>6258</v>
      </c>
      <c r="D196" s="50">
        <v>15</v>
      </c>
      <c r="E196" s="50" t="s">
        <v>6167</v>
      </c>
      <c r="F196" s="65" t="s">
        <v>214</v>
      </c>
    </row>
    <row r="197" spans="1:6" ht="34.5" customHeight="1">
      <c r="A197" s="50" t="s">
        <v>6259</v>
      </c>
      <c r="B197" s="51">
        <v>46072</v>
      </c>
      <c r="C197" s="50" t="s">
        <v>6260</v>
      </c>
      <c r="D197" s="50">
        <v>14</v>
      </c>
      <c r="E197" s="50" t="s">
        <v>6156</v>
      </c>
      <c r="F197" s="33" t="s">
        <v>214</v>
      </c>
    </row>
    <row r="198" spans="1:6" ht="24" customHeight="1">
      <c r="A198" s="50" t="s">
        <v>6261</v>
      </c>
      <c r="B198" s="51">
        <v>46043</v>
      </c>
      <c r="C198" s="50" t="s">
        <v>6262</v>
      </c>
      <c r="D198" s="50">
        <v>25</v>
      </c>
      <c r="E198" s="69" t="s">
        <v>6154</v>
      </c>
    </row>
    <row r="199" spans="1:6" ht="30.75" customHeight="1">
      <c r="A199" s="53" t="s">
        <v>6263</v>
      </c>
      <c r="B199" s="51">
        <v>46046</v>
      </c>
      <c r="C199" s="50" t="s">
        <v>6264</v>
      </c>
      <c r="D199" s="50">
        <v>15</v>
      </c>
      <c r="E199" s="50" t="s">
        <v>6163</v>
      </c>
      <c r="F199" s="53" t="s">
        <v>17</v>
      </c>
    </row>
    <row r="200" spans="1:6" ht="12.75" customHeight="1">
      <c r="A200" s="83" t="s">
        <v>6265</v>
      </c>
      <c r="B200" s="406">
        <v>46081</v>
      </c>
      <c r="C200" s="50" t="s">
        <v>6266</v>
      </c>
      <c r="D200" s="50">
        <v>41</v>
      </c>
      <c r="E200" s="50" t="s">
        <v>6179</v>
      </c>
    </row>
    <row r="201" spans="1:6" ht="12.75" customHeight="1">
      <c r="A201" s="50"/>
      <c r="B201" s="50"/>
      <c r="C201" s="50"/>
      <c r="D201" s="50"/>
      <c r="E201" s="50"/>
    </row>
    <row r="202" spans="1:6" ht="12.75" customHeight="1">
      <c r="A202" s="50"/>
      <c r="B202" s="50"/>
      <c r="C202" s="50"/>
      <c r="D202" s="50"/>
      <c r="E202" s="50"/>
    </row>
    <row r="203" spans="1:6" ht="12.75" customHeight="1">
      <c r="A203" s="50"/>
      <c r="B203" s="50"/>
      <c r="C203" s="50"/>
      <c r="D203" s="50"/>
      <c r="E203" s="50"/>
    </row>
    <row r="204" spans="1:6" ht="12.75" customHeight="1">
      <c r="A204" s="50"/>
      <c r="B204" s="50"/>
      <c r="C204" s="50"/>
      <c r="D204" s="50"/>
      <c r="E204" s="50"/>
    </row>
    <row r="205" spans="1:6" ht="12.75" customHeight="1">
      <c r="A205" s="50"/>
      <c r="B205" s="50"/>
      <c r="C205" s="50"/>
      <c r="D205" s="50"/>
      <c r="E205" s="50"/>
    </row>
    <row r="206" spans="1:6" ht="12.75" customHeight="1">
      <c r="A206" s="50"/>
      <c r="B206" s="50"/>
      <c r="C206" s="50"/>
      <c r="D206" s="50"/>
      <c r="E206" s="50"/>
    </row>
    <row r="207" spans="1:6" ht="12.75" customHeight="1">
      <c r="A207" s="50"/>
      <c r="B207" s="50"/>
      <c r="C207" s="50"/>
      <c r="D207" s="50"/>
      <c r="E207" s="50"/>
    </row>
    <row r="208" spans="1:6" ht="12.75" customHeight="1">
      <c r="A208" s="50"/>
      <c r="B208" s="50"/>
      <c r="C208" s="50"/>
      <c r="D208" s="50"/>
      <c r="E208" s="50"/>
    </row>
    <row r="209" spans="1:10" ht="12.75" customHeight="1">
      <c r="A209" s="50"/>
      <c r="B209" s="50"/>
      <c r="C209" s="50"/>
      <c r="D209" s="50"/>
      <c r="E209" s="50"/>
    </row>
    <row r="210" spans="1:10" s="67" customFormat="1" ht="12.75" customHeight="1">
      <c r="A210" s="50"/>
      <c r="B210" s="50"/>
      <c r="C210" s="50"/>
      <c r="D210" s="50"/>
      <c r="E210" s="50"/>
      <c r="F210" s="33"/>
      <c r="G210" s="33"/>
      <c r="H210" s="33"/>
      <c r="I210" s="33"/>
      <c r="J210" s="33"/>
    </row>
    <row r="211" spans="1:10" s="67" customFormat="1" ht="12.75" customHeight="1">
      <c r="A211" s="50"/>
      <c r="B211" s="50"/>
      <c r="C211" s="50"/>
      <c r="D211" s="50"/>
      <c r="E211" s="50"/>
      <c r="F211" s="33"/>
      <c r="G211" s="33"/>
      <c r="H211" s="33"/>
      <c r="I211" s="33"/>
      <c r="J211" s="33"/>
    </row>
    <row r="212" spans="1:10" s="67" customFormat="1" ht="12.75" customHeight="1">
      <c r="A212" s="33"/>
      <c r="B212" s="33"/>
      <c r="C212" s="33"/>
      <c r="D212" s="33"/>
      <c r="E212" s="33"/>
      <c r="F212" s="33"/>
      <c r="G212" s="33"/>
      <c r="H212" s="33"/>
      <c r="I212" s="33"/>
      <c r="J212" s="33"/>
    </row>
    <row r="213" spans="1:10" s="67" customFormat="1" ht="35.1" customHeight="1">
      <c r="A213" s="1490" t="s">
        <v>298</v>
      </c>
      <c r="B213" s="1490"/>
      <c r="C213" s="1490"/>
      <c r="D213" s="1490"/>
      <c r="E213" s="1490"/>
      <c r="F213" s="215" t="s">
        <v>123</v>
      </c>
      <c r="G213" s="215" t="s">
        <v>124</v>
      </c>
      <c r="H213" s="53"/>
      <c r="I213" s="53"/>
      <c r="J213" s="53"/>
    </row>
    <row r="214" spans="1:10" s="67" customFormat="1" ht="38.25">
      <c r="A214" s="215" t="s">
        <v>125</v>
      </c>
      <c r="B214" s="215" t="s">
        <v>126</v>
      </c>
      <c r="C214" s="215" t="s">
        <v>127</v>
      </c>
      <c r="D214" s="215" t="s">
        <v>128</v>
      </c>
      <c r="E214" s="813" t="s">
        <v>129</v>
      </c>
      <c r="F214" s="814">
        <v>15</v>
      </c>
      <c r="G214" s="815">
        <f>SUM(D215:D229)</f>
        <v>529</v>
      </c>
      <c r="H214" s="53"/>
      <c r="I214" s="53"/>
      <c r="J214" s="53"/>
    </row>
    <row r="215" spans="1:10" s="67" customFormat="1" ht="102">
      <c r="A215" s="816" t="s">
        <v>6267</v>
      </c>
      <c r="B215" s="816" t="s">
        <v>6268</v>
      </c>
      <c r="C215" s="816" t="s">
        <v>6269</v>
      </c>
      <c r="D215" s="817">
        <v>160</v>
      </c>
      <c r="E215" s="818" t="s">
        <v>6270</v>
      </c>
      <c r="F215" s="819"/>
      <c r="G215" s="819"/>
      <c r="H215" s="820"/>
      <c r="I215" s="53"/>
      <c r="J215" s="53"/>
    </row>
    <row r="216" spans="1:10" s="67" customFormat="1" ht="63.75">
      <c r="A216" s="816" t="s">
        <v>6271</v>
      </c>
      <c r="B216" s="816" t="s">
        <v>6268</v>
      </c>
      <c r="C216" s="816" t="s">
        <v>6272</v>
      </c>
      <c r="D216" s="817">
        <v>100</v>
      </c>
      <c r="E216" s="818" t="s">
        <v>6273</v>
      </c>
      <c r="F216" s="819"/>
      <c r="G216" s="819"/>
      <c r="H216" s="820"/>
      <c r="I216" s="53"/>
      <c r="J216" s="53"/>
    </row>
    <row r="217" spans="1:10" s="67" customFormat="1" ht="51">
      <c r="A217" s="816" t="s">
        <v>6274</v>
      </c>
      <c r="B217" s="816" t="s">
        <v>918</v>
      </c>
      <c r="C217" s="816" t="s">
        <v>6275</v>
      </c>
      <c r="D217" s="817">
        <v>70</v>
      </c>
      <c r="E217" s="818" t="s">
        <v>6276</v>
      </c>
      <c r="F217" s="819"/>
      <c r="G217" s="819"/>
      <c r="H217" s="820"/>
      <c r="I217" s="53"/>
      <c r="J217" s="53"/>
    </row>
    <row r="218" spans="1:10" s="67" customFormat="1" ht="51">
      <c r="A218" s="816" t="s">
        <v>6277</v>
      </c>
      <c r="B218" s="816" t="s">
        <v>6278</v>
      </c>
      <c r="C218" s="816" t="s">
        <v>6279</v>
      </c>
      <c r="D218" s="817">
        <v>60</v>
      </c>
      <c r="E218" s="818" t="s">
        <v>6280</v>
      </c>
      <c r="F218" s="819"/>
      <c r="G218" s="819"/>
      <c r="H218" s="820"/>
      <c r="I218" s="53"/>
      <c r="J218" s="53"/>
    </row>
    <row r="219" spans="1:10" s="67" customFormat="1" ht="25.5">
      <c r="A219" s="821" t="s">
        <v>6281</v>
      </c>
      <c r="B219" s="822">
        <v>46070</v>
      </c>
      <c r="C219" s="823" t="s">
        <v>6282</v>
      </c>
      <c r="D219" s="824">
        <v>7</v>
      </c>
      <c r="E219" s="825" t="s">
        <v>6283</v>
      </c>
      <c r="F219" s="819"/>
      <c r="G219" s="819"/>
      <c r="H219" s="820"/>
      <c r="I219" s="53"/>
      <c r="J219" s="53"/>
    </row>
    <row r="220" spans="1:10" s="67" customFormat="1" ht="25.5">
      <c r="A220" s="826" t="s">
        <v>6284</v>
      </c>
      <c r="B220" s="822">
        <v>46085</v>
      </c>
      <c r="C220" s="823" t="s">
        <v>6282</v>
      </c>
      <c r="D220" s="824">
        <v>6</v>
      </c>
      <c r="E220" s="825" t="s">
        <v>6283</v>
      </c>
      <c r="F220" s="819"/>
      <c r="G220" s="819"/>
      <c r="H220" s="820"/>
      <c r="I220" s="53"/>
      <c r="J220" s="53"/>
    </row>
    <row r="221" spans="1:10" s="67" customFormat="1" ht="25.5">
      <c r="A221" s="821" t="s">
        <v>6285</v>
      </c>
      <c r="B221" s="822">
        <v>46097</v>
      </c>
      <c r="C221" s="823" t="s">
        <v>6282</v>
      </c>
      <c r="D221" s="824">
        <v>10</v>
      </c>
      <c r="E221" s="825" t="s">
        <v>6283</v>
      </c>
      <c r="F221" s="819"/>
      <c r="G221" s="819"/>
      <c r="H221" s="820"/>
      <c r="I221" s="53"/>
      <c r="J221" s="53"/>
    </row>
    <row r="222" spans="1:10" s="67" customFormat="1" ht="25.5">
      <c r="A222" s="826" t="s">
        <v>6286</v>
      </c>
      <c r="B222" s="822">
        <v>46062</v>
      </c>
      <c r="C222" s="823" t="s">
        <v>6287</v>
      </c>
      <c r="D222" s="824">
        <v>5</v>
      </c>
      <c r="E222" s="825" t="s">
        <v>6283</v>
      </c>
      <c r="F222" s="819"/>
      <c r="G222" s="819"/>
      <c r="H222" s="820"/>
      <c r="I222" s="53"/>
      <c r="J222" s="53"/>
    </row>
    <row r="223" spans="1:10" s="67" customFormat="1" ht="25.5">
      <c r="A223" s="821" t="s">
        <v>6288</v>
      </c>
      <c r="B223" s="822">
        <v>46049</v>
      </c>
      <c r="C223" s="823" t="s">
        <v>6287</v>
      </c>
      <c r="D223" s="824">
        <v>10</v>
      </c>
      <c r="E223" s="827" t="s">
        <v>6283</v>
      </c>
      <c r="F223" s="819"/>
      <c r="G223" s="819"/>
      <c r="H223" s="820"/>
      <c r="I223" s="53"/>
      <c r="J223" s="53"/>
    </row>
    <row r="224" spans="1:10" s="67" customFormat="1" ht="25.5">
      <c r="A224" s="821" t="s">
        <v>6289</v>
      </c>
      <c r="B224" s="828" t="s">
        <v>2039</v>
      </c>
      <c r="C224" s="823" t="s">
        <v>6290</v>
      </c>
      <c r="D224" s="828">
        <v>8</v>
      </c>
      <c r="E224" s="827" t="s">
        <v>6283</v>
      </c>
      <c r="F224" s="819"/>
      <c r="G224" s="819"/>
      <c r="H224" s="820"/>
      <c r="I224" s="53"/>
      <c r="J224" s="53"/>
    </row>
    <row r="225" spans="1:10" s="67" customFormat="1" ht="25.5">
      <c r="A225" s="821" t="s">
        <v>6291</v>
      </c>
      <c r="B225" s="822">
        <v>46094</v>
      </c>
      <c r="C225" s="823" t="s">
        <v>6292</v>
      </c>
      <c r="D225" s="824">
        <v>3</v>
      </c>
      <c r="E225" s="827" t="s">
        <v>6283</v>
      </c>
      <c r="F225" s="819"/>
      <c r="G225" s="819"/>
      <c r="H225" s="820"/>
      <c r="I225" s="53"/>
      <c r="J225" s="53"/>
    </row>
    <row r="226" spans="1:10" s="67" customFormat="1" ht="25.5">
      <c r="A226" s="829" t="s">
        <v>6293</v>
      </c>
      <c r="B226" s="830">
        <v>46086</v>
      </c>
      <c r="C226" s="829" t="s">
        <v>6294</v>
      </c>
      <c r="D226" s="831">
        <v>16</v>
      </c>
      <c r="E226" s="832" t="s">
        <v>6295</v>
      </c>
      <c r="F226" s="833"/>
      <c r="G226" s="833"/>
      <c r="H226" s="834"/>
      <c r="I226" s="835"/>
      <c r="J226" s="835"/>
    </row>
    <row r="227" spans="1:10" ht="28.5">
      <c r="A227" s="836" t="s">
        <v>6296</v>
      </c>
      <c r="B227" s="837">
        <v>45903</v>
      </c>
      <c r="C227" s="816" t="s">
        <v>6297</v>
      </c>
      <c r="D227" s="817">
        <v>45</v>
      </c>
      <c r="E227" s="818" t="s">
        <v>6298</v>
      </c>
      <c r="F227" s="819"/>
      <c r="G227" s="819"/>
      <c r="H227" s="820"/>
      <c r="I227" s="53"/>
      <c r="J227" s="53"/>
    </row>
    <row r="228" spans="1:10" ht="25.5">
      <c r="A228" s="821" t="s">
        <v>6299</v>
      </c>
      <c r="B228" s="837">
        <v>46087</v>
      </c>
      <c r="C228" s="838" t="s">
        <v>6282</v>
      </c>
      <c r="D228" s="817">
        <v>15</v>
      </c>
      <c r="E228" s="818" t="s">
        <v>6300</v>
      </c>
      <c r="F228" s="819"/>
      <c r="G228" s="819"/>
      <c r="H228" s="820"/>
      <c r="I228" s="53"/>
      <c r="J228" s="53"/>
    </row>
    <row r="229" spans="1:10" ht="25.5">
      <c r="A229" s="829" t="s">
        <v>6301</v>
      </c>
      <c r="B229" s="837">
        <v>46062</v>
      </c>
      <c r="C229" s="838" t="s">
        <v>6302</v>
      </c>
      <c r="D229" s="817">
        <v>14</v>
      </c>
      <c r="E229" s="818" t="s">
        <v>6303</v>
      </c>
      <c r="F229" s="819"/>
      <c r="G229" s="819"/>
      <c r="H229" s="820"/>
      <c r="I229" s="53"/>
      <c r="J229" s="53"/>
    </row>
    <row r="230" spans="1:10" ht="95.45" customHeight="1">
      <c r="A230" s="2" t="s">
        <v>311</v>
      </c>
      <c r="B230" s="2"/>
      <c r="C230" s="2"/>
      <c r="D230" s="2"/>
      <c r="E230" s="2"/>
      <c r="F230" s="2"/>
      <c r="G230" s="316" t="s">
        <v>123</v>
      </c>
      <c r="H230" s="44" t="s">
        <v>124</v>
      </c>
      <c r="J230" s="81" t="s">
        <v>312</v>
      </c>
    </row>
    <row r="231" spans="1:10" ht="219.75" customHeight="1">
      <c r="A231" s="44" t="s">
        <v>125</v>
      </c>
      <c r="B231" s="44" t="s">
        <v>126</v>
      </c>
      <c r="C231" s="44" t="s">
        <v>127</v>
      </c>
      <c r="D231" s="44" t="s">
        <v>128</v>
      </c>
      <c r="E231" s="44" t="s">
        <v>129</v>
      </c>
      <c r="F231" s="44" t="s">
        <v>313</v>
      </c>
      <c r="G231" s="47">
        <v>69</v>
      </c>
      <c r="H231" s="47">
        <f>SUM(D232:D300)</f>
        <v>2238</v>
      </c>
      <c r="J231" s="82" t="s">
        <v>314</v>
      </c>
    </row>
    <row r="232" spans="1:10" ht="343.5" customHeight="1">
      <c r="A232" s="790" t="s">
        <v>6304</v>
      </c>
      <c r="B232" s="839">
        <v>46036</v>
      </c>
      <c r="C232" s="790" t="s">
        <v>6305</v>
      </c>
      <c r="D232" s="792">
        <v>22</v>
      </c>
      <c r="E232" s="840" t="s">
        <v>6202</v>
      </c>
      <c r="F232" s="65" t="s">
        <v>344</v>
      </c>
    </row>
    <row r="233" spans="1:10" ht="328.5" customHeight="1">
      <c r="A233" s="790" t="s">
        <v>6306</v>
      </c>
      <c r="B233" s="839">
        <v>46047</v>
      </c>
      <c r="C233" s="790" t="s">
        <v>6307</v>
      </c>
      <c r="D233" s="792">
        <v>100</v>
      </c>
      <c r="E233" s="840" t="s">
        <v>6191</v>
      </c>
      <c r="F233" s="65" t="s">
        <v>320</v>
      </c>
    </row>
    <row r="234" spans="1:10" ht="185.25" customHeight="1">
      <c r="A234" s="790" t="s">
        <v>6308</v>
      </c>
      <c r="B234" s="839">
        <v>46047</v>
      </c>
      <c r="C234" s="790" t="s">
        <v>6309</v>
      </c>
      <c r="D234" s="792">
        <v>16</v>
      </c>
      <c r="E234" s="840" t="s">
        <v>6310</v>
      </c>
      <c r="F234" s="65" t="s">
        <v>317</v>
      </c>
    </row>
    <row r="235" spans="1:10" ht="388.5" customHeight="1">
      <c r="A235" s="790" t="s">
        <v>6311</v>
      </c>
      <c r="B235" s="839">
        <v>46047</v>
      </c>
      <c r="C235" s="790" t="s">
        <v>6312</v>
      </c>
      <c r="D235" s="792">
        <v>50</v>
      </c>
      <c r="E235" s="840" t="s">
        <v>6118</v>
      </c>
      <c r="F235" s="65" t="s">
        <v>317</v>
      </c>
    </row>
    <row r="236" spans="1:10" ht="331.5" customHeight="1">
      <c r="A236" s="386" t="s">
        <v>6313</v>
      </c>
      <c r="B236" s="839">
        <v>46047</v>
      </c>
      <c r="C236" s="790" t="s">
        <v>6314</v>
      </c>
      <c r="D236" s="792">
        <v>7</v>
      </c>
      <c r="E236" s="840" t="s">
        <v>6315</v>
      </c>
      <c r="F236" s="65" t="s">
        <v>317</v>
      </c>
    </row>
    <row r="237" spans="1:10" ht="317.25" customHeight="1">
      <c r="A237" s="386" t="s">
        <v>6316</v>
      </c>
      <c r="B237" s="839">
        <v>46047</v>
      </c>
      <c r="C237" s="386" t="s">
        <v>6317</v>
      </c>
      <c r="D237" s="792">
        <v>12</v>
      </c>
      <c r="E237" s="840" t="s">
        <v>6191</v>
      </c>
      <c r="F237" s="65" t="s">
        <v>320</v>
      </c>
    </row>
    <row r="238" spans="1:10" ht="201" customHeight="1">
      <c r="A238" s="386" t="s">
        <v>6318</v>
      </c>
      <c r="B238" s="839">
        <v>46047</v>
      </c>
      <c r="C238" s="386" t="s">
        <v>6319</v>
      </c>
      <c r="D238" s="792">
        <v>15</v>
      </c>
      <c r="E238" s="840" t="s">
        <v>6197</v>
      </c>
      <c r="F238" s="65" t="s">
        <v>320</v>
      </c>
    </row>
    <row r="239" spans="1:10" ht="258" customHeight="1">
      <c r="A239" s="386" t="s">
        <v>6320</v>
      </c>
      <c r="B239" s="839">
        <v>46050</v>
      </c>
      <c r="C239" s="386" t="s">
        <v>6321</v>
      </c>
      <c r="D239" s="792">
        <v>7</v>
      </c>
      <c r="E239" s="840" t="s">
        <v>6191</v>
      </c>
      <c r="F239" s="65" t="s">
        <v>438</v>
      </c>
    </row>
    <row r="240" spans="1:10" ht="222.75" customHeight="1">
      <c r="A240" s="790" t="s">
        <v>6322</v>
      </c>
      <c r="B240" s="839">
        <v>46054</v>
      </c>
      <c r="C240" s="790" t="s">
        <v>6323</v>
      </c>
      <c r="D240" s="792">
        <v>9</v>
      </c>
      <c r="E240" s="840" t="s">
        <v>6191</v>
      </c>
      <c r="F240" s="65" t="s">
        <v>333</v>
      </c>
    </row>
    <row r="241" spans="1:6" ht="12.75" customHeight="1">
      <c r="A241" s="386" t="s">
        <v>6324</v>
      </c>
      <c r="B241" s="839">
        <v>46054</v>
      </c>
      <c r="C241" s="386" t="s">
        <v>6325</v>
      </c>
      <c r="D241" s="792">
        <v>14</v>
      </c>
      <c r="E241" s="840" t="s">
        <v>6202</v>
      </c>
      <c r="F241" s="65" t="s">
        <v>317</v>
      </c>
    </row>
    <row r="242" spans="1:6" ht="12.75" customHeight="1">
      <c r="A242" s="386" t="s">
        <v>6326</v>
      </c>
      <c r="B242" s="839">
        <v>46055</v>
      </c>
      <c r="C242" s="386" t="s">
        <v>6327</v>
      </c>
      <c r="D242" s="792">
        <v>120</v>
      </c>
      <c r="E242" s="840" t="s">
        <v>6328</v>
      </c>
      <c r="F242" s="65" t="s">
        <v>320</v>
      </c>
    </row>
    <row r="243" spans="1:6" ht="12.75" customHeight="1">
      <c r="A243" s="386" t="s">
        <v>6329</v>
      </c>
      <c r="B243" s="839">
        <v>46055</v>
      </c>
      <c r="C243" s="386" t="s">
        <v>6330</v>
      </c>
      <c r="D243" s="792">
        <v>15</v>
      </c>
      <c r="E243" s="841" t="s">
        <v>6331</v>
      </c>
      <c r="F243" s="65" t="s">
        <v>323</v>
      </c>
    </row>
    <row r="244" spans="1:6" ht="12.75" customHeight="1">
      <c r="A244" s="386" t="s">
        <v>6332</v>
      </c>
      <c r="B244" s="839">
        <v>46068</v>
      </c>
      <c r="C244" s="386" t="s">
        <v>6333</v>
      </c>
      <c r="D244" s="792">
        <v>10</v>
      </c>
      <c r="E244" s="840" t="s">
        <v>6334</v>
      </c>
      <c r="F244" s="65" t="s">
        <v>320</v>
      </c>
    </row>
    <row r="245" spans="1:6" ht="12.75" customHeight="1">
      <c r="A245" s="386" t="s">
        <v>6335</v>
      </c>
      <c r="B245" s="839">
        <v>46076</v>
      </c>
      <c r="C245" s="386" t="s">
        <v>6336</v>
      </c>
      <c r="D245" s="792">
        <v>11</v>
      </c>
      <c r="E245" s="840" t="s">
        <v>6118</v>
      </c>
      <c r="F245" s="65" t="s">
        <v>320</v>
      </c>
    </row>
    <row r="246" spans="1:6" ht="12.75" customHeight="1">
      <c r="A246" s="795" t="s">
        <v>6337</v>
      </c>
      <c r="B246" s="842">
        <v>46049</v>
      </c>
      <c r="C246" s="795" t="s">
        <v>6123</v>
      </c>
      <c r="D246" s="795">
        <v>85</v>
      </c>
      <c r="E246" s="793" t="s">
        <v>6338</v>
      </c>
      <c r="F246" s="65" t="s">
        <v>317</v>
      </c>
    </row>
    <row r="247" spans="1:6" ht="12.75" customHeight="1">
      <c r="A247" s="795" t="s">
        <v>6339</v>
      </c>
      <c r="B247" s="842">
        <v>46049</v>
      </c>
      <c r="C247" s="795" t="s">
        <v>6340</v>
      </c>
      <c r="D247" s="795">
        <v>16</v>
      </c>
      <c r="E247" s="795" t="s">
        <v>6341</v>
      </c>
      <c r="F247" s="65" t="s">
        <v>317</v>
      </c>
    </row>
    <row r="248" spans="1:6" ht="12.75" customHeight="1">
      <c r="A248" s="795" t="s">
        <v>6342</v>
      </c>
      <c r="B248" s="842">
        <v>46049</v>
      </c>
      <c r="C248" s="795" t="s">
        <v>6343</v>
      </c>
      <c r="D248" s="795">
        <v>62</v>
      </c>
      <c r="E248" s="793" t="s">
        <v>6344</v>
      </c>
      <c r="F248" s="65" t="s">
        <v>317</v>
      </c>
    </row>
    <row r="249" spans="1:6" ht="12.75" customHeight="1">
      <c r="A249" s="793" t="s">
        <v>6345</v>
      </c>
      <c r="B249" s="842">
        <v>46049</v>
      </c>
      <c r="C249" s="793" t="s">
        <v>6346</v>
      </c>
      <c r="D249" s="795">
        <v>75</v>
      </c>
      <c r="E249" s="793" t="s">
        <v>6347</v>
      </c>
      <c r="F249" s="65" t="s">
        <v>317</v>
      </c>
    </row>
    <row r="250" spans="1:6" ht="12.75" customHeight="1">
      <c r="A250" s="75" t="s">
        <v>6348</v>
      </c>
      <c r="B250" s="796">
        <v>46055</v>
      </c>
      <c r="C250" s="795" t="s">
        <v>6349</v>
      </c>
      <c r="D250" s="795">
        <v>18</v>
      </c>
      <c r="E250" s="795" t="s">
        <v>6126</v>
      </c>
      <c r="F250" s="65" t="s">
        <v>317</v>
      </c>
    </row>
    <row r="251" spans="1:6" ht="12.75" customHeight="1">
      <c r="A251" s="795" t="s">
        <v>6350</v>
      </c>
      <c r="B251" s="842">
        <v>46056</v>
      </c>
      <c r="C251" s="795" t="s">
        <v>6351</v>
      </c>
      <c r="D251" s="795">
        <v>54</v>
      </c>
      <c r="E251" s="793" t="s">
        <v>6344</v>
      </c>
      <c r="F251" s="65" t="s">
        <v>320</v>
      </c>
    </row>
    <row r="252" spans="1:6" ht="12.75" customHeight="1">
      <c r="A252" s="795" t="s">
        <v>6352</v>
      </c>
      <c r="B252" s="842">
        <v>46062</v>
      </c>
      <c r="C252" s="795" t="s">
        <v>6353</v>
      </c>
      <c r="D252" s="795">
        <v>11</v>
      </c>
      <c r="E252" s="793" t="s">
        <v>6344</v>
      </c>
      <c r="F252" s="65" t="s">
        <v>320</v>
      </c>
    </row>
    <row r="253" spans="1:6" ht="12.75" customHeight="1">
      <c r="A253" s="787" t="s">
        <v>6354</v>
      </c>
      <c r="B253" s="843">
        <v>46076</v>
      </c>
      <c r="C253" s="795" t="s">
        <v>6355</v>
      </c>
      <c r="D253" s="795">
        <v>12</v>
      </c>
      <c r="E253" s="795" t="s">
        <v>6126</v>
      </c>
      <c r="F253" s="65" t="s">
        <v>320</v>
      </c>
    </row>
    <row r="254" spans="1:6" ht="12.75" customHeight="1">
      <c r="A254" s="795" t="s">
        <v>6356</v>
      </c>
      <c r="B254" s="842">
        <v>46076</v>
      </c>
      <c r="C254" s="795" t="s">
        <v>6357</v>
      </c>
      <c r="D254" s="795">
        <v>17</v>
      </c>
      <c r="E254" s="795" t="s">
        <v>6341</v>
      </c>
      <c r="F254" s="65" t="s">
        <v>320</v>
      </c>
    </row>
    <row r="255" spans="1:6" ht="12.75" customHeight="1">
      <c r="A255" s="793" t="s">
        <v>6358</v>
      </c>
      <c r="B255" s="787" t="s">
        <v>6359</v>
      </c>
      <c r="C255" s="77" t="s">
        <v>6360</v>
      </c>
      <c r="D255" s="795">
        <v>70</v>
      </c>
      <c r="E255" s="795" t="s">
        <v>6132</v>
      </c>
      <c r="F255" s="65" t="s">
        <v>320</v>
      </c>
    </row>
    <row r="256" spans="1:6" ht="12.75" customHeight="1">
      <c r="A256" s="793" t="s">
        <v>6361</v>
      </c>
      <c r="B256" s="787" t="s">
        <v>6362</v>
      </c>
      <c r="C256" s="77" t="s">
        <v>6363</v>
      </c>
      <c r="D256" s="795">
        <v>54</v>
      </c>
      <c r="E256" s="795" t="s">
        <v>6132</v>
      </c>
      <c r="F256" s="65" t="s">
        <v>320</v>
      </c>
    </row>
    <row r="257" spans="1:10" ht="12.75" customHeight="1">
      <c r="A257" s="795" t="s">
        <v>6364</v>
      </c>
      <c r="B257" s="844">
        <v>46097</v>
      </c>
      <c r="C257" s="795" t="s">
        <v>6365</v>
      </c>
      <c r="D257" s="795">
        <v>13</v>
      </c>
      <c r="E257" s="795" t="s">
        <v>6126</v>
      </c>
      <c r="F257" s="65" t="s">
        <v>344</v>
      </c>
    </row>
    <row r="258" spans="1:10" ht="12.75" customHeight="1">
      <c r="A258" s="795" t="s">
        <v>6366</v>
      </c>
      <c r="B258" s="843">
        <v>46097</v>
      </c>
      <c r="C258" s="795" t="s">
        <v>6367</v>
      </c>
      <c r="D258" s="795">
        <v>8</v>
      </c>
      <c r="E258" s="795" t="s">
        <v>6126</v>
      </c>
      <c r="F258" s="65" t="s">
        <v>344</v>
      </c>
    </row>
    <row r="259" spans="1:10" ht="12.75" customHeight="1">
      <c r="A259" s="793" t="s">
        <v>6368</v>
      </c>
      <c r="B259" s="75" t="s">
        <v>6369</v>
      </c>
      <c r="C259" s="77" t="s">
        <v>6370</v>
      </c>
      <c r="D259" s="795">
        <v>28</v>
      </c>
      <c r="E259" s="793" t="s">
        <v>6371</v>
      </c>
      <c r="F259" s="65" t="s">
        <v>323</v>
      </c>
    </row>
    <row r="260" spans="1:10" ht="12.75" customHeight="1">
      <c r="A260" s="795" t="s">
        <v>6122</v>
      </c>
      <c r="B260" s="842">
        <v>46099</v>
      </c>
      <c r="C260" s="795" t="s">
        <v>6123</v>
      </c>
      <c r="D260" s="795">
        <v>80</v>
      </c>
      <c r="E260" s="793" t="s">
        <v>6338</v>
      </c>
      <c r="F260" s="65" t="s">
        <v>320</v>
      </c>
    </row>
    <row r="261" spans="1:10" ht="12.75" customHeight="1">
      <c r="A261" s="50" t="s">
        <v>6372</v>
      </c>
      <c r="B261" s="811">
        <v>46048</v>
      </c>
      <c r="C261" s="50" t="s">
        <v>6373</v>
      </c>
      <c r="D261" s="50">
        <v>60</v>
      </c>
      <c r="E261" s="50" t="s">
        <v>6156</v>
      </c>
      <c r="F261" s="65" t="s">
        <v>320</v>
      </c>
      <c r="G261" s="53"/>
      <c r="H261" s="53"/>
      <c r="I261" s="53"/>
      <c r="J261" s="53"/>
    </row>
    <row r="262" spans="1:10" ht="12.75" customHeight="1">
      <c r="A262" s="50" t="s">
        <v>6374</v>
      </c>
      <c r="B262" s="812">
        <v>46049</v>
      </c>
      <c r="C262" s="50" t="s">
        <v>375</v>
      </c>
      <c r="D262" s="50">
        <v>36</v>
      </c>
      <c r="E262" s="50" t="s">
        <v>6156</v>
      </c>
      <c r="F262" s="65" t="s">
        <v>320</v>
      </c>
      <c r="G262" s="53"/>
      <c r="H262" s="53"/>
      <c r="I262" s="53"/>
      <c r="J262" s="53"/>
    </row>
    <row r="263" spans="1:10" ht="12.75" customHeight="1">
      <c r="A263" s="50" t="s">
        <v>6375</v>
      </c>
      <c r="B263" s="406">
        <v>46055</v>
      </c>
      <c r="C263" s="50" t="s">
        <v>375</v>
      </c>
      <c r="D263" s="50">
        <v>7</v>
      </c>
      <c r="E263" s="50" t="s">
        <v>6156</v>
      </c>
      <c r="F263" s="65" t="s">
        <v>320</v>
      </c>
      <c r="G263" s="53"/>
      <c r="H263" s="53"/>
      <c r="I263" s="53"/>
      <c r="J263" s="53"/>
    </row>
    <row r="264" spans="1:10" ht="12.75" customHeight="1">
      <c r="A264" s="50" t="s">
        <v>6376</v>
      </c>
      <c r="B264" s="811">
        <v>46055</v>
      </c>
      <c r="C264" s="50" t="s">
        <v>6165</v>
      </c>
      <c r="D264" s="50">
        <v>12</v>
      </c>
      <c r="E264" s="50" t="s">
        <v>6156</v>
      </c>
      <c r="F264" s="65" t="s">
        <v>320</v>
      </c>
      <c r="G264" s="53"/>
      <c r="H264" s="53"/>
      <c r="I264" s="53"/>
      <c r="J264" s="53"/>
    </row>
    <row r="265" spans="1:10" ht="12.75" customHeight="1">
      <c r="A265" s="50" t="s">
        <v>6377</v>
      </c>
      <c r="B265" s="811">
        <v>46067</v>
      </c>
      <c r="C265" s="50" t="s">
        <v>6378</v>
      </c>
      <c r="D265" s="50">
        <v>65</v>
      </c>
      <c r="E265" s="50" t="s">
        <v>6156</v>
      </c>
      <c r="F265" s="65" t="s">
        <v>333</v>
      </c>
      <c r="G265" s="53"/>
      <c r="H265" s="53"/>
      <c r="I265" s="53"/>
      <c r="J265" s="53"/>
    </row>
    <row r="266" spans="1:10" ht="12.75" customHeight="1">
      <c r="A266" s="50" t="s">
        <v>6379</v>
      </c>
      <c r="B266" s="811">
        <v>46069</v>
      </c>
      <c r="C266" s="50" t="s">
        <v>6380</v>
      </c>
      <c r="D266" s="50">
        <v>60</v>
      </c>
      <c r="E266" s="50" t="s">
        <v>6156</v>
      </c>
      <c r="F266" s="65" t="s">
        <v>320</v>
      </c>
      <c r="G266" s="53"/>
      <c r="H266" s="53"/>
      <c r="I266" s="53"/>
      <c r="J266" s="53"/>
    </row>
    <row r="267" spans="1:10" ht="12.75" customHeight="1">
      <c r="A267" s="50" t="s">
        <v>6381</v>
      </c>
      <c r="B267" s="811">
        <v>46073</v>
      </c>
      <c r="C267" s="50" t="s">
        <v>375</v>
      </c>
      <c r="D267" s="50">
        <v>16</v>
      </c>
      <c r="E267" s="50" t="s">
        <v>6156</v>
      </c>
      <c r="F267" s="65" t="s">
        <v>317</v>
      </c>
      <c r="G267" s="53"/>
      <c r="H267" s="53"/>
      <c r="I267" s="53"/>
      <c r="J267" s="53"/>
    </row>
    <row r="268" spans="1:10" ht="12.75" customHeight="1">
      <c r="A268" s="50" t="s">
        <v>6382</v>
      </c>
      <c r="B268" s="406">
        <v>46073</v>
      </c>
      <c r="C268" s="50" t="s">
        <v>6378</v>
      </c>
      <c r="D268" s="50">
        <v>36</v>
      </c>
      <c r="E268" s="50" t="s">
        <v>6156</v>
      </c>
      <c r="F268" s="65" t="s">
        <v>323</v>
      </c>
      <c r="G268" s="53"/>
      <c r="H268" s="53"/>
      <c r="I268" s="53"/>
      <c r="J268" s="53"/>
    </row>
    <row r="269" spans="1:10" ht="12.75" customHeight="1">
      <c r="A269" s="50" t="s">
        <v>6383</v>
      </c>
      <c r="B269" s="811">
        <v>46073</v>
      </c>
      <c r="C269" s="50" t="s">
        <v>6384</v>
      </c>
      <c r="D269" s="50">
        <v>12</v>
      </c>
      <c r="E269" s="50" t="s">
        <v>6156</v>
      </c>
      <c r="F269" s="65" t="s">
        <v>323</v>
      </c>
      <c r="G269" s="53"/>
      <c r="H269" s="53"/>
      <c r="I269" s="53"/>
      <c r="J269" s="53"/>
    </row>
    <row r="270" spans="1:10" ht="12.75" customHeight="1">
      <c r="A270" s="845">
        <v>46089</v>
      </c>
      <c r="B270" s="811">
        <v>46088</v>
      </c>
      <c r="C270" s="50" t="s">
        <v>6385</v>
      </c>
      <c r="D270" s="50">
        <v>65</v>
      </c>
      <c r="E270" s="50" t="s">
        <v>6156</v>
      </c>
      <c r="F270" s="65" t="s">
        <v>1644</v>
      </c>
      <c r="G270" s="53"/>
      <c r="H270" s="53"/>
      <c r="I270" s="53"/>
      <c r="J270" s="53"/>
    </row>
    <row r="271" spans="1:10" ht="12.75" customHeight="1">
      <c r="A271" s="50" t="s">
        <v>6386</v>
      </c>
      <c r="B271" s="811">
        <v>46092</v>
      </c>
      <c r="C271" s="50" t="s">
        <v>6387</v>
      </c>
      <c r="D271" s="50">
        <v>20</v>
      </c>
      <c r="E271" s="50" t="s">
        <v>6156</v>
      </c>
      <c r="F271" s="65" t="s">
        <v>1644</v>
      </c>
      <c r="G271" s="53"/>
      <c r="H271" s="53"/>
      <c r="I271" s="53"/>
      <c r="J271" s="53"/>
    </row>
    <row r="272" spans="1:10">
      <c r="A272" s="53" t="s">
        <v>6379</v>
      </c>
      <c r="B272" s="846">
        <v>46049</v>
      </c>
      <c r="C272" s="53" t="s">
        <v>6388</v>
      </c>
      <c r="D272" s="53">
        <v>20</v>
      </c>
      <c r="E272" s="53" t="s">
        <v>6167</v>
      </c>
      <c r="F272" s="67" t="s">
        <v>1644</v>
      </c>
      <c r="G272" s="53"/>
      <c r="H272" s="53"/>
      <c r="I272" s="53"/>
      <c r="J272" s="53"/>
    </row>
    <row r="273" spans="1:10">
      <c r="A273" s="53" t="s">
        <v>6389</v>
      </c>
      <c r="B273" s="846">
        <v>46049</v>
      </c>
      <c r="C273" s="53" t="s">
        <v>6390</v>
      </c>
      <c r="D273" s="53">
        <v>20</v>
      </c>
      <c r="E273" s="53" t="s">
        <v>6154</v>
      </c>
      <c r="F273" s="67" t="s">
        <v>6391</v>
      </c>
      <c r="G273" s="53"/>
      <c r="H273" s="53"/>
      <c r="I273" s="53"/>
      <c r="J273" s="53"/>
    </row>
    <row r="274" spans="1:10">
      <c r="A274" s="53" t="s">
        <v>6392</v>
      </c>
      <c r="B274" s="846">
        <v>46056</v>
      </c>
      <c r="C274" s="53" t="s">
        <v>6393</v>
      </c>
      <c r="D274" s="53">
        <v>40</v>
      </c>
      <c r="E274" s="53" t="s">
        <v>6154</v>
      </c>
      <c r="F274" s="67" t="s">
        <v>1273</v>
      </c>
      <c r="G274" s="53"/>
      <c r="H274" s="53"/>
      <c r="I274" s="53"/>
      <c r="J274" s="53"/>
    </row>
    <row r="275" spans="1:10">
      <c r="A275" s="53" t="s">
        <v>6394</v>
      </c>
      <c r="B275" s="846">
        <v>46049</v>
      </c>
      <c r="C275" s="53" t="s">
        <v>6395</v>
      </c>
      <c r="D275" s="53">
        <v>10</v>
      </c>
      <c r="E275" s="69" t="s">
        <v>6154</v>
      </c>
      <c r="F275" s="67" t="s">
        <v>1273</v>
      </c>
      <c r="G275" s="53"/>
      <c r="H275" s="53"/>
      <c r="I275" s="53"/>
      <c r="J275" s="53"/>
    </row>
    <row r="276" spans="1:10">
      <c r="A276" s="53" t="s">
        <v>6396</v>
      </c>
      <c r="B276" s="846">
        <v>46070</v>
      </c>
      <c r="C276" s="53" t="s">
        <v>6397</v>
      </c>
      <c r="D276" s="53">
        <v>50</v>
      </c>
      <c r="E276" s="69" t="s">
        <v>6154</v>
      </c>
      <c r="F276" s="67" t="s">
        <v>1273</v>
      </c>
      <c r="G276" s="53"/>
      <c r="H276" s="53"/>
      <c r="I276" s="53"/>
      <c r="J276" s="53"/>
    </row>
    <row r="277" spans="1:10" ht="25.5">
      <c r="A277" s="53" t="s">
        <v>6398</v>
      </c>
      <c r="B277" s="846">
        <v>46073</v>
      </c>
      <c r="C277" s="53" t="s">
        <v>6378</v>
      </c>
      <c r="D277" s="53">
        <v>153</v>
      </c>
      <c r="E277" s="53" t="s">
        <v>6172</v>
      </c>
      <c r="F277" s="67"/>
      <c r="G277" s="53"/>
      <c r="H277" s="53"/>
      <c r="I277" s="53"/>
      <c r="J277" s="53"/>
    </row>
    <row r="278" spans="1:10" ht="15" customHeight="1">
      <c r="A278" s="711" t="s">
        <v>6399</v>
      </c>
      <c r="B278" s="847">
        <v>46059</v>
      </c>
      <c r="C278" s="333" t="s">
        <v>6400</v>
      </c>
      <c r="D278" s="848">
        <v>7</v>
      </c>
      <c r="E278" s="69" t="s">
        <v>6163</v>
      </c>
      <c r="F278" s="65" t="s">
        <v>317</v>
      </c>
      <c r="G278" s="69"/>
      <c r="H278" s="69"/>
      <c r="I278" s="69"/>
      <c r="J278" s="69"/>
    </row>
    <row r="279" spans="1:10" ht="15" customHeight="1">
      <c r="A279" s="711" t="s">
        <v>6401</v>
      </c>
      <c r="B279" s="847">
        <v>46071</v>
      </c>
      <c r="C279" s="333" t="s">
        <v>6402</v>
      </c>
      <c r="D279" s="848">
        <v>7</v>
      </c>
      <c r="E279" s="69" t="s">
        <v>6163</v>
      </c>
      <c r="F279" s="67" t="s">
        <v>1273</v>
      </c>
      <c r="G279" s="69"/>
      <c r="H279" s="69"/>
      <c r="I279" s="69"/>
      <c r="J279" s="69"/>
    </row>
    <row r="280" spans="1:10" ht="15" customHeight="1">
      <c r="A280" s="711" t="s">
        <v>6403</v>
      </c>
      <c r="B280" s="847">
        <v>46105</v>
      </c>
      <c r="C280" s="333" t="s">
        <v>1146</v>
      </c>
      <c r="D280" s="848">
        <v>11</v>
      </c>
      <c r="E280" s="69" t="s">
        <v>6163</v>
      </c>
      <c r="F280" s="67" t="s">
        <v>1273</v>
      </c>
      <c r="G280" s="69"/>
      <c r="H280" s="69"/>
      <c r="I280" s="69"/>
      <c r="J280" s="69"/>
    </row>
    <row r="281" spans="1:10" ht="15" customHeight="1">
      <c r="A281" s="711" t="s">
        <v>6404</v>
      </c>
      <c r="B281" s="847">
        <v>46048</v>
      </c>
      <c r="C281" s="333" t="s">
        <v>1146</v>
      </c>
      <c r="D281" s="848">
        <v>2</v>
      </c>
      <c r="E281" s="69" t="s">
        <v>6163</v>
      </c>
      <c r="F281" s="67" t="s">
        <v>1273</v>
      </c>
      <c r="G281" s="69"/>
      <c r="H281" s="69"/>
      <c r="I281" s="69"/>
      <c r="J281" s="69"/>
    </row>
    <row r="282" spans="1:10" ht="50.25" customHeight="1">
      <c r="A282" s="333" t="s">
        <v>6405</v>
      </c>
      <c r="B282" s="847">
        <v>46074</v>
      </c>
      <c r="C282" s="333" t="s">
        <v>6405</v>
      </c>
      <c r="D282" s="848">
        <v>5</v>
      </c>
      <c r="E282" s="69" t="s">
        <v>6163</v>
      </c>
      <c r="F282" s="67" t="s">
        <v>1273</v>
      </c>
      <c r="G282" s="69"/>
      <c r="H282" s="69"/>
      <c r="I282" s="69"/>
      <c r="J282" s="69"/>
    </row>
    <row r="283" spans="1:10" ht="15" customHeight="1">
      <c r="A283" s="711" t="s">
        <v>6406</v>
      </c>
      <c r="B283" s="847">
        <v>46073</v>
      </c>
      <c r="C283" s="333" t="s">
        <v>6407</v>
      </c>
      <c r="D283" s="848">
        <v>5</v>
      </c>
      <c r="E283" s="69" t="s">
        <v>6163</v>
      </c>
      <c r="F283" s="67" t="s">
        <v>1273</v>
      </c>
      <c r="G283" s="69"/>
      <c r="H283" s="69"/>
      <c r="I283" s="69"/>
      <c r="J283" s="69"/>
    </row>
    <row r="284" spans="1:10" ht="15" customHeight="1">
      <c r="A284" s="711" t="s">
        <v>6408</v>
      </c>
      <c r="B284" s="847">
        <v>46101</v>
      </c>
      <c r="C284" s="333" t="s">
        <v>1146</v>
      </c>
      <c r="D284" s="848">
        <v>5</v>
      </c>
      <c r="E284" s="69" t="s">
        <v>6163</v>
      </c>
      <c r="F284" s="69" t="s">
        <v>1273</v>
      </c>
      <c r="G284" s="69"/>
      <c r="H284" s="69"/>
      <c r="I284" s="69"/>
      <c r="J284" s="69"/>
    </row>
    <row r="285" spans="1:10" ht="15" customHeight="1">
      <c r="A285" s="711" t="s">
        <v>6409</v>
      </c>
      <c r="B285" s="847" t="s">
        <v>482</v>
      </c>
      <c r="C285" s="333" t="s">
        <v>6410</v>
      </c>
      <c r="D285" s="848">
        <v>10</v>
      </c>
      <c r="E285" s="69" t="s">
        <v>6163</v>
      </c>
      <c r="F285" s="69" t="s">
        <v>1273</v>
      </c>
      <c r="G285" s="69"/>
      <c r="H285" s="69"/>
      <c r="I285" s="69"/>
      <c r="J285" s="69"/>
    </row>
    <row r="286" spans="1:10" ht="15" customHeight="1">
      <c r="A286" s="711" t="s">
        <v>6411</v>
      </c>
      <c r="B286" s="847" t="s">
        <v>482</v>
      </c>
      <c r="C286" s="333" t="s">
        <v>6410</v>
      </c>
      <c r="D286" s="848">
        <v>10</v>
      </c>
      <c r="E286" s="69" t="s">
        <v>6163</v>
      </c>
      <c r="F286" s="69" t="s">
        <v>1273</v>
      </c>
      <c r="G286" s="69"/>
      <c r="H286" s="69"/>
      <c r="I286" s="69"/>
      <c r="J286" s="69"/>
    </row>
    <row r="287" spans="1:10" ht="15" customHeight="1">
      <c r="A287" s="711" t="s">
        <v>6412</v>
      </c>
      <c r="B287" s="849" t="s">
        <v>1572</v>
      </c>
      <c r="C287" s="333" t="s">
        <v>6402</v>
      </c>
      <c r="D287" s="848">
        <v>2</v>
      </c>
      <c r="E287" s="69" t="s">
        <v>6163</v>
      </c>
      <c r="F287" s="69" t="s">
        <v>1273</v>
      </c>
      <c r="G287" s="69"/>
      <c r="H287" s="69"/>
      <c r="I287" s="69"/>
      <c r="J287" s="69"/>
    </row>
    <row r="288" spans="1:10" ht="15" customHeight="1">
      <c r="A288" s="711" t="s">
        <v>6413</v>
      </c>
      <c r="B288" s="847" t="s">
        <v>6414</v>
      </c>
      <c r="C288" s="333" t="s">
        <v>1146</v>
      </c>
      <c r="D288" s="848">
        <v>3</v>
      </c>
      <c r="E288" s="69" t="s">
        <v>6163</v>
      </c>
      <c r="F288" s="69" t="s">
        <v>1273</v>
      </c>
      <c r="G288" s="69"/>
      <c r="H288" s="69"/>
      <c r="I288" s="69"/>
      <c r="J288" s="69"/>
    </row>
    <row r="289" spans="1:10" ht="15" customHeight="1">
      <c r="A289" s="711" t="s">
        <v>6415</v>
      </c>
      <c r="B289" s="847">
        <v>46048</v>
      </c>
      <c r="C289" s="333" t="s">
        <v>1146</v>
      </c>
      <c r="D289" s="848">
        <v>3</v>
      </c>
      <c r="E289" s="69" t="s">
        <v>6163</v>
      </c>
      <c r="F289" s="69" t="s">
        <v>1273</v>
      </c>
      <c r="G289" s="69"/>
      <c r="H289" s="69"/>
      <c r="I289" s="69"/>
      <c r="J289" s="69"/>
    </row>
    <row r="290" spans="1:10" ht="15" customHeight="1">
      <c r="A290" s="69" t="s">
        <v>6416</v>
      </c>
      <c r="B290" s="33" t="s">
        <v>6417</v>
      </c>
      <c r="C290" s="69" t="s">
        <v>6418</v>
      </c>
      <c r="D290" s="69">
        <v>168</v>
      </c>
      <c r="E290" s="69" t="s">
        <v>6172</v>
      </c>
      <c r="F290" s="65" t="s">
        <v>320</v>
      </c>
      <c r="G290" s="69"/>
      <c r="H290" s="69"/>
      <c r="I290" s="69"/>
      <c r="J290" s="69"/>
    </row>
    <row r="291" spans="1:10" ht="15" customHeight="1">
      <c r="A291" s="69" t="s">
        <v>6419</v>
      </c>
      <c r="B291" s="70">
        <v>46062</v>
      </c>
      <c r="C291" s="69" t="s">
        <v>6420</v>
      </c>
      <c r="D291" s="69">
        <v>31</v>
      </c>
      <c r="E291" s="69" t="s">
        <v>6172</v>
      </c>
      <c r="F291" s="65" t="s">
        <v>1644</v>
      </c>
      <c r="G291" s="69"/>
      <c r="H291" s="69"/>
      <c r="I291" s="69"/>
      <c r="J291" s="69"/>
    </row>
    <row r="292" spans="1:10" ht="15" customHeight="1">
      <c r="A292" s="69" t="s">
        <v>6421</v>
      </c>
      <c r="B292" s="70">
        <v>46071</v>
      </c>
      <c r="C292" s="69" t="s">
        <v>6422</v>
      </c>
      <c r="D292" s="69">
        <v>30</v>
      </c>
      <c r="E292" s="69" t="s">
        <v>6172</v>
      </c>
      <c r="F292" s="65" t="s">
        <v>1644</v>
      </c>
      <c r="G292" s="69"/>
      <c r="H292" s="69"/>
      <c r="I292" s="69"/>
      <c r="J292" s="69"/>
    </row>
    <row r="293" spans="1:10" ht="29.25">
      <c r="A293" s="84" t="s">
        <v>6423</v>
      </c>
      <c r="B293" s="850">
        <v>46094</v>
      </c>
      <c r="C293" s="207" t="s">
        <v>6424</v>
      </c>
      <c r="D293" s="207">
        <v>9</v>
      </c>
      <c r="E293" s="851" t="s">
        <v>6179</v>
      </c>
      <c r="F293" s="852" t="s">
        <v>5026</v>
      </c>
      <c r="G293" s="69"/>
      <c r="H293" s="69"/>
      <c r="I293" s="69"/>
      <c r="J293" s="69"/>
    </row>
    <row r="294" spans="1:10" ht="29.25">
      <c r="A294" s="84" t="s">
        <v>6425</v>
      </c>
      <c r="B294" s="853" t="s">
        <v>6426</v>
      </c>
      <c r="C294" s="207" t="s">
        <v>6427</v>
      </c>
      <c r="D294" s="207">
        <v>45</v>
      </c>
      <c r="E294" s="851" t="s">
        <v>6179</v>
      </c>
      <c r="F294" s="852"/>
      <c r="G294" s="69"/>
      <c r="H294" s="69"/>
      <c r="I294" s="69"/>
      <c r="J294" s="69"/>
    </row>
    <row r="295" spans="1:10" ht="15.75">
      <c r="A295" s="68" t="s">
        <v>6428</v>
      </c>
      <c r="B295" s="853" t="s">
        <v>6429</v>
      </c>
      <c r="C295" s="207" t="s">
        <v>6430</v>
      </c>
      <c r="D295" s="207">
        <v>41</v>
      </c>
      <c r="E295" s="851" t="s">
        <v>6179</v>
      </c>
      <c r="F295" s="852"/>
      <c r="G295" s="69"/>
      <c r="H295" s="69"/>
      <c r="I295" s="69"/>
      <c r="J295" s="69"/>
    </row>
    <row r="296" spans="1:10" ht="15.75">
      <c r="A296" s="68" t="s">
        <v>6431</v>
      </c>
      <c r="B296" s="850">
        <v>46045</v>
      </c>
      <c r="C296" s="207" t="s">
        <v>6432</v>
      </c>
      <c r="D296" s="207">
        <v>40</v>
      </c>
      <c r="E296" s="851" t="s">
        <v>6179</v>
      </c>
      <c r="F296" s="852"/>
      <c r="G296" s="69"/>
      <c r="H296" s="69"/>
      <c r="I296" s="69"/>
      <c r="J296" s="69"/>
    </row>
    <row r="297" spans="1:10" ht="15.75">
      <c r="A297" s="68" t="s">
        <v>6433</v>
      </c>
      <c r="B297" s="850">
        <v>46045</v>
      </c>
      <c r="C297" s="207" t="s">
        <v>6434</v>
      </c>
      <c r="D297" s="207">
        <v>40</v>
      </c>
      <c r="E297" s="851" t="s">
        <v>6179</v>
      </c>
      <c r="F297" s="852"/>
      <c r="G297" s="69"/>
      <c r="H297" s="69"/>
      <c r="I297" s="69"/>
      <c r="J297" s="69"/>
    </row>
    <row r="298" spans="1:10" ht="15.75">
      <c r="A298" s="68" t="s">
        <v>6435</v>
      </c>
      <c r="B298" s="853" t="s">
        <v>6436</v>
      </c>
      <c r="C298" s="207" t="s">
        <v>6380</v>
      </c>
      <c r="D298" s="207">
        <v>33</v>
      </c>
      <c r="E298" s="851" t="s">
        <v>6179</v>
      </c>
      <c r="F298" s="852"/>
      <c r="G298" s="69"/>
      <c r="H298" s="69"/>
      <c r="I298" s="69"/>
      <c r="J298" s="69"/>
    </row>
    <row r="299" spans="1:10" ht="15.75">
      <c r="A299" s="68" t="s">
        <v>6437</v>
      </c>
      <c r="B299" s="850">
        <v>46044</v>
      </c>
      <c r="C299" s="207" t="s">
        <v>6438</v>
      </c>
      <c r="D299" s="207">
        <v>23</v>
      </c>
      <c r="E299" s="851" t="s">
        <v>6179</v>
      </c>
      <c r="F299" s="852"/>
      <c r="G299" s="69"/>
      <c r="H299" s="69"/>
      <c r="I299" s="69"/>
      <c r="J299" s="69"/>
    </row>
    <row r="300" spans="1:10" ht="32.25" customHeight="1">
      <c r="A300" s="84" t="s">
        <v>6439</v>
      </c>
      <c r="B300" s="850">
        <v>46074</v>
      </c>
      <c r="C300" s="207" t="s">
        <v>6440</v>
      </c>
      <c r="D300" s="207">
        <v>15</v>
      </c>
      <c r="E300" s="851" t="s">
        <v>6179</v>
      </c>
      <c r="F300" s="852"/>
      <c r="G300" s="69"/>
      <c r="H300" s="69"/>
      <c r="I300" s="69"/>
      <c r="J300" s="69"/>
    </row>
    <row r="301" spans="1:10" ht="51.75" customHeight="1">
      <c r="A301" s="44" t="s">
        <v>506</v>
      </c>
      <c r="B301" s="44"/>
      <c r="C301" s="44"/>
      <c r="D301" s="44"/>
      <c r="E301" s="44"/>
      <c r="F301" s="44"/>
      <c r="G301" s="44" t="s">
        <v>124</v>
      </c>
    </row>
    <row r="302" spans="1:10" ht="77.650000000000006" customHeight="1">
      <c r="A302" s="44" t="s">
        <v>125</v>
      </c>
      <c r="B302" s="44" t="s">
        <v>126</v>
      </c>
      <c r="C302" s="44" t="s">
        <v>127</v>
      </c>
      <c r="D302" s="44" t="s">
        <v>128</v>
      </c>
      <c r="E302" s="44" t="s">
        <v>129</v>
      </c>
      <c r="F302" s="78">
        <v>11</v>
      </c>
      <c r="G302" s="78">
        <f>SUM(D303:D313)</f>
        <v>514</v>
      </c>
    </row>
    <row r="303" spans="1:10" ht="363.75" customHeight="1">
      <c r="A303" s="795" t="s">
        <v>6441</v>
      </c>
      <c r="B303" s="795" t="s">
        <v>6442</v>
      </c>
      <c r="C303" s="790" t="s">
        <v>6443</v>
      </c>
      <c r="D303" s="386">
        <v>20</v>
      </c>
      <c r="E303" s="840" t="s">
        <v>6444</v>
      </c>
    </row>
    <row r="304" spans="1:10" ht="102" customHeight="1">
      <c r="A304" s="795" t="s">
        <v>6445</v>
      </c>
      <c r="B304" s="795" t="s">
        <v>6446</v>
      </c>
      <c r="C304" s="795" t="s">
        <v>6447</v>
      </c>
      <c r="D304" s="795">
        <v>8</v>
      </c>
      <c r="E304" s="793" t="s">
        <v>6344</v>
      </c>
    </row>
    <row r="305" spans="1:5" ht="94.5">
      <c r="A305" s="795" t="s">
        <v>6448</v>
      </c>
      <c r="B305" s="795" t="s">
        <v>6449</v>
      </c>
      <c r="C305" s="795" t="s">
        <v>6450</v>
      </c>
      <c r="D305" s="795">
        <v>24</v>
      </c>
      <c r="E305" s="793" t="s">
        <v>6344</v>
      </c>
    </row>
    <row r="306" spans="1:5" ht="77.25" customHeight="1">
      <c r="A306" s="795" t="s">
        <v>6451</v>
      </c>
      <c r="B306" s="842">
        <v>46076</v>
      </c>
      <c r="C306" s="795" t="s">
        <v>6452</v>
      </c>
      <c r="D306" s="795">
        <v>12</v>
      </c>
      <c r="E306" s="795" t="s">
        <v>6453</v>
      </c>
    </row>
    <row r="307" spans="1:5" ht="20.25" customHeight="1">
      <c r="A307" s="68" t="s">
        <v>6454</v>
      </c>
      <c r="B307" s="51">
        <v>46084</v>
      </c>
      <c r="C307" s="84" t="s">
        <v>6455</v>
      </c>
      <c r="D307" s="50">
        <v>16</v>
      </c>
      <c r="E307" s="69" t="s">
        <v>6154</v>
      </c>
    </row>
    <row r="308" spans="1:5" ht="25.5">
      <c r="A308" s="50" t="s">
        <v>6456</v>
      </c>
      <c r="B308" s="50" t="s">
        <v>6457</v>
      </c>
      <c r="C308" s="50" t="s">
        <v>6458</v>
      </c>
      <c r="D308" s="50">
        <v>165</v>
      </c>
      <c r="E308" s="50" t="s">
        <v>6459</v>
      </c>
    </row>
    <row r="309" spans="1:5" ht="36.75" customHeight="1">
      <c r="A309" s="50" t="s">
        <v>6460</v>
      </c>
      <c r="B309" s="51">
        <v>46064</v>
      </c>
      <c r="C309" s="50" t="s">
        <v>6461</v>
      </c>
      <c r="D309" s="50">
        <v>45</v>
      </c>
      <c r="E309" s="50" t="s">
        <v>6172</v>
      </c>
    </row>
    <row r="310" spans="1:5" ht="25.5">
      <c r="A310" s="33" t="s">
        <v>6462</v>
      </c>
      <c r="B310" s="70">
        <v>46073</v>
      </c>
      <c r="C310" s="53" t="s">
        <v>6463</v>
      </c>
      <c r="D310" s="33">
        <v>160</v>
      </c>
      <c r="E310" s="53" t="s">
        <v>6172</v>
      </c>
    </row>
    <row r="311" spans="1:5">
      <c r="A311" s="33" t="s">
        <v>6464</v>
      </c>
      <c r="B311" s="70">
        <v>46073</v>
      </c>
      <c r="C311" s="33" t="s">
        <v>444</v>
      </c>
      <c r="D311" s="33">
        <v>20</v>
      </c>
      <c r="E311" s="33" t="s">
        <v>6175</v>
      </c>
    </row>
    <row r="312" spans="1:5">
      <c r="A312" s="33" t="s">
        <v>6465</v>
      </c>
      <c r="B312" s="70">
        <v>46073</v>
      </c>
      <c r="C312" s="33" t="s">
        <v>444</v>
      </c>
      <c r="D312" s="33">
        <v>24</v>
      </c>
      <c r="E312" s="69" t="s">
        <v>6175</v>
      </c>
    </row>
    <row r="313" spans="1:5">
      <c r="A313" s="33" t="s">
        <v>6466</v>
      </c>
      <c r="B313" s="70">
        <v>46069</v>
      </c>
      <c r="C313" s="33" t="s">
        <v>6467</v>
      </c>
      <c r="D313" s="33">
        <v>20</v>
      </c>
      <c r="E313" s="69" t="s">
        <v>6175</v>
      </c>
    </row>
    <row r="330" spans="1:9" ht="267.75" customHeight="1">
      <c r="A330" s="2" t="s">
        <v>560</v>
      </c>
      <c r="B330" s="2"/>
      <c r="C330" s="2"/>
      <c r="D330" s="2"/>
      <c r="E330" s="2"/>
      <c r="F330" s="44" t="s">
        <v>123</v>
      </c>
      <c r="G330" s="44" t="s">
        <v>124</v>
      </c>
      <c r="H330" s="44" t="s">
        <v>561</v>
      </c>
      <c r="I330" s="44" t="s">
        <v>562</v>
      </c>
    </row>
    <row r="331" spans="1:9" ht="63.4" customHeight="1">
      <c r="A331" s="44" t="s">
        <v>563</v>
      </c>
      <c r="B331" s="44" t="s">
        <v>126</v>
      </c>
      <c r="C331" s="44" t="s">
        <v>127</v>
      </c>
      <c r="D331" s="44" t="s">
        <v>128</v>
      </c>
      <c r="E331" s="44" t="s">
        <v>129</v>
      </c>
      <c r="F331" s="78">
        <v>0</v>
      </c>
      <c r="G331" s="78">
        <v>0</v>
      </c>
      <c r="H331" s="78"/>
      <c r="I331" s="78"/>
    </row>
    <row r="332" spans="1:9" ht="12.75" customHeight="1">
      <c r="A332" s="50"/>
      <c r="B332" s="50"/>
      <c r="C332" s="50"/>
      <c r="D332" s="50"/>
      <c r="E332" s="50"/>
    </row>
    <row r="333" spans="1:9" ht="12.75" customHeight="1">
      <c r="A333" s="50"/>
      <c r="B333" s="50"/>
      <c r="C333" s="50"/>
      <c r="D333" s="50"/>
      <c r="E333" s="50"/>
    </row>
    <row r="334" spans="1:9" ht="12.75" customHeight="1">
      <c r="A334" s="50"/>
      <c r="B334" s="50"/>
      <c r="C334" s="50"/>
      <c r="D334" s="50"/>
      <c r="E334" s="50"/>
    </row>
    <row r="335" spans="1:9" ht="12.75" customHeight="1">
      <c r="A335" s="50"/>
      <c r="B335" s="50"/>
      <c r="C335" s="50"/>
      <c r="D335" s="50"/>
      <c r="E335" s="50"/>
    </row>
    <row r="337" spans="1:8" ht="38.85" customHeight="1">
      <c r="A337" s="2" t="s">
        <v>569</v>
      </c>
      <c r="B337" s="2"/>
      <c r="C337" s="2"/>
      <c r="D337" s="2"/>
      <c r="E337" s="2"/>
      <c r="F337" s="3" t="s">
        <v>17</v>
      </c>
      <c r="G337" s="3"/>
      <c r="H337" s="3"/>
    </row>
    <row r="338" spans="1:8" ht="12.75" customHeight="1">
      <c r="A338" s="5" t="s">
        <v>18</v>
      </c>
      <c r="B338" s="5"/>
      <c r="C338" s="5"/>
      <c r="D338" s="5"/>
      <c r="E338" s="5"/>
    </row>
    <row r="339" spans="1:8" ht="82.9" customHeight="1">
      <c r="A339" s="44" t="s">
        <v>125</v>
      </c>
      <c r="B339" s="44" t="s">
        <v>570</v>
      </c>
      <c r="C339" s="44" t="s">
        <v>124</v>
      </c>
      <c r="D339" s="44" t="s">
        <v>571</v>
      </c>
      <c r="E339" s="44" t="s">
        <v>127</v>
      </c>
      <c r="F339" s="44" t="s">
        <v>123</v>
      </c>
      <c r="G339" s="44" t="s">
        <v>124</v>
      </c>
    </row>
    <row r="340" spans="1:8" ht="12.75" customHeight="1">
      <c r="A340" s="50"/>
      <c r="B340" s="50"/>
      <c r="C340" s="50"/>
      <c r="D340" s="50"/>
      <c r="E340" s="50"/>
      <c r="F340" s="78"/>
      <c r="G340" s="78"/>
    </row>
    <row r="341" spans="1:8" ht="12.75" customHeight="1">
      <c r="A341" s="50"/>
      <c r="B341" s="50"/>
      <c r="C341" s="50"/>
      <c r="D341" s="50"/>
      <c r="E341" s="50"/>
    </row>
    <row r="342" spans="1:8" ht="12.75" customHeight="1">
      <c r="A342" s="50"/>
      <c r="B342" s="50"/>
      <c r="C342" s="50"/>
      <c r="D342" s="50"/>
      <c r="E342" s="50"/>
    </row>
    <row r="343" spans="1:8" ht="12.75" customHeight="1">
      <c r="A343" s="50"/>
      <c r="B343" s="50"/>
      <c r="C343" s="50"/>
      <c r="D343" s="50"/>
      <c r="E343" s="50"/>
    </row>
    <row r="345" spans="1:8" ht="46.35" customHeight="1">
      <c r="A345" s="2" t="s">
        <v>617</v>
      </c>
      <c r="B345" s="2"/>
      <c r="C345" s="2"/>
    </row>
    <row r="346" spans="1:8" ht="81" customHeight="1">
      <c r="A346" s="44" t="s">
        <v>618</v>
      </c>
      <c r="B346" s="44" t="s">
        <v>619</v>
      </c>
      <c r="C346" s="44" t="s">
        <v>620</v>
      </c>
    </row>
    <row r="347" spans="1:8" ht="12.75" customHeight="1">
      <c r="A347" s="104" t="s">
        <v>621</v>
      </c>
      <c r="B347" s="50"/>
      <c r="C347" s="50"/>
    </row>
    <row r="348" spans="1:8" ht="12.75" customHeight="1">
      <c r="A348" s="104" t="s">
        <v>622</v>
      </c>
      <c r="B348" s="50"/>
      <c r="C348" s="50"/>
    </row>
    <row r="349" spans="1:8" ht="12.75" customHeight="1">
      <c r="A349" s="104" t="s">
        <v>623</v>
      </c>
      <c r="B349" s="50"/>
      <c r="C349" s="50"/>
    </row>
    <row r="351" spans="1:8" ht="50.65" customHeight="1">
      <c r="A351" s="2" t="s">
        <v>624</v>
      </c>
      <c r="B351" s="2"/>
      <c r="C351" s="2"/>
      <c r="D351" s="44" t="s">
        <v>625</v>
      </c>
    </row>
    <row r="352" spans="1:8" ht="79.150000000000006" customHeight="1">
      <c r="A352" s="44" t="s">
        <v>626</v>
      </c>
      <c r="B352" s="44" t="s">
        <v>85</v>
      </c>
      <c r="C352" s="44" t="s">
        <v>87</v>
      </c>
      <c r="D352" s="50">
        <v>96</v>
      </c>
    </row>
    <row r="353" spans="1:3" ht="66.75" customHeight="1">
      <c r="A353" s="854" t="s">
        <v>6468</v>
      </c>
      <c r="B353" s="854" t="s">
        <v>6469</v>
      </c>
      <c r="C353" s="855" t="s">
        <v>6470</v>
      </c>
    </row>
    <row r="354" spans="1:3" ht="71.25" customHeight="1">
      <c r="A354" s="854" t="s">
        <v>6468</v>
      </c>
      <c r="B354" s="854" t="s">
        <v>6471</v>
      </c>
      <c r="C354" s="856" t="s">
        <v>6472</v>
      </c>
    </row>
    <row r="355" spans="1:3" ht="64.5" customHeight="1">
      <c r="A355" s="854" t="s">
        <v>6468</v>
      </c>
      <c r="B355" s="854" t="s">
        <v>6471</v>
      </c>
      <c r="C355" s="856" t="s">
        <v>6472</v>
      </c>
    </row>
    <row r="356" spans="1:3" ht="63.75" customHeight="1">
      <c r="A356" s="854" t="s">
        <v>6473</v>
      </c>
      <c r="B356" s="854" t="s">
        <v>6474</v>
      </c>
      <c r="C356" s="857" t="s">
        <v>6475</v>
      </c>
    </row>
    <row r="357" spans="1:3" ht="30" customHeight="1">
      <c r="A357" s="854" t="s">
        <v>6473</v>
      </c>
      <c r="B357" s="854" t="s">
        <v>6476</v>
      </c>
      <c r="C357" s="857" t="s">
        <v>6477</v>
      </c>
    </row>
    <row r="358" spans="1:3" ht="68.25" customHeight="1">
      <c r="A358" s="854" t="s">
        <v>6473</v>
      </c>
      <c r="B358" s="858">
        <v>46065</v>
      </c>
      <c r="C358" s="854" t="s">
        <v>6478</v>
      </c>
    </row>
    <row r="359" spans="1:3" ht="77.25" customHeight="1">
      <c r="A359" s="854" t="s">
        <v>6468</v>
      </c>
      <c r="B359" s="854" t="s">
        <v>6479</v>
      </c>
      <c r="C359" s="854" t="s">
        <v>6480</v>
      </c>
    </row>
    <row r="360" spans="1:3" ht="98.25" customHeight="1">
      <c r="A360" s="854" t="s">
        <v>6481</v>
      </c>
      <c r="B360" s="858">
        <v>46077</v>
      </c>
      <c r="C360" s="854" t="s">
        <v>6482</v>
      </c>
    </row>
    <row r="361" spans="1:3" ht="57" customHeight="1">
      <c r="A361" s="854" t="s">
        <v>6468</v>
      </c>
      <c r="B361" s="858">
        <v>46078</v>
      </c>
      <c r="C361" s="854" t="s">
        <v>6483</v>
      </c>
    </row>
    <row r="362" spans="1:3" ht="102" customHeight="1">
      <c r="A362" s="854" t="s">
        <v>6484</v>
      </c>
      <c r="B362" s="858">
        <v>46083</v>
      </c>
      <c r="C362" s="854" t="s">
        <v>6485</v>
      </c>
    </row>
    <row r="363" spans="1:3" ht="69.75" customHeight="1">
      <c r="A363" s="854" t="s">
        <v>6468</v>
      </c>
      <c r="B363" s="858">
        <v>46100</v>
      </c>
      <c r="C363" s="854" t="s">
        <v>6486</v>
      </c>
    </row>
    <row r="364" spans="1:3" ht="46.5" customHeight="1">
      <c r="A364" s="854" t="s">
        <v>6468</v>
      </c>
      <c r="B364" s="858">
        <v>46101</v>
      </c>
      <c r="C364" s="854" t="s">
        <v>6487</v>
      </c>
    </row>
    <row r="365" spans="1:3" ht="69.75" customHeight="1">
      <c r="A365" s="854" t="s">
        <v>6468</v>
      </c>
      <c r="B365" s="858">
        <v>46101</v>
      </c>
      <c r="C365" s="854" t="s">
        <v>6488</v>
      </c>
    </row>
    <row r="366" spans="1:3" ht="71.25" customHeight="1">
      <c r="A366" s="854" t="s">
        <v>6489</v>
      </c>
      <c r="B366" s="858">
        <v>46029</v>
      </c>
      <c r="C366" s="854" t="s">
        <v>6490</v>
      </c>
    </row>
    <row r="367" spans="1:3" ht="105.75" customHeight="1">
      <c r="A367" s="854" t="s">
        <v>6491</v>
      </c>
      <c r="B367" s="858">
        <v>46032</v>
      </c>
      <c r="C367" s="333" t="s">
        <v>6492</v>
      </c>
    </row>
    <row r="368" spans="1:3" ht="193.5" customHeight="1">
      <c r="A368" s="854" t="s">
        <v>6493</v>
      </c>
      <c r="B368" s="858">
        <v>46032</v>
      </c>
      <c r="C368" s="854" t="s">
        <v>6494</v>
      </c>
    </row>
    <row r="369" spans="1:3" ht="127.5" customHeight="1">
      <c r="A369" s="854" t="s">
        <v>6495</v>
      </c>
      <c r="B369" s="858">
        <v>46042</v>
      </c>
      <c r="C369" s="854" t="s">
        <v>6496</v>
      </c>
    </row>
    <row r="370" spans="1:3" ht="111.75" customHeight="1">
      <c r="A370" s="854" t="s">
        <v>6497</v>
      </c>
      <c r="B370" s="858">
        <v>46042</v>
      </c>
      <c r="C370" s="854" t="s">
        <v>6498</v>
      </c>
    </row>
    <row r="371" spans="1:3" ht="73.5" customHeight="1">
      <c r="A371" s="854" t="s">
        <v>6499</v>
      </c>
      <c r="B371" s="858">
        <v>46046</v>
      </c>
      <c r="C371" s="854" t="s">
        <v>6500</v>
      </c>
    </row>
    <row r="372" spans="1:3" ht="123" customHeight="1">
      <c r="A372" s="854" t="s">
        <v>6497</v>
      </c>
      <c r="B372" s="858">
        <v>46047</v>
      </c>
      <c r="C372" s="854" t="s">
        <v>6501</v>
      </c>
    </row>
    <row r="373" spans="1:3" ht="66.75" customHeight="1">
      <c r="A373" s="854" t="s">
        <v>6499</v>
      </c>
      <c r="B373" s="858">
        <v>46051</v>
      </c>
      <c r="C373" s="333" t="s">
        <v>6502</v>
      </c>
    </row>
    <row r="374" spans="1:3" ht="85.5" customHeight="1">
      <c r="A374" s="854" t="s">
        <v>6499</v>
      </c>
      <c r="B374" s="858">
        <v>46051</v>
      </c>
      <c r="C374" s="854" t="s">
        <v>6503</v>
      </c>
    </row>
    <row r="375" spans="1:3" ht="45.75" customHeight="1">
      <c r="A375" s="854" t="s">
        <v>6497</v>
      </c>
      <c r="B375" s="858">
        <v>46052</v>
      </c>
      <c r="C375" s="854" t="s">
        <v>6504</v>
      </c>
    </row>
    <row r="376" spans="1:3" ht="99.75" customHeight="1">
      <c r="A376" s="854" t="s">
        <v>6497</v>
      </c>
      <c r="B376" s="858">
        <v>46057</v>
      </c>
      <c r="C376" s="854" t="s">
        <v>6505</v>
      </c>
    </row>
    <row r="377" spans="1:3" ht="101.25" customHeight="1">
      <c r="A377" s="854" t="s">
        <v>6497</v>
      </c>
      <c r="B377" s="858">
        <v>46062</v>
      </c>
      <c r="C377" s="854" t="s">
        <v>6506</v>
      </c>
    </row>
    <row r="378" spans="1:3" ht="73.5" customHeight="1">
      <c r="A378" s="854" t="s">
        <v>6497</v>
      </c>
      <c r="B378" s="858">
        <v>46065</v>
      </c>
      <c r="C378" s="854" t="s">
        <v>6507</v>
      </c>
    </row>
    <row r="379" spans="1:3" ht="75" customHeight="1">
      <c r="A379" s="854" t="s">
        <v>6497</v>
      </c>
      <c r="B379" s="858">
        <v>45702</v>
      </c>
      <c r="C379" s="854" t="s">
        <v>6508</v>
      </c>
    </row>
    <row r="380" spans="1:3" ht="69.75" customHeight="1">
      <c r="A380" s="854" t="s">
        <v>6509</v>
      </c>
      <c r="B380" s="858">
        <v>46076</v>
      </c>
      <c r="C380" s="854" t="s">
        <v>6510</v>
      </c>
    </row>
    <row r="381" spans="1:3" ht="154.5" customHeight="1">
      <c r="A381" s="854" t="s">
        <v>6499</v>
      </c>
      <c r="B381" s="858">
        <v>46077</v>
      </c>
      <c r="C381" s="854" t="s">
        <v>6511</v>
      </c>
    </row>
    <row r="382" spans="1:3" ht="105" customHeight="1">
      <c r="A382" s="854" t="s">
        <v>6512</v>
      </c>
      <c r="B382" s="858">
        <v>46077</v>
      </c>
      <c r="C382" s="854" t="s">
        <v>6513</v>
      </c>
    </row>
    <row r="383" spans="1:3" ht="96" customHeight="1">
      <c r="A383" s="854" t="s">
        <v>6514</v>
      </c>
      <c r="B383" s="858">
        <v>46077</v>
      </c>
      <c r="C383" s="854" t="s">
        <v>6515</v>
      </c>
    </row>
    <row r="384" spans="1:3" ht="49.5" customHeight="1">
      <c r="A384" s="854" t="s">
        <v>6499</v>
      </c>
      <c r="B384" s="858">
        <v>46080</v>
      </c>
      <c r="C384" s="854" t="s">
        <v>6516</v>
      </c>
    </row>
    <row r="385" spans="1:3" ht="134.25" customHeight="1">
      <c r="A385" s="854" t="s">
        <v>6509</v>
      </c>
      <c r="B385" s="858">
        <v>46081</v>
      </c>
      <c r="C385" s="854" t="s">
        <v>6517</v>
      </c>
    </row>
    <row r="386" spans="1:3" ht="189.75" customHeight="1">
      <c r="A386" s="854" t="s">
        <v>6499</v>
      </c>
      <c r="B386" s="858">
        <v>46081</v>
      </c>
      <c r="C386" s="854" t="s">
        <v>6518</v>
      </c>
    </row>
    <row r="387" spans="1:3" ht="154.5" customHeight="1">
      <c r="A387" s="854" t="s">
        <v>6519</v>
      </c>
      <c r="B387" s="858">
        <v>46089</v>
      </c>
      <c r="C387" s="854" t="s">
        <v>6520</v>
      </c>
    </row>
    <row r="388" spans="1:3" ht="120">
      <c r="A388" s="854" t="s">
        <v>6521</v>
      </c>
      <c r="B388" s="858">
        <v>46092</v>
      </c>
      <c r="C388" s="854" t="s">
        <v>6522</v>
      </c>
    </row>
    <row r="389" spans="1:3" ht="48" customHeight="1">
      <c r="A389" s="854" t="s">
        <v>6521</v>
      </c>
      <c r="B389" s="858">
        <v>46092</v>
      </c>
      <c r="C389" s="854" t="s">
        <v>6523</v>
      </c>
    </row>
    <row r="390" spans="1:3" ht="135">
      <c r="A390" s="854" t="s">
        <v>6497</v>
      </c>
      <c r="B390" s="858">
        <v>46094</v>
      </c>
      <c r="C390" s="854" t="s">
        <v>6524</v>
      </c>
    </row>
    <row r="391" spans="1:3" ht="103.5" customHeight="1">
      <c r="A391" s="854" t="s">
        <v>6499</v>
      </c>
      <c r="B391" s="858">
        <v>46095</v>
      </c>
      <c r="C391" s="854" t="s">
        <v>6525</v>
      </c>
    </row>
    <row r="392" spans="1:3" ht="45">
      <c r="A392" s="854" t="s">
        <v>6499</v>
      </c>
      <c r="B392" s="858">
        <v>46099</v>
      </c>
      <c r="C392" s="854" t="s">
        <v>6526</v>
      </c>
    </row>
    <row r="393" spans="1:3" ht="78" customHeight="1">
      <c r="A393" s="854" t="s">
        <v>6499</v>
      </c>
      <c r="B393" s="858">
        <v>46099</v>
      </c>
      <c r="C393" s="854" t="s">
        <v>6527</v>
      </c>
    </row>
    <row r="394" spans="1:3" ht="45.75" customHeight="1">
      <c r="A394" s="854" t="s">
        <v>6509</v>
      </c>
      <c r="B394" s="858">
        <v>46100</v>
      </c>
      <c r="C394" s="854" t="s">
        <v>6528</v>
      </c>
    </row>
    <row r="395" spans="1:3" ht="99.75" customHeight="1">
      <c r="A395" s="854" t="s">
        <v>6499</v>
      </c>
      <c r="B395" s="858">
        <v>46101</v>
      </c>
      <c r="C395" s="854" t="s">
        <v>6529</v>
      </c>
    </row>
    <row r="396" spans="1:3" ht="86.25" customHeight="1">
      <c r="A396" s="854" t="s">
        <v>6499</v>
      </c>
      <c r="B396" s="858">
        <v>46102</v>
      </c>
      <c r="C396" s="854" t="s">
        <v>6530</v>
      </c>
    </row>
    <row r="397" spans="1:3" ht="64.5" customHeight="1">
      <c r="A397" s="854" t="s">
        <v>6499</v>
      </c>
      <c r="B397" s="858">
        <v>46104</v>
      </c>
      <c r="C397" s="854" t="s">
        <v>6531</v>
      </c>
    </row>
    <row r="398" spans="1:3" ht="63.75" customHeight="1">
      <c r="A398" s="854" t="s">
        <v>6499</v>
      </c>
      <c r="B398" s="858">
        <v>46105</v>
      </c>
      <c r="C398" s="854" t="s">
        <v>6532</v>
      </c>
    </row>
    <row r="399" spans="1:3" ht="145.5" customHeight="1">
      <c r="A399" s="854" t="s">
        <v>6499</v>
      </c>
      <c r="B399" s="858">
        <v>46106</v>
      </c>
      <c r="C399" s="854" t="s">
        <v>6533</v>
      </c>
    </row>
    <row r="400" spans="1:3" ht="86.25" customHeight="1">
      <c r="A400" s="854" t="s">
        <v>6499</v>
      </c>
      <c r="B400" s="858">
        <v>46106</v>
      </c>
      <c r="C400" s="854" t="s">
        <v>6534</v>
      </c>
    </row>
    <row r="401" spans="1:3" ht="56.25" customHeight="1">
      <c r="A401" s="854" t="s">
        <v>6499</v>
      </c>
      <c r="B401" s="858">
        <v>46111</v>
      </c>
      <c r="C401" s="854" t="s">
        <v>6535</v>
      </c>
    </row>
    <row r="402" spans="1:3" ht="41.25" customHeight="1">
      <c r="A402" s="854" t="s">
        <v>6536</v>
      </c>
      <c r="B402" s="858">
        <v>46028</v>
      </c>
      <c r="C402" s="854" t="s">
        <v>6537</v>
      </c>
    </row>
    <row r="403" spans="1:3" ht="60.75" customHeight="1">
      <c r="A403" s="854" t="s">
        <v>6536</v>
      </c>
      <c r="B403" s="858">
        <v>46041</v>
      </c>
      <c r="C403" s="854" t="s">
        <v>6538</v>
      </c>
    </row>
    <row r="404" spans="1:3" ht="47.25" customHeight="1">
      <c r="A404" s="854" t="s">
        <v>6539</v>
      </c>
      <c r="B404" s="858">
        <v>46069</v>
      </c>
      <c r="C404" s="854" t="s">
        <v>6540</v>
      </c>
    </row>
    <row r="405" spans="1:3" ht="73.5" customHeight="1">
      <c r="A405" s="854" t="s">
        <v>6539</v>
      </c>
      <c r="B405" s="858">
        <v>46099</v>
      </c>
      <c r="C405" s="859" t="s">
        <v>6541</v>
      </c>
    </row>
    <row r="406" spans="1:3" ht="56.25" customHeight="1">
      <c r="A406" s="854" t="s">
        <v>6542</v>
      </c>
      <c r="B406" s="858">
        <v>46029</v>
      </c>
      <c r="C406" s="854" t="s">
        <v>6543</v>
      </c>
    </row>
    <row r="407" spans="1:3" ht="112.5" customHeight="1">
      <c r="A407" s="854" t="s">
        <v>6542</v>
      </c>
      <c r="B407" s="858">
        <v>46034</v>
      </c>
      <c r="C407" s="854" t="s">
        <v>6544</v>
      </c>
    </row>
    <row r="408" spans="1:3" ht="41.25" customHeight="1">
      <c r="A408" s="854" t="s">
        <v>6545</v>
      </c>
      <c r="B408" s="858">
        <v>46045</v>
      </c>
      <c r="C408" s="854" t="s">
        <v>6546</v>
      </c>
    </row>
    <row r="409" spans="1:3" ht="55.5" customHeight="1">
      <c r="A409" s="854" t="s">
        <v>6542</v>
      </c>
      <c r="B409" s="858">
        <v>46049</v>
      </c>
      <c r="C409" s="854" t="s">
        <v>6547</v>
      </c>
    </row>
    <row r="410" spans="1:3" ht="43.5" customHeight="1">
      <c r="A410" s="854" t="s">
        <v>6545</v>
      </c>
      <c r="B410" s="858">
        <v>46054</v>
      </c>
      <c r="C410" s="854" t="s">
        <v>6548</v>
      </c>
    </row>
    <row r="411" spans="1:3" ht="165">
      <c r="A411" s="854" t="s">
        <v>6549</v>
      </c>
      <c r="B411" s="858">
        <v>46056</v>
      </c>
      <c r="C411" s="854" t="s">
        <v>6550</v>
      </c>
    </row>
    <row r="412" spans="1:3" ht="72.75" customHeight="1">
      <c r="A412" s="854" t="s">
        <v>6542</v>
      </c>
      <c r="B412" s="858">
        <v>46057</v>
      </c>
      <c r="C412" s="854" t="s">
        <v>6551</v>
      </c>
    </row>
    <row r="413" spans="1:3" ht="48.75" customHeight="1">
      <c r="A413" s="854" t="s">
        <v>6549</v>
      </c>
      <c r="B413" s="858">
        <v>46063</v>
      </c>
      <c r="C413" s="854" t="s">
        <v>6552</v>
      </c>
    </row>
    <row r="414" spans="1:3" ht="75">
      <c r="A414" s="854" t="s">
        <v>6549</v>
      </c>
      <c r="B414" s="858">
        <v>46067</v>
      </c>
      <c r="C414" s="854" t="s">
        <v>6553</v>
      </c>
    </row>
    <row r="415" spans="1:3" ht="57.75" customHeight="1">
      <c r="A415" s="854" t="s">
        <v>6549</v>
      </c>
      <c r="B415" s="858">
        <v>46068</v>
      </c>
      <c r="C415" s="854" t="s">
        <v>6554</v>
      </c>
    </row>
    <row r="416" spans="1:3" ht="29.25" customHeight="1">
      <c r="A416" s="854" t="s">
        <v>6549</v>
      </c>
      <c r="B416" s="858">
        <v>46069</v>
      </c>
      <c r="C416" s="854" t="s">
        <v>6555</v>
      </c>
    </row>
    <row r="417" spans="1:3" ht="72" customHeight="1">
      <c r="A417" s="854" t="s">
        <v>6549</v>
      </c>
      <c r="B417" s="858">
        <v>46070</v>
      </c>
      <c r="C417" s="854" t="s">
        <v>6556</v>
      </c>
    </row>
    <row r="418" spans="1:3" ht="97.5" customHeight="1">
      <c r="A418" s="854" t="s">
        <v>6549</v>
      </c>
      <c r="B418" s="858">
        <v>46072</v>
      </c>
      <c r="C418" s="854" t="s">
        <v>6557</v>
      </c>
    </row>
    <row r="419" spans="1:3" ht="114.75" customHeight="1">
      <c r="A419" s="854" t="s">
        <v>6549</v>
      </c>
      <c r="B419" s="858">
        <v>46075</v>
      </c>
      <c r="C419" s="854" t="s">
        <v>6558</v>
      </c>
    </row>
    <row r="420" spans="1:3" ht="62.25" customHeight="1">
      <c r="A420" s="854" t="s">
        <v>6549</v>
      </c>
      <c r="B420" s="858">
        <v>46078</v>
      </c>
      <c r="C420" s="854" t="s">
        <v>6559</v>
      </c>
    </row>
    <row r="421" spans="1:3" ht="75.75" customHeight="1">
      <c r="A421" s="854" t="s">
        <v>6549</v>
      </c>
      <c r="B421" s="858">
        <v>46078</v>
      </c>
      <c r="C421" s="854" t="s">
        <v>6560</v>
      </c>
    </row>
    <row r="422" spans="1:3" ht="89.25" customHeight="1">
      <c r="A422" s="854" t="s">
        <v>6549</v>
      </c>
      <c r="B422" s="858">
        <v>46078</v>
      </c>
      <c r="C422" s="854" t="s">
        <v>6561</v>
      </c>
    </row>
    <row r="423" spans="1:3" ht="150">
      <c r="A423" s="854" t="s">
        <v>6549</v>
      </c>
      <c r="B423" s="858">
        <v>46078</v>
      </c>
      <c r="C423" s="854" t="s">
        <v>6562</v>
      </c>
    </row>
    <row r="424" spans="1:3" ht="33.75" customHeight="1">
      <c r="A424" s="854" t="s">
        <v>6549</v>
      </c>
      <c r="B424" s="858">
        <v>46079</v>
      </c>
      <c r="C424" s="854" t="s">
        <v>6563</v>
      </c>
    </row>
    <row r="425" spans="1:3" ht="45">
      <c r="A425" s="854" t="s">
        <v>6549</v>
      </c>
      <c r="B425" s="858">
        <v>46080</v>
      </c>
      <c r="C425" s="854" t="s">
        <v>6564</v>
      </c>
    </row>
    <row r="426" spans="1:3" ht="105">
      <c r="A426" s="854" t="s">
        <v>6549</v>
      </c>
      <c r="B426" s="858">
        <v>46080</v>
      </c>
      <c r="C426" s="854" t="s">
        <v>6565</v>
      </c>
    </row>
    <row r="427" spans="1:3" ht="78.75" customHeight="1">
      <c r="A427" s="854" t="s">
        <v>6549</v>
      </c>
      <c r="B427" s="858">
        <v>46080</v>
      </c>
      <c r="C427" s="854" t="s">
        <v>6566</v>
      </c>
    </row>
    <row r="428" spans="1:3" ht="57.75" customHeight="1">
      <c r="A428" s="854" t="s">
        <v>6549</v>
      </c>
      <c r="B428" s="858">
        <v>46081</v>
      </c>
      <c r="C428" s="854" t="s">
        <v>6567</v>
      </c>
    </row>
    <row r="429" spans="1:3" ht="74.25" customHeight="1">
      <c r="A429" s="854" t="s">
        <v>6549</v>
      </c>
      <c r="B429" s="858">
        <v>46090</v>
      </c>
      <c r="C429" s="854" t="s">
        <v>6568</v>
      </c>
    </row>
    <row r="430" spans="1:3" ht="33.75" customHeight="1">
      <c r="A430" s="854" t="s">
        <v>6549</v>
      </c>
      <c r="B430" s="858">
        <v>46094</v>
      </c>
      <c r="C430" s="854" t="s">
        <v>6569</v>
      </c>
    </row>
    <row r="431" spans="1:3" ht="45.75" customHeight="1">
      <c r="A431" s="854" t="s">
        <v>6549</v>
      </c>
      <c r="B431" s="858">
        <v>46083</v>
      </c>
      <c r="C431" s="854" t="s">
        <v>6570</v>
      </c>
    </row>
    <row r="432" spans="1:3" ht="87.75" customHeight="1">
      <c r="A432" s="854" t="s">
        <v>6549</v>
      </c>
      <c r="B432" s="858">
        <v>46095</v>
      </c>
      <c r="C432" s="854" t="s">
        <v>6571</v>
      </c>
    </row>
    <row r="433" spans="1:3" ht="22.5" customHeight="1">
      <c r="A433" s="854" t="s">
        <v>6542</v>
      </c>
      <c r="B433" s="858">
        <v>46103</v>
      </c>
      <c r="C433" s="854" t="s">
        <v>6572</v>
      </c>
    </row>
    <row r="434" spans="1:3" ht="63.75" customHeight="1">
      <c r="A434" s="854" t="s">
        <v>6542</v>
      </c>
      <c r="B434" s="858">
        <v>46104</v>
      </c>
      <c r="C434" s="854" t="s">
        <v>6573</v>
      </c>
    </row>
    <row r="435" spans="1:3" ht="34.5" customHeight="1">
      <c r="A435" s="854" t="s">
        <v>6542</v>
      </c>
      <c r="B435" s="858">
        <v>46112</v>
      </c>
      <c r="C435" s="854" t="s">
        <v>6574</v>
      </c>
    </row>
    <row r="436" spans="1:3" ht="63.75" customHeight="1">
      <c r="A436" s="854" t="s">
        <v>6575</v>
      </c>
      <c r="B436" s="854" t="s">
        <v>6576</v>
      </c>
      <c r="C436" s="854" t="s">
        <v>6577</v>
      </c>
    </row>
    <row r="437" spans="1:3" ht="45" customHeight="1">
      <c r="A437" s="854" t="s">
        <v>6575</v>
      </c>
      <c r="B437" s="854" t="s">
        <v>6578</v>
      </c>
      <c r="C437" s="854" t="s">
        <v>6579</v>
      </c>
    </row>
    <row r="438" spans="1:3" ht="35.25" customHeight="1">
      <c r="A438" s="854" t="s">
        <v>6575</v>
      </c>
      <c r="B438" s="854" t="s">
        <v>6578</v>
      </c>
      <c r="C438" s="854" t="s">
        <v>6580</v>
      </c>
    </row>
    <row r="439" spans="1:3" ht="75.75" customHeight="1">
      <c r="A439" s="854" t="s">
        <v>6575</v>
      </c>
      <c r="B439" s="854" t="s">
        <v>6581</v>
      </c>
      <c r="C439" s="854" t="s">
        <v>6582</v>
      </c>
    </row>
    <row r="440" spans="1:3" ht="52.5" customHeight="1">
      <c r="A440" s="854" t="s">
        <v>6583</v>
      </c>
      <c r="B440" s="854" t="s">
        <v>6584</v>
      </c>
      <c r="C440" s="854" t="s">
        <v>6585</v>
      </c>
    </row>
    <row r="441" spans="1:3" ht="63" customHeight="1">
      <c r="A441" s="854" t="s">
        <v>6583</v>
      </c>
      <c r="B441" s="854" t="s">
        <v>6584</v>
      </c>
      <c r="C441" s="854" t="s">
        <v>6586</v>
      </c>
    </row>
    <row r="442" spans="1:3" ht="33.75" customHeight="1">
      <c r="A442" s="854" t="s">
        <v>6575</v>
      </c>
      <c r="B442" s="854" t="s">
        <v>6587</v>
      </c>
      <c r="C442" s="854" t="s">
        <v>6588</v>
      </c>
    </row>
    <row r="443" spans="1:3" ht="33.75" customHeight="1">
      <c r="A443" s="854" t="s">
        <v>6575</v>
      </c>
      <c r="B443" s="854" t="s">
        <v>6587</v>
      </c>
      <c r="C443" s="854" t="s">
        <v>6589</v>
      </c>
    </row>
    <row r="444" spans="1:3" ht="41.25" customHeight="1">
      <c r="A444" s="854" t="s">
        <v>6575</v>
      </c>
      <c r="B444" s="854" t="s">
        <v>6590</v>
      </c>
      <c r="C444" s="854" t="s">
        <v>6591</v>
      </c>
    </row>
    <row r="445" spans="1:3" ht="75.75" customHeight="1">
      <c r="A445" s="854" t="s">
        <v>6575</v>
      </c>
      <c r="B445" s="854" t="s">
        <v>6592</v>
      </c>
      <c r="C445" s="854" t="s">
        <v>6593</v>
      </c>
    </row>
    <row r="446" spans="1:3" ht="46.5" customHeight="1">
      <c r="A446" s="854" t="s">
        <v>6575</v>
      </c>
      <c r="B446" s="854" t="s">
        <v>6594</v>
      </c>
      <c r="C446" s="854" t="s">
        <v>6595</v>
      </c>
    </row>
    <row r="447" spans="1:3" ht="63.75" customHeight="1">
      <c r="A447" s="854" t="s">
        <v>6575</v>
      </c>
      <c r="B447" s="854" t="s">
        <v>6594</v>
      </c>
      <c r="C447" s="854" t="s">
        <v>6596</v>
      </c>
    </row>
    <row r="448" spans="1:3" ht="47.25" customHeight="1">
      <c r="A448" s="854" t="s">
        <v>6575</v>
      </c>
      <c r="B448" s="854" t="s">
        <v>6597</v>
      </c>
      <c r="C448" s="854" t="s">
        <v>6598</v>
      </c>
    </row>
    <row r="449" spans="1:7" ht="12.75" customHeight="1">
      <c r="A449" s="50"/>
      <c r="B449" s="50"/>
      <c r="C449" s="50"/>
    </row>
    <row r="450" spans="1:7" ht="12.75" customHeight="1">
      <c r="A450" s="50"/>
      <c r="B450" s="50"/>
      <c r="C450" s="50"/>
    </row>
    <row r="452" spans="1:7" ht="46.5" customHeight="1">
      <c r="A452" s="2" t="s">
        <v>887</v>
      </c>
      <c r="B452" s="2"/>
      <c r="C452" s="2"/>
    </row>
    <row r="453" spans="1:7" ht="57.75" customHeight="1">
      <c r="A453" s="44" t="s">
        <v>888</v>
      </c>
      <c r="B453" s="44" t="s">
        <v>889</v>
      </c>
      <c r="C453" s="44" t="s">
        <v>890</v>
      </c>
    </row>
    <row r="454" spans="1:7" ht="12.75" customHeight="1">
      <c r="A454" s="50"/>
      <c r="B454" s="50"/>
      <c r="C454" s="50"/>
    </row>
    <row r="455" spans="1:7" ht="12.75" customHeight="1">
      <c r="A455" s="50"/>
      <c r="B455" s="50"/>
      <c r="C455" s="50"/>
    </row>
    <row r="457" spans="1:7" ht="43.35" customHeight="1">
      <c r="A457" s="2" t="s">
        <v>891</v>
      </c>
      <c r="B457" s="2"/>
      <c r="C457" s="2"/>
      <c r="D457" s="2"/>
      <c r="E457" s="2"/>
    </row>
    <row r="458" spans="1:7" ht="85.9" customHeight="1">
      <c r="A458" s="44" t="s">
        <v>892</v>
      </c>
      <c r="B458" s="44" t="s">
        <v>893</v>
      </c>
      <c r="C458" s="44" t="s">
        <v>894</v>
      </c>
      <c r="D458" s="44" t="s">
        <v>895</v>
      </c>
      <c r="E458" s="44" t="s">
        <v>896</v>
      </c>
    </row>
    <row r="459" spans="1:7" ht="409.6" customHeight="1">
      <c r="A459" s="50" t="s">
        <v>6599</v>
      </c>
      <c r="B459" s="50" t="s">
        <v>6600</v>
      </c>
      <c r="C459" s="51">
        <v>46079</v>
      </c>
      <c r="D459" s="50" t="s">
        <v>6601</v>
      </c>
      <c r="E459" s="50"/>
    </row>
    <row r="460" spans="1:7" ht="12.75" customHeight="1">
      <c r="A460" s="50"/>
      <c r="B460" s="50"/>
      <c r="C460" s="50"/>
      <c r="D460" s="50"/>
      <c r="E460" s="50"/>
    </row>
    <row r="462" spans="1:7" ht="49.9" customHeight="1">
      <c r="A462" s="1478" t="s">
        <v>902</v>
      </c>
      <c r="B462" s="1478"/>
      <c r="C462" s="1478"/>
      <c r="D462" s="1478"/>
      <c r="E462" s="1478"/>
      <c r="F462" s="120" t="s">
        <v>123</v>
      </c>
      <c r="G462" s="120" t="s">
        <v>124</v>
      </c>
    </row>
    <row r="463" spans="1:7" ht="69" customHeight="1">
      <c r="A463" s="120" t="s">
        <v>125</v>
      </c>
      <c r="B463" s="120" t="s">
        <v>126</v>
      </c>
      <c r="C463" s="120" t="s">
        <v>127</v>
      </c>
      <c r="D463" s="120" t="s">
        <v>128</v>
      </c>
      <c r="E463" s="120" t="s">
        <v>129</v>
      </c>
      <c r="F463" s="50">
        <v>4</v>
      </c>
      <c r="G463" s="50">
        <f>SUM(D464:D467)</f>
        <v>55</v>
      </c>
    </row>
    <row r="464" spans="1:7" ht="12.75" customHeight="1">
      <c r="A464" s="790" t="s">
        <v>6192</v>
      </c>
      <c r="B464" s="257">
        <v>46080</v>
      </c>
      <c r="C464" s="74" t="s">
        <v>6193</v>
      </c>
      <c r="D464" s="442">
        <v>18</v>
      </c>
      <c r="E464" s="77" t="s">
        <v>6194</v>
      </c>
    </row>
    <row r="465" spans="1:8" ht="12.75" customHeight="1">
      <c r="A465" s="790" t="s">
        <v>6195</v>
      </c>
      <c r="B465" s="257">
        <v>46080</v>
      </c>
      <c r="C465" s="77" t="s">
        <v>6196</v>
      </c>
      <c r="D465" s="442">
        <v>13</v>
      </c>
      <c r="E465" s="77" t="s">
        <v>6197</v>
      </c>
    </row>
    <row r="466" spans="1:8" ht="12.75" customHeight="1">
      <c r="A466" s="790" t="s">
        <v>6198</v>
      </c>
      <c r="B466" s="257">
        <v>46080</v>
      </c>
      <c r="C466" s="74" t="s">
        <v>6199</v>
      </c>
      <c r="D466" s="442">
        <v>11</v>
      </c>
      <c r="E466" s="77" t="s">
        <v>6191</v>
      </c>
    </row>
    <row r="467" spans="1:8" ht="12.75" customHeight="1">
      <c r="A467" s="790" t="s">
        <v>6200</v>
      </c>
      <c r="B467" s="257">
        <v>46080</v>
      </c>
      <c r="C467" s="74" t="s">
        <v>6201</v>
      </c>
      <c r="D467" s="442">
        <v>13</v>
      </c>
      <c r="E467" s="77" t="s">
        <v>6202</v>
      </c>
    </row>
    <row r="468" spans="1:8" ht="12.75" customHeight="1">
      <c r="A468" s="78"/>
      <c r="B468" s="78"/>
      <c r="C468" s="78"/>
      <c r="D468" s="78"/>
      <c r="E468" s="78"/>
    </row>
    <row r="469" spans="1:8" ht="12.75" customHeight="1">
      <c r="A469" s="78"/>
      <c r="B469" s="78"/>
      <c r="C469" s="78"/>
      <c r="D469" s="78"/>
      <c r="E469" s="78"/>
    </row>
    <row r="471" spans="1:8" ht="52.9" customHeight="1">
      <c r="A471" s="1478" t="s">
        <v>925</v>
      </c>
      <c r="B471" s="1478"/>
      <c r="C471" s="1478"/>
      <c r="D471" s="1478"/>
      <c r="E471" s="1478"/>
      <c r="F471" s="3"/>
      <c r="G471" s="3"/>
      <c r="H471" s="3"/>
    </row>
    <row r="472" spans="1:8" ht="12.75" customHeight="1">
      <c r="A472" s="5" t="s">
        <v>18</v>
      </c>
      <c r="B472" s="5"/>
      <c r="C472" s="5"/>
      <c r="D472" s="5"/>
      <c r="E472" s="5"/>
    </row>
    <row r="473" spans="1:8" ht="114.2" customHeight="1">
      <c r="A473" s="122"/>
      <c r="B473" s="120" t="s">
        <v>926</v>
      </c>
      <c r="C473" s="120" t="s">
        <v>927</v>
      </c>
      <c r="D473" s="120" t="s">
        <v>128</v>
      </c>
      <c r="E473" s="120" t="s">
        <v>928</v>
      </c>
    </row>
    <row r="474" spans="1:8" ht="49.5" customHeight="1">
      <c r="A474" s="120" t="s">
        <v>929</v>
      </c>
      <c r="B474" s="50" t="s">
        <v>6602</v>
      </c>
      <c r="C474" s="50" t="s">
        <v>6603</v>
      </c>
      <c r="D474" s="50">
        <v>8</v>
      </c>
      <c r="E474" s="50" t="s">
        <v>6604</v>
      </c>
    </row>
    <row r="475" spans="1:8" ht="12.75" customHeight="1">
      <c r="A475" s="120" t="s">
        <v>930</v>
      </c>
      <c r="B475" s="50"/>
      <c r="C475" s="50"/>
      <c r="D475" s="50"/>
      <c r="E475" s="50"/>
    </row>
    <row r="477" spans="1:8" ht="72.400000000000006" customHeight="1">
      <c r="A477" s="1478" t="s">
        <v>931</v>
      </c>
      <c r="B477" s="1478"/>
      <c r="C477" s="1478"/>
      <c r="D477" s="1479"/>
      <c r="E477" s="1479"/>
      <c r="F477" s="1479"/>
    </row>
    <row r="478" spans="1:8" ht="41.1" customHeight="1">
      <c r="A478" s="123" t="s">
        <v>933</v>
      </c>
      <c r="B478" s="1480"/>
      <c r="C478" s="1480"/>
      <c r="D478" s="35"/>
      <c r="E478" s="35"/>
    </row>
    <row r="479" spans="1:8" ht="12.75" customHeight="1">
      <c r="A479" s="120" t="s">
        <v>934</v>
      </c>
      <c r="B479" s="1478" t="s">
        <v>935</v>
      </c>
      <c r="C479" s="1478"/>
      <c r="D479" s="35"/>
      <c r="E479" s="35"/>
    </row>
    <row r="480" spans="1:8" ht="93.75" customHeight="1">
      <c r="A480" s="120" t="s">
        <v>936</v>
      </c>
      <c r="B480" s="1480" t="s">
        <v>6605</v>
      </c>
      <c r="C480" s="1480"/>
      <c r="D480" s="35"/>
      <c r="E480" s="35"/>
    </row>
    <row r="481" spans="1:6" ht="87" customHeight="1">
      <c r="A481" s="120" t="s">
        <v>937</v>
      </c>
      <c r="B481" s="1480" t="s">
        <v>6605</v>
      </c>
      <c r="C481" s="1480"/>
      <c r="D481" s="35"/>
      <c r="E481" s="35"/>
    </row>
    <row r="482" spans="1:6" ht="97.5" customHeight="1">
      <c r="A482" s="120" t="s">
        <v>939</v>
      </c>
      <c r="B482" s="1480" t="s">
        <v>6605</v>
      </c>
      <c r="C482" s="1480"/>
      <c r="D482" s="35"/>
      <c r="E482" s="35"/>
    </row>
    <row r="483" spans="1:6" ht="12.75" customHeight="1">
      <c r="A483" s="35"/>
      <c r="B483" s="35"/>
      <c r="C483" s="35"/>
      <c r="D483" s="35"/>
      <c r="E483" s="35"/>
    </row>
    <row r="484" spans="1:6" ht="49.35" customHeight="1">
      <c r="A484" s="1478" t="s">
        <v>956</v>
      </c>
      <c r="B484" s="1478"/>
      <c r="C484" s="1478"/>
      <c r="D484" s="3" t="s">
        <v>17</v>
      </c>
      <c r="E484" s="3"/>
      <c r="F484" s="3"/>
    </row>
    <row r="485" spans="1:6" ht="12.75" customHeight="1">
      <c r="A485" s="5" t="s">
        <v>18</v>
      </c>
      <c r="B485" s="5"/>
      <c r="C485" s="5"/>
    </row>
    <row r="486" spans="1:6" ht="12.75" customHeight="1">
      <c r="A486" s="1478" t="s">
        <v>108</v>
      </c>
      <c r="B486" s="1478"/>
      <c r="C486" s="1478"/>
      <c r="D486" s="35"/>
      <c r="E486" s="35"/>
    </row>
    <row r="487" spans="1:6" ht="12.75" customHeight="1">
      <c r="A487" s="1480"/>
      <c r="B487" s="1480"/>
      <c r="C487" s="1480"/>
      <c r="D487" s="35"/>
      <c r="E487" s="35"/>
    </row>
    <row r="488" spans="1:6" ht="12.75" customHeight="1">
      <c r="A488" s="35"/>
      <c r="B488" s="35"/>
      <c r="C488" s="35"/>
      <c r="D488" s="35"/>
      <c r="E488" s="35"/>
    </row>
    <row r="489" spans="1:6" ht="54.4" customHeight="1">
      <c r="A489" s="1478" t="s">
        <v>957</v>
      </c>
      <c r="B489" s="1478"/>
      <c r="C489" s="1478"/>
      <c r="D489" s="3"/>
      <c r="E489" s="3"/>
      <c r="F489" s="3"/>
    </row>
    <row r="490" spans="1:6" ht="12.75" customHeight="1">
      <c r="A490" s="5" t="s">
        <v>18</v>
      </c>
      <c r="B490" s="5"/>
      <c r="C490" s="5"/>
      <c r="D490" s="35"/>
      <c r="E490" s="35"/>
    </row>
    <row r="491" spans="1:6" ht="38.85" customHeight="1">
      <c r="A491" s="120" t="s">
        <v>958</v>
      </c>
      <c r="B491" s="120" t="s">
        <v>927</v>
      </c>
      <c r="C491" s="120" t="s">
        <v>959</v>
      </c>
      <c r="D491" s="35"/>
      <c r="E491" s="35"/>
    </row>
    <row r="492" spans="1:6" ht="35.25" customHeight="1">
      <c r="A492" s="860" t="s">
        <v>6606</v>
      </c>
      <c r="B492" s="861" t="s">
        <v>6607</v>
      </c>
      <c r="C492" s="860" t="s">
        <v>6608</v>
      </c>
      <c r="D492" s="35"/>
      <c r="E492" s="35"/>
    </row>
    <row r="493" spans="1:6" ht="12.75" customHeight="1">
      <c r="A493" s="860" t="s">
        <v>6609</v>
      </c>
      <c r="B493" s="861" t="s">
        <v>6610</v>
      </c>
      <c r="C493" s="860" t="s">
        <v>6608</v>
      </c>
      <c r="D493" s="35"/>
      <c r="E493" s="35"/>
    </row>
    <row r="494" spans="1:6" ht="12.75" customHeight="1">
      <c r="A494" s="860" t="s">
        <v>6611</v>
      </c>
      <c r="B494" s="861" t="s">
        <v>6612</v>
      </c>
      <c r="C494" s="860" t="s">
        <v>6608</v>
      </c>
      <c r="D494" s="35"/>
      <c r="E494" s="35"/>
    </row>
    <row r="495" spans="1:6" ht="12.75" customHeight="1">
      <c r="A495" s="860" t="s">
        <v>6613</v>
      </c>
      <c r="B495" s="861" t="s">
        <v>6614</v>
      </c>
      <c r="C495" s="860" t="s">
        <v>6615</v>
      </c>
      <c r="D495" s="35"/>
      <c r="E495" s="35"/>
    </row>
    <row r="496" spans="1:6" ht="12.75" customHeight="1">
      <c r="A496" s="860" t="s">
        <v>6616</v>
      </c>
      <c r="B496" s="180" t="s">
        <v>6617</v>
      </c>
      <c r="C496" s="860" t="s">
        <v>6615</v>
      </c>
      <c r="D496" s="35"/>
      <c r="E496" s="35"/>
    </row>
    <row r="497" spans="1:7" ht="12.75" customHeight="1">
      <c r="A497" s="860" t="s">
        <v>6618</v>
      </c>
      <c r="B497" s="862" t="s">
        <v>6619</v>
      </c>
      <c r="C497" s="860" t="s">
        <v>6608</v>
      </c>
      <c r="D497" s="127"/>
      <c r="E497" s="127"/>
    </row>
    <row r="498" spans="1:7" ht="12.75" customHeight="1">
      <c r="A498" s="126"/>
      <c r="B498" s="126"/>
      <c r="C498" s="126"/>
      <c r="D498" s="127"/>
      <c r="E498" s="127"/>
    </row>
    <row r="499" spans="1:7" ht="12.75" customHeight="1">
      <c r="A499" s="127"/>
      <c r="B499" s="127"/>
      <c r="C499" s="127"/>
      <c r="D499" s="127"/>
      <c r="E499" s="127"/>
    </row>
    <row r="500" spans="1:7" ht="50.65" customHeight="1">
      <c r="A500" s="1482" t="s">
        <v>967</v>
      </c>
      <c r="B500" s="1482"/>
      <c r="C500" s="1482"/>
      <c r="D500" s="1482"/>
      <c r="E500" s="1482"/>
    </row>
    <row r="501" spans="1:7" ht="61.15" customHeight="1">
      <c r="A501" s="128" t="s">
        <v>125</v>
      </c>
      <c r="B501" s="128" t="s">
        <v>126</v>
      </c>
      <c r="C501" s="128" t="s">
        <v>127</v>
      </c>
      <c r="D501" s="128" t="s">
        <v>128</v>
      </c>
      <c r="E501" s="128" t="s">
        <v>129</v>
      </c>
      <c r="F501" s="33">
        <v>0</v>
      </c>
      <c r="G501" s="33">
        <v>0</v>
      </c>
    </row>
    <row r="502" spans="1:7" ht="12.75" customHeight="1">
      <c r="A502" s="152"/>
      <c r="B502" s="424"/>
      <c r="C502" s="264"/>
      <c r="D502" s="152"/>
      <c r="E502" s="424"/>
    </row>
    <row r="503" spans="1:7" ht="12.75" customHeight="1">
      <c r="A503" s="425"/>
      <c r="B503" s="426"/>
      <c r="C503" s="427"/>
      <c r="D503" s="426"/>
      <c r="E503" s="426"/>
    </row>
    <row r="504" spans="1:7" ht="12.75" customHeight="1">
      <c r="A504" s="270"/>
      <c r="B504" s="148"/>
      <c r="C504" s="428"/>
      <c r="D504" s="151"/>
      <c r="E504" s="151"/>
    </row>
    <row r="505" spans="1:7" ht="45.6" customHeight="1">
      <c r="A505" s="1482" t="s">
        <v>977</v>
      </c>
      <c r="B505" s="1482"/>
      <c r="C505" s="1482"/>
      <c r="D505" s="35"/>
      <c r="E505" s="35"/>
    </row>
    <row r="506" spans="1:7" ht="66.400000000000006" customHeight="1">
      <c r="A506" s="128" t="s">
        <v>978</v>
      </c>
      <c r="B506" s="128" t="s">
        <v>979</v>
      </c>
      <c r="C506" s="128" t="s">
        <v>980</v>
      </c>
      <c r="D506" s="35"/>
      <c r="E506" s="35"/>
    </row>
    <row r="507" spans="1:7" ht="27.6" customHeight="1">
      <c r="A507" s="152" t="s">
        <v>6620</v>
      </c>
      <c r="B507" s="152"/>
      <c r="C507" s="152"/>
      <c r="D507" s="35"/>
      <c r="E507" s="35"/>
    </row>
    <row r="508" spans="1:7" ht="12.75" customHeight="1">
      <c r="A508" s="35"/>
      <c r="B508" s="35"/>
      <c r="C508" s="35"/>
      <c r="D508" s="35"/>
      <c r="E508" s="35"/>
    </row>
    <row r="509" spans="1:7" ht="72" customHeight="1">
      <c r="A509" s="1482" t="s">
        <v>983</v>
      </c>
      <c r="B509" s="1482"/>
      <c r="C509" s="1482"/>
      <c r="D509" s="3"/>
      <c r="E509" s="3"/>
      <c r="F509" s="3"/>
    </row>
    <row r="510" spans="1:7" ht="12.75" customHeight="1">
      <c r="A510" s="5" t="s">
        <v>18</v>
      </c>
      <c r="B510" s="5"/>
      <c r="C510" s="5"/>
      <c r="D510" s="35"/>
      <c r="E510" s="35"/>
    </row>
    <row r="511" spans="1:7" ht="45.6" customHeight="1">
      <c r="A511" s="128" t="s">
        <v>984</v>
      </c>
      <c r="B511" s="128" t="s">
        <v>79</v>
      </c>
      <c r="C511" s="128" t="s">
        <v>985</v>
      </c>
      <c r="D511" s="35"/>
      <c r="E511" s="35"/>
    </row>
    <row r="512" spans="1:7" ht="12.75" customHeight="1">
      <c r="A512" s="152"/>
      <c r="B512" s="152"/>
      <c r="C512" s="152"/>
      <c r="D512" s="35"/>
      <c r="E512" s="35"/>
    </row>
    <row r="513" spans="1:6" ht="12.75" customHeight="1">
      <c r="A513" s="35"/>
      <c r="B513" s="35"/>
      <c r="C513" s="35"/>
      <c r="D513" s="35"/>
      <c r="E513" s="35"/>
    </row>
    <row r="514" spans="1:6" ht="51.4" customHeight="1">
      <c r="A514" s="1482" t="s">
        <v>986</v>
      </c>
      <c r="B514" s="1482"/>
      <c r="C514" s="1482"/>
      <c r="D514" s="3"/>
      <c r="E514" s="3"/>
      <c r="F514" s="3"/>
    </row>
    <row r="515" spans="1:6" ht="12.75" customHeight="1">
      <c r="A515" s="5" t="s">
        <v>18</v>
      </c>
      <c r="B515" s="5"/>
      <c r="C515" s="5"/>
      <c r="D515" s="35"/>
      <c r="E515" s="35"/>
    </row>
    <row r="516" spans="1:6" ht="42.6" customHeight="1">
      <c r="A516" s="128" t="s">
        <v>984</v>
      </c>
      <c r="B516" s="128" t="s">
        <v>79</v>
      </c>
      <c r="C516" s="128" t="s">
        <v>985</v>
      </c>
      <c r="D516" s="35"/>
      <c r="E516" s="35"/>
    </row>
    <row r="517" spans="1:6" ht="12.75" customHeight="1">
      <c r="A517" s="152"/>
      <c r="B517" s="152"/>
      <c r="C517" s="152"/>
      <c r="D517" s="35"/>
      <c r="E517" s="35"/>
    </row>
    <row r="518" spans="1:6" ht="12.75" customHeight="1">
      <c r="A518" s="35"/>
      <c r="B518" s="35"/>
      <c r="C518" s="35"/>
      <c r="D518" s="35"/>
      <c r="E518" s="35"/>
    </row>
    <row r="519" spans="1:6" ht="40.35" customHeight="1">
      <c r="A519" s="1482" t="s">
        <v>987</v>
      </c>
      <c r="B519" s="1482"/>
      <c r="C519" s="1482"/>
      <c r="D519" s="3"/>
      <c r="E519" s="3"/>
      <c r="F519" s="3"/>
    </row>
    <row r="520" spans="1:6" ht="12.75" customHeight="1">
      <c r="A520" s="5" t="s">
        <v>18</v>
      </c>
      <c r="B520" s="5"/>
      <c r="C520" s="5"/>
      <c r="D520" s="35"/>
      <c r="E520" s="35"/>
    </row>
    <row r="521" spans="1:6" ht="106.7" customHeight="1">
      <c r="A521" s="128" t="s">
        <v>984</v>
      </c>
      <c r="B521" s="128" t="s">
        <v>988</v>
      </c>
      <c r="C521" s="128" t="s">
        <v>989</v>
      </c>
      <c r="D521" s="35"/>
      <c r="E521" s="35"/>
    </row>
    <row r="522" spans="1:6" ht="12.75" customHeight="1">
      <c r="A522" s="152"/>
      <c r="B522" s="152"/>
      <c r="C522" s="152"/>
      <c r="D522" s="35"/>
      <c r="E522" s="35"/>
    </row>
    <row r="523" spans="1:6" ht="12.75" customHeight="1">
      <c r="A523" s="35"/>
      <c r="B523" s="35"/>
      <c r="C523" s="35"/>
      <c r="D523" s="35"/>
      <c r="E523" s="35"/>
    </row>
    <row r="524" spans="1:6" ht="58.9" customHeight="1">
      <c r="A524" s="1482" t="s">
        <v>990</v>
      </c>
      <c r="B524" s="1482"/>
      <c r="C524" s="1482"/>
      <c r="D524" s="3"/>
      <c r="E524" s="3"/>
      <c r="F524" s="3"/>
    </row>
    <row r="525" spans="1:6" ht="12.75" customHeight="1">
      <c r="A525" s="5" t="s">
        <v>18</v>
      </c>
      <c r="B525" s="5"/>
      <c r="C525" s="5"/>
      <c r="D525" s="35"/>
      <c r="E525" s="35"/>
    </row>
    <row r="526" spans="1:6" ht="90.95" customHeight="1">
      <c r="A526" s="128" t="s">
        <v>984</v>
      </c>
      <c r="B526" s="128" t="s">
        <v>991</v>
      </c>
      <c r="C526" s="128" t="s">
        <v>992</v>
      </c>
      <c r="D526" s="35"/>
      <c r="E526" s="35"/>
    </row>
    <row r="527" spans="1:6" ht="12.75" customHeight="1">
      <c r="A527" s="152"/>
      <c r="B527" s="152"/>
      <c r="C527" s="152"/>
      <c r="D527" s="35"/>
      <c r="E527" s="35"/>
    </row>
    <row r="528" spans="1:6" ht="12.75" customHeight="1">
      <c r="A528" s="35"/>
      <c r="B528" s="35"/>
      <c r="C528" s="35"/>
      <c r="D528" s="35"/>
      <c r="E528" s="35"/>
    </row>
    <row r="529" spans="1:7" ht="77.650000000000006" customHeight="1">
      <c r="A529" s="1483" t="s">
        <v>993</v>
      </c>
      <c r="B529" s="1483"/>
      <c r="C529" s="1483"/>
      <c r="D529" s="1483"/>
      <c r="E529" s="1483"/>
    </row>
    <row r="530" spans="1:7" ht="134.25" customHeight="1">
      <c r="A530" s="153" t="s">
        <v>994</v>
      </c>
      <c r="B530" s="153" t="s">
        <v>995</v>
      </c>
      <c r="C530" s="153" t="s">
        <v>996</v>
      </c>
      <c r="D530" s="153" t="s">
        <v>997</v>
      </c>
      <c r="E530" s="153" t="s">
        <v>998</v>
      </c>
    </row>
    <row r="531" spans="1:7" ht="12.75" customHeight="1">
      <c r="A531" s="154"/>
      <c r="B531" s="154"/>
      <c r="C531" s="154"/>
      <c r="D531" s="154"/>
      <c r="E531" s="154"/>
    </row>
    <row r="532" spans="1:7" ht="12.75" customHeight="1">
      <c r="A532" s="154"/>
      <c r="B532" s="154"/>
      <c r="C532" s="154"/>
      <c r="D532" s="154"/>
      <c r="E532" s="154"/>
    </row>
    <row r="533" spans="1:7" ht="12.75" customHeight="1">
      <c r="A533" s="127"/>
      <c r="B533" s="127"/>
      <c r="C533" s="127"/>
      <c r="D533" s="127"/>
      <c r="E533" s="35"/>
    </row>
    <row r="534" spans="1:7" ht="87.4" customHeight="1">
      <c r="A534" s="1483" t="s">
        <v>1004</v>
      </c>
      <c r="B534" s="1483"/>
      <c r="C534" s="1483"/>
      <c r="D534" s="1483"/>
      <c r="E534" s="3"/>
      <c r="F534" s="3"/>
      <c r="G534" s="3"/>
    </row>
    <row r="535" spans="1:7" ht="36.6" customHeight="1">
      <c r="A535" s="5" t="s">
        <v>18</v>
      </c>
      <c r="B535" s="5"/>
      <c r="C535" s="5"/>
      <c r="D535" s="5"/>
      <c r="E535" s="35"/>
    </row>
    <row r="536" spans="1:7" ht="187.5" customHeight="1">
      <c r="A536" s="153" t="s">
        <v>1005</v>
      </c>
      <c r="B536" s="153" t="s">
        <v>1006</v>
      </c>
      <c r="C536" s="153" t="s">
        <v>1007</v>
      </c>
      <c r="D536" s="153" t="s">
        <v>1008</v>
      </c>
      <c r="E536" s="35"/>
    </row>
    <row r="537" spans="1:7" ht="12.75" customHeight="1">
      <c r="A537" s="154"/>
      <c r="B537" s="154"/>
      <c r="C537" s="154"/>
      <c r="D537" s="154"/>
      <c r="E537" s="35"/>
    </row>
    <row r="538" spans="1:7" ht="12.75" customHeight="1">
      <c r="A538" s="35"/>
      <c r="B538" s="35"/>
      <c r="C538" s="35"/>
      <c r="D538" s="35"/>
      <c r="E538" s="35"/>
    </row>
    <row r="539" spans="1:7" ht="46.35" customHeight="1">
      <c r="A539" s="1483" t="s">
        <v>1009</v>
      </c>
      <c r="B539" s="1483"/>
      <c r="C539" s="1483"/>
      <c r="D539" s="3"/>
      <c r="E539" s="3"/>
      <c r="F539" s="3"/>
    </row>
    <row r="540" spans="1:7" ht="41.85" customHeight="1">
      <c r="A540" s="5" t="s">
        <v>18</v>
      </c>
      <c r="B540" s="5"/>
      <c r="C540" s="5"/>
      <c r="E540" s="35"/>
    </row>
    <row r="541" spans="1:7" ht="131.25" customHeight="1">
      <c r="A541" s="153" t="s">
        <v>1010</v>
      </c>
      <c r="B541" s="153" t="s">
        <v>1011</v>
      </c>
      <c r="C541" s="153" t="s">
        <v>1012</v>
      </c>
      <c r="D541" s="35"/>
      <c r="E541" s="35"/>
    </row>
    <row r="542" spans="1:7" ht="12.75" customHeight="1">
      <c r="A542" s="154"/>
      <c r="B542" s="154"/>
      <c r="C542" s="154"/>
      <c r="D542" s="35"/>
      <c r="E542" s="35"/>
    </row>
    <row r="543" spans="1:7" ht="12.75" customHeight="1">
      <c r="A543" s="154"/>
      <c r="B543" s="154"/>
      <c r="C543" s="154"/>
      <c r="D543" s="35"/>
      <c r="E543" s="35"/>
    </row>
    <row r="544" spans="1:7" ht="12.75" customHeight="1">
      <c r="A544" s="127"/>
      <c r="B544" s="127"/>
      <c r="C544" s="127"/>
      <c r="D544" s="127"/>
      <c r="E544" s="127"/>
    </row>
    <row r="545" spans="1:7" ht="31.35" customHeight="1">
      <c r="A545" s="1483" t="s">
        <v>1015</v>
      </c>
      <c r="B545" s="1483"/>
      <c r="C545" s="1483"/>
      <c r="D545" s="1483"/>
      <c r="E545" s="1483"/>
    </row>
    <row r="546" spans="1:7" ht="314.10000000000002" customHeight="1">
      <c r="A546" s="153" t="s">
        <v>1016</v>
      </c>
      <c r="B546" s="153" t="s">
        <v>1017</v>
      </c>
      <c r="C546" s="153" t="s">
        <v>1018</v>
      </c>
      <c r="D546" s="153" t="s">
        <v>1019</v>
      </c>
      <c r="E546" s="153" t="s">
        <v>1020</v>
      </c>
    </row>
    <row r="547" spans="1:7" ht="12.75" customHeight="1">
      <c r="A547" s="157"/>
      <c r="B547" s="157"/>
      <c r="C547" s="157"/>
      <c r="D547" s="158"/>
      <c r="E547" s="277"/>
    </row>
    <row r="548" spans="1:7" ht="12.75" customHeight="1">
      <c r="A548" s="160"/>
      <c r="B548" s="160"/>
      <c r="C548" s="160"/>
      <c r="D548" s="161"/>
      <c r="E548" s="278"/>
    </row>
    <row r="549" spans="1:7" ht="12.75" customHeight="1">
      <c r="A549" s="1483" t="s">
        <v>1031</v>
      </c>
      <c r="B549" s="1483"/>
      <c r="C549" s="1483"/>
      <c r="D549" s="1483"/>
      <c r="E549" s="1483"/>
    </row>
    <row r="550" spans="1:7" ht="64.150000000000006" customHeight="1">
      <c r="A550" s="153" t="s">
        <v>125</v>
      </c>
      <c r="B550" s="153" t="s">
        <v>126</v>
      </c>
      <c r="C550" s="153" t="s">
        <v>127</v>
      </c>
      <c r="D550" s="153" t="s">
        <v>128</v>
      </c>
      <c r="E550" s="153" t="s">
        <v>129</v>
      </c>
    </row>
    <row r="551" spans="1:7" ht="12.75" customHeight="1">
      <c r="A551" s="163"/>
      <c r="B551" s="165"/>
      <c r="C551" s="165"/>
      <c r="D551" s="165"/>
      <c r="E551" s="165"/>
    </row>
    <row r="552" spans="1:7" ht="12.75" customHeight="1">
      <c r="A552" s="167"/>
      <c r="B552" s="168"/>
      <c r="C552" s="168"/>
      <c r="D552" s="168"/>
      <c r="E552" s="169"/>
    </row>
    <row r="553" spans="1:7" ht="120.2" customHeight="1">
      <c r="A553" s="1483" t="s">
        <v>1037</v>
      </c>
      <c r="B553" s="1483"/>
      <c r="C553" s="1483"/>
      <c r="D553" s="1483"/>
      <c r="E553" s="3"/>
      <c r="F553" s="3"/>
      <c r="G553" s="3"/>
    </row>
    <row r="554" spans="1:7" ht="12.75" customHeight="1">
      <c r="A554" s="5" t="s">
        <v>18</v>
      </c>
      <c r="B554" s="5"/>
      <c r="C554" s="5"/>
      <c r="D554" s="5"/>
      <c r="E554" s="35"/>
    </row>
    <row r="555" spans="1:7" ht="175.35" customHeight="1">
      <c r="A555" s="153" t="s">
        <v>1038</v>
      </c>
      <c r="B555" s="153" t="s">
        <v>1039</v>
      </c>
      <c r="C555" s="153" t="s">
        <v>1040</v>
      </c>
      <c r="D555" s="153" t="s">
        <v>1041</v>
      </c>
      <c r="E555" s="35"/>
    </row>
    <row r="556" spans="1:7" ht="12.75" customHeight="1">
      <c r="A556" s="170"/>
      <c r="B556" s="170"/>
      <c r="C556" s="170"/>
      <c r="D556" s="170"/>
      <c r="E556" s="35"/>
    </row>
    <row r="557" spans="1:7" ht="12.75" customHeight="1">
      <c r="A557" s="35"/>
      <c r="B557" s="35"/>
      <c r="C557" s="35"/>
      <c r="D557" s="35"/>
      <c r="E557" s="35"/>
    </row>
    <row r="558" spans="1:7" ht="69.400000000000006" customHeight="1">
      <c r="A558" s="1483" t="s">
        <v>1042</v>
      </c>
      <c r="B558" s="1483"/>
      <c r="C558" s="1483"/>
      <c r="D558" s="1483"/>
      <c r="E558" s="35"/>
    </row>
    <row r="559" spans="1:7" ht="70.150000000000006" customHeight="1">
      <c r="A559" s="1484" t="s">
        <v>1043</v>
      </c>
      <c r="B559" s="1484"/>
      <c r="C559" s="1484"/>
      <c r="D559" s="1484"/>
      <c r="E559" s="35"/>
    </row>
    <row r="560" spans="1:7" ht="12.75" customHeight="1">
      <c r="A560" s="1485"/>
      <c r="B560" s="1485"/>
      <c r="C560" s="1485"/>
      <c r="D560" s="1485"/>
      <c r="E560" s="35"/>
    </row>
    <row r="561" spans="1:7" ht="12.75" customHeight="1">
      <c r="A561" s="35"/>
      <c r="B561" s="35"/>
      <c r="C561" s="35"/>
      <c r="D561" s="35"/>
      <c r="E561" s="35"/>
    </row>
    <row r="562" spans="1:7" ht="55.15" customHeight="1">
      <c r="A562" s="1483" t="s">
        <v>1044</v>
      </c>
      <c r="B562" s="1483"/>
      <c r="C562" s="1483"/>
      <c r="D562" s="1483"/>
      <c r="E562" s="3"/>
      <c r="F562" s="3"/>
      <c r="G562" s="3"/>
    </row>
    <row r="563" spans="1:7" ht="12.75" customHeight="1">
      <c r="A563" s="5" t="s">
        <v>18</v>
      </c>
      <c r="B563" s="5"/>
      <c r="C563" s="5"/>
      <c r="D563" s="5"/>
      <c r="E563" s="35"/>
    </row>
    <row r="564" spans="1:7" ht="186.75" customHeight="1">
      <c r="A564" s="153" t="s">
        <v>125</v>
      </c>
      <c r="B564" s="153" t="s">
        <v>1045</v>
      </c>
      <c r="C564" s="153" t="s">
        <v>1046</v>
      </c>
      <c r="D564" s="153" t="s">
        <v>1047</v>
      </c>
      <c r="E564" s="35"/>
    </row>
    <row r="565" spans="1:7" ht="12.75" customHeight="1">
      <c r="A565" s="170"/>
      <c r="B565" s="170"/>
      <c r="C565" s="170"/>
      <c r="D565" s="170"/>
      <c r="E565" s="35"/>
    </row>
    <row r="566" spans="1:7" ht="12.75" customHeight="1">
      <c r="A566" s="35"/>
      <c r="B566" s="35"/>
      <c r="C566" s="35"/>
      <c r="D566" s="35"/>
      <c r="E566" s="35"/>
    </row>
    <row r="567" spans="1:7" ht="82.15" customHeight="1">
      <c r="A567" s="1483" t="s">
        <v>1048</v>
      </c>
      <c r="B567" s="1483"/>
      <c r="C567" s="1483"/>
      <c r="D567" s="1483"/>
      <c r="E567" s="35"/>
    </row>
    <row r="568" spans="1:7" ht="12.75" customHeight="1">
      <c r="A568" s="1485"/>
      <c r="B568" s="1485"/>
      <c r="C568" s="1485"/>
      <c r="D568" s="1485"/>
      <c r="E568" s="35"/>
    </row>
    <row r="569" spans="1:7" ht="12.75" customHeight="1">
      <c r="A569" s="35"/>
      <c r="B569" s="35"/>
      <c r="C569" s="35"/>
      <c r="D569" s="35"/>
      <c r="E569" s="35"/>
    </row>
    <row r="570" spans="1:7" ht="82.15" customHeight="1">
      <c r="A570" s="1483" t="s">
        <v>1049</v>
      </c>
      <c r="B570" s="1483"/>
      <c r="C570" s="1483"/>
      <c r="D570" s="1483"/>
      <c r="E570" s="35"/>
    </row>
    <row r="571" spans="1:7" ht="12.75" customHeight="1">
      <c r="A571" s="1485"/>
      <c r="B571" s="1485"/>
      <c r="C571" s="1485"/>
      <c r="D571" s="1485"/>
      <c r="E571" s="35"/>
    </row>
    <row r="572" spans="1:7" ht="12.75" customHeight="1">
      <c r="A572" s="35"/>
      <c r="B572" s="35"/>
      <c r="C572" s="35"/>
      <c r="D572" s="35"/>
      <c r="E572" s="35"/>
    </row>
    <row r="573" spans="1:7" ht="76.150000000000006" customHeight="1">
      <c r="A573" s="1483" t="s">
        <v>1050</v>
      </c>
      <c r="B573" s="1483"/>
      <c r="C573" s="1483"/>
      <c r="D573" s="1483"/>
      <c r="E573" s="35"/>
    </row>
    <row r="574" spans="1:7" ht="12.75" customHeight="1">
      <c r="A574" s="1485"/>
      <c r="B574" s="1485"/>
      <c r="C574" s="1485"/>
      <c r="D574" s="1485"/>
      <c r="E574" s="35"/>
    </row>
    <row r="575" spans="1:7" ht="12.75" customHeight="1">
      <c r="A575" s="35"/>
      <c r="B575" s="35"/>
      <c r="C575" s="35"/>
      <c r="D575" s="35"/>
      <c r="E575" s="35"/>
    </row>
    <row r="576" spans="1:7" ht="12.75" customHeight="1">
      <c r="A576" s="35"/>
      <c r="B576" s="35"/>
      <c r="C576" s="35"/>
      <c r="D576" s="35"/>
      <c r="E576" s="35"/>
    </row>
    <row r="577" spans="1:5" ht="74.650000000000006" customHeight="1">
      <c r="A577" s="1486" t="s">
        <v>1051</v>
      </c>
      <c r="B577" s="1486"/>
      <c r="C577" s="1486"/>
      <c r="D577" s="1486"/>
      <c r="E577" s="35"/>
    </row>
    <row r="578" spans="1:5" ht="66.400000000000006" customHeight="1">
      <c r="A578" s="172" t="s">
        <v>125</v>
      </c>
      <c r="B578" s="172" t="s">
        <v>570</v>
      </c>
      <c r="C578" s="172" t="s">
        <v>1052</v>
      </c>
      <c r="D578" s="172" t="s">
        <v>1053</v>
      </c>
      <c r="E578" s="35"/>
    </row>
    <row r="579" spans="1:5" ht="12.75" customHeight="1">
      <c r="A579" s="173"/>
      <c r="B579" s="173"/>
      <c r="C579" s="173"/>
      <c r="D579" s="173"/>
      <c r="E579" s="35"/>
    </row>
    <row r="580" spans="1:5" ht="12.75" customHeight="1">
      <c r="A580" s="35"/>
      <c r="B580" s="35"/>
      <c r="C580" s="35"/>
      <c r="D580" s="35"/>
      <c r="E580" s="35"/>
    </row>
    <row r="581" spans="1:5" ht="47.1" customHeight="1">
      <c r="A581" s="1486" t="s">
        <v>1054</v>
      </c>
      <c r="B581" s="1486"/>
      <c r="C581" s="1486"/>
      <c r="D581" s="1486"/>
      <c r="E581" s="35"/>
    </row>
    <row r="582" spans="1:5" ht="53.65" customHeight="1">
      <c r="A582" s="172" t="s">
        <v>125</v>
      </c>
      <c r="B582" s="172" t="s">
        <v>570</v>
      </c>
      <c r="C582" s="172" t="s">
        <v>1052</v>
      </c>
      <c r="D582" s="172" t="s">
        <v>1053</v>
      </c>
      <c r="E582" s="35"/>
    </row>
    <row r="583" spans="1:5" ht="12.75" customHeight="1">
      <c r="A583" s="173"/>
      <c r="B583" s="173"/>
      <c r="C583" s="173"/>
      <c r="D583" s="173"/>
      <c r="E583" s="35"/>
    </row>
    <row r="584" spans="1:5" ht="12.75" customHeight="1">
      <c r="A584" s="35"/>
      <c r="B584" s="35"/>
      <c r="C584" s="35"/>
      <c r="D584" s="35"/>
      <c r="E584" s="35"/>
    </row>
    <row r="585" spans="1:5" ht="61.15" customHeight="1">
      <c r="A585" s="1486" t="s">
        <v>1055</v>
      </c>
      <c r="B585" s="1486"/>
      <c r="C585" s="1486"/>
      <c r="D585" s="1486"/>
      <c r="E585" s="35"/>
    </row>
    <row r="586" spans="1:5" ht="129.94999999999999" customHeight="1">
      <c r="A586" s="172" t="s">
        <v>1056</v>
      </c>
      <c r="B586" s="172" t="s">
        <v>1057</v>
      </c>
      <c r="C586" s="172" t="s">
        <v>1058</v>
      </c>
      <c r="D586" s="172" t="s">
        <v>1059</v>
      </c>
      <c r="E586" s="35"/>
    </row>
    <row r="587" spans="1:5" ht="12.75" customHeight="1">
      <c r="A587" s="173"/>
      <c r="B587" s="173"/>
      <c r="C587" s="173"/>
      <c r="D587" s="173"/>
      <c r="E587" s="35"/>
    </row>
    <row r="588" spans="1:5" ht="12.75" customHeight="1">
      <c r="A588" s="35"/>
      <c r="B588" s="35"/>
      <c r="C588" s="35"/>
      <c r="D588" s="35"/>
      <c r="E588" s="35"/>
    </row>
    <row r="589" spans="1:5" ht="73.900000000000006" customHeight="1">
      <c r="A589" s="1486" t="s">
        <v>1060</v>
      </c>
      <c r="B589" s="1486"/>
      <c r="C589" s="1486"/>
      <c r="D589" s="1486"/>
      <c r="E589" s="35"/>
    </row>
    <row r="590" spans="1:5" ht="12.75" customHeight="1">
      <c r="A590" s="1487"/>
      <c r="B590" s="1487"/>
      <c r="C590" s="1487"/>
      <c r="D590" s="1487"/>
      <c r="E590" s="35"/>
    </row>
  </sheetData>
  <sheetProtection algorithmName="SHA-512" hashValue="LcOsmDljZRRo5Syg6wToRpSDov3tHYtalSWRIonpknM0rBuj5VRrSLPPlv5MsyHLE7vYwNnV2WxlHgEtYRcR6A==" saltValue="pb0EpgwdFHi3XLr68bf3nA==" spinCount="100000" sheet="1" objects="1" scenarios="1"/>
  <mergeCells count="114">
    <mergeCell ref="A585:D585"/>
    <mergeCell ref="A589:D589"/>
    <mergeCell ref="A590:D590"/>
    <mergeCell ref="A563:D563"/>
    <mergeCell ref="A567:D567"/>
    <mergeCell ref="A568:D568"/>
    <mergeCell ref="A570:D570"/>
    <mergeCell ref="A571:D571"/>
    <mergeCell ref="A573:D573"/>
    <mergeCell ref="A574:D574"/>
    <mergeCell ref="A577:D577"/>
    <mergeCell ref="A581:D581"/>
    <mergeCell ref="A549:E549"/>
    <mergeCell ref="A553:D553"/>
    <mergeCell ref="E553:G553"/>
    <mergeCell ref="A554:D554"/>
    <mergeCell ref="A558:D558"/>
    <mergeCell ref="A559:D559"/>
    <mergeCell ref="A560:D560"/>
    <mergeCell ref="A562:D562"/>
    <mergeCell ref="E562:G562"/>
    <mergeCell ref="A525:C525"/>
    <mergeCell ref="A529:E529"/>
    <mergeCell ref="A534:D534"/>
    <mergeCell ref="E534:G534"/>
    <mergeCell ref="A535:D535"/>
    <mergeCell ref="A539:C539"/>
    <mergeCell ref="D539:F539"/>
    <mergeCell ref="A540:C540"/>
    <mergeCell ref="A545:E545"/>
    <mergeCell ref="A510:C510"/>
    <mergeCell ref="A514:C514"/>
    <mergeCell ref="D514:F514"/>
    <mergeCell ref="A515:C515"/>
    <mergeCell ref="A519:C519"/>
    <mergeCell ref="D519:F519"/>
    <mergeCell ref="A520:C520"/>
    <mergeCell ref="A524:C524"/>
    <mergeCell ref="D524:F524"/>
    <mergeCell ref="A485:C485"/>
    <mergeCell ref="A486:C486"/>
    <mergeCell ref="A487:C487"/>
    <mergeCell ref="A489:C489"/>
    <mergeCell ref="D489:F489"/>
    <mergeCell ref="A490:C490"/>
    <mergeCell ref="A500:E500"/>
    <mergeCell ref="A505:C505"/>
    <mergeCell ref="A509:C509"/>
    <mergeCell ref="D509:F509"/>
    <mergeCell ref="A472:E472"/>
    <mergeCell ref="A477:C477"/>
    <mergeCell ref="D477:F477"/>
    <mergeCell ref="B478:C478"/>
    <mergeCell ref="B479:C479"/>
    <mergeCell ref="B480:C480"/>
    <mergeCell ref="B481:C481"/>
    <mergeCell ref="B482:C482"/>
    <mergeCell ref="A484:C484"/>
    <mergeCell ref="D484:F484"/>
    <mergeCell ref="A337:E337"/>
    <mergeCell ref="F337:H337"/>
    <mergeCell ref="A338:E338"/>
    <mergeCell ref="A345:C345"/>
    <mergeCell ref="A351:C351"/>
    <mergeCell ref="A452:C452"/>
    <mergeCell ref="A457:E457"/>
    <mergeCell ref="A462:E462"/>
    <mergeCell ref="A471:E471"/>
    <mergeCell ref="F471:H471"/>
    <mergeCell ref="A123:C123"/>
    <mergeCell ref="A124:C124"/>
    <mergeCell ref="B125:D125"/>
    <mergeCell ref="A127:D127"/>
    <mergeCell ref="A131:E131"/>
    <mergeCell ref="A164:F164"/>
    <mergeCell ref="A213:E213"/>
    <mergeCell ref="A230:F230"/>
    <mergeCell ref="A330:E330"/>
    <mergeCell ref="B111:C111"/>
    <mergeCell ref="B112:C112"/>
    <mergeCell ref="B115:D115"/>
    <mergeCell ref="A116:D116"/>
    <mergeCell ref="A117:C117"/>
    <mergeCell ref="A118:C118"/>
    <mergeCell ref="B119:D119"/>
    <mergeCell ref="B121:D121"/>
    <mergeCell ref="A122:D122"/>
    <mergeCell ref="B82:F82"/>
    <mergeCell ref="A83:F83"/>
    <mergeCell ref="B90:D90"/>
    <mergeCell ref="A91:D91"/>
    <mergeCell ref="B98:D98"/>
    <mergeCell ref="B100:D100"/>
    <mergeCell ref="A101:D101"/>
    <mergeCell ref="B109:D109"/>
    <mergeCell ref="A110:D110"/>
    <mergeCell ref="B50:E50"/>
    <mergeCell ref="A51:E51"/>
    <mergeCell ref="B58:D58"/>
    <mergeCell ref="A59:D59"/>
    <mergeCell ref="B66:D66"/>
    <mergeCell ref="A67:D67"/>
    <mergeCell ref="B74:D74"/>
    <mergeCell ref="A75:D75"/>
    <mergeCell ref="A81:F81"/>
    <mergeCell ref="B1:F1"/>
    <mergeCell ref="B3:F3"/>
    <mergeCell ref="A4:F4"/>
    <mergeCell ref="B8:F8"/>
    <mergeCell ref="A27:F27"/>
    <mergeCell ref="B34:F34"/>
    <mergeCell ref="A35:F35"/>
    <mergeCell ref="B42:E42"/>
    <mergeCell ref="A43:E43"/>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A00-000000000000}">
      <formula1>0</formula1>
      <formula2>0</formula2>
    </dataValidation>
    <dataValidation operator="equal" allowBlank="1" showInputMessage="1" showErrorMessage="1" prompt="целевой показатель в 2026 году - 22% в 2036 году - 30%" sqref="I116" xr:uid="{00000000-0002-0000-0A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A00-000002000000}">
      <formula1>0</formula1>
      <formula2>0</formula2>
    </dataValidation>
    <dataValidation operator="equal" allowBlank="1" showInputMessage="1" showErrorMessage="1" sqref="A124:A127" xr:uid="{00000000-0002-0000-0A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A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A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A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A00-000007000000}">
      <formula1>0</formula1>
      <formula2>0</formula2>
    </dataValidation>
    <dataValidation type="list" operator="equal" allowBlank="1" showInputMessage="1" showErrorMessage="1" promptTitle="выберите из списка" prompt="выберите из списка" sqref="B98:D98" xr:uid="{00000000-0002-0000-0A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8:F8 B34:F34 B42:E42 B50:E50 B58:D58 B66:D66 B74:D74 B82:F82 B90:D90 B100:D100 B109:D109 B115:D115 B119:D119 B121:D121 B125:D125 F337:H337 F471:H471 D484:F484 D489:F489" xr:uid="{00000000-0002-0000-0A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66:F196" xr:uid="{00000000-0002-0000-0A00-00000A000000}">
      <formula1>"Да,Нет"</formula1>
      <formula2>0</formula2>
    </dataValidation>
    <dataValidation type="list" operator="equal" allowBlank="1" showInputMessage="1" showErrorMessage="1" promptTitle="наличие проектов" sqref="D477:F477" xr:uid="{00000000-0002-0000-0A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509:F509 D514:F514" xr:uid="{00000000-0002-0000-0A00-00000C000000}">
      <formula1>"да,обращались,нет,не обращались"</formula1>
      <formula2>0</formula2>
    </dataValidation>
    <dataValidation type="list" operator="equal" allowBlank="1" showInputMessage="1" showErrorMessage="1" sqref="D519:F519 D524:F524 D539:F539 E553:G553" xr:uid="{00000000-0002-0000-0A00-00000D000000}">
      <formula1>"да,выдавались,нет,не выдавались"</formula1>
      <formula2>0</formula2>
    </dataValidation>
    <dataValidation type="list" operator="equal" allowBlank="1" showInputMessage="1" showErrorMessage="1" sqref="E534:G534" xr:uid="{00000000-0002-0000-0A00-00000E000000}">
      <formula1>"да,утверждена,нет,не утверждена"</formula1>
      <formula2>0</formula2>
    </dataValidation>
    <dataValidation type="list" operator="equal" allowBlank="1" showInputMessage="1" showErrorMessage="1" sqref="E562:G562" xr:uid="{00000000-0002-0000-0A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32:F271 F278 F290:F292" xr:uid="{00000000-0002-0000-0A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04"/>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33.5703125" style="33" customWidth="1"/>
    <col min="4" max="4" width="15.285156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43.85546875" style="33" customWidth="1"/>
  </cols>
  <sheetData>
    <row r="1" spans="1:6" ht="71.650000000000006" customHeight="1">
      <c r="A1" s="34" t="s">
        <v>15</v>
      </c>
      <c r="B1" s="11">
        <v>19800</v>
      </c>
      <c r="C1" s="11"/>
      <c r="D1" s="11"/>
      <c r="E1" s="11"/>
      <c r="F1" s="11"/>
    </row>
    <row r="2" spans="1:6">
      <c r="A2" s="35"/>
      <c r="B2" s="35"/>
      <c r="C2" s="35"/>
      <c r="D2" s="35"/>
      <c r="E2" s="35"/>
      <c r="F2" s="35"/>
    </row>
    <row r="3" spans="1:6" ht="84" customHeight="1">
      <c r="A3" s="34" t="s">
        <v>16</v>
      </c>
      <c r="B3" s="10" t="s">
        <v>29</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ht="51">
      <c r="A6" s="330" t="s">
        <v>6621</v>
      </c>
      <c r="B6" s="543" t="s">
        <v>6622</v>
      </c>
      <c r="C6" s="330">
        <v>89215237507</v>
      </c>
      <c r="D6" s="543">
        <v>16</v>
      </c>
      <c r="E6" s="543" t="s">
        <v>1064</v>
      </c>
      <c r="F6" s="543"/>
    </row>
    <row r="7" spans="1:6" ht="51">
      <c r="A7" s="330" t="s">
        <v>6623</v>
      </c>
      <c r="B7" s="330" t="s">
        <v>6624</v>
      </c>
      <c r="C7" s="330">
        <v>89637447685</v>
      </c>
      <c r="D7" s="330">
        <v>24</v>
      </c>
      <c r="E7" s="543" t="s">
        <v>1064</v>
      </c>
      <c r="F7" s="330"/>
    </row>
    <row r="8" spans="1:6" ht="51">
      <c r="A8" s="330" t="s">
        <v>6625</v>
      </c>
      <c r="B8" s="330" t="s">
        <v>6626</v>
      </c>
      <c r="C8" s="330">
        <v>89212229757</v>
      </c>
      <c r="D8" s="330">
        <v>15</v>
      </c>
      <c r="E8" s="543" t="s">
        <v>1064</v>
      </c>
      <c r="F8" s="330"/>
    </row>
    <row r="9" spans="1:6" ht="38.25">
      <c r="A9" s="330" t="s">
        <v>6627</v>
      </c>
      <c r="B9" s="330" t="s">
        <v>6628</v>
      </c>
      <c r="C9" s="330">
        <v>89215283187</v>
      </c>
      <c r="D9" s="330">
        <v>12</v>
      </c>
      <c r="E9" s="543" t="s">
        <v>1064</v>
      </c>
      <c r="F9" s="330"/>
    </row>
    <row r="10" spans="1:6" ht="51">
      <c r="A10" s="330" t="s">
        <v>6629</v>
      </c>
      <c r="B10" s="330" t="s">
        <v>6630</v>
      </c>
      <c r="C10" s="330">
        <v>89602150913</v>
      </c>
      <c r="D10" s="330">
        <v>18</v>
      </c>
      <c r="E10" s="543" t="s">
        <v>1064</v>
      </c>
      <c r="F10" s="330"/>
    </row>
    <row r="11" spans="1:6" ht="51">
      <c r="A11" s="330" t="s">
        <v>6631</v>
      </c>
      <c r="B11" s="330" t="s">
        <v>6632</v>
      </c>
      <c r="C11" s="330" t="s">
        <v>6633</v>
      </c>
      <c r="D11" s="330"/>
      <c r="E11" s="543" t="s">
        <v>1064</v>
      </c>
      <c r="F11" s="330"/>
    </row>
    <row r="12" spans="1:6" ht="25.5">
      <c r="A12" s="330" t="s">
        <v>6634</v>
      </c>
      <c r="B12" s="330" t="s">
        <v>6635</v>
      </c>
      <c r="C12" s="330">
        <v>89212222097</v>
      </c>
      <c r="D12" s="330"/>
      <c r="E12" s="543" t="s">
        <v>1064</v>
      </c>
      <c r="F12" s="330"/>
    </row>
    <row r="13" spans="1:6" ht="25.5">
      <c r="A13" s="330" t="s">
        <v>6636</v>
      </c>
      <c r="B13" s="330" t="s">
        <v>6637</v>
      </c>
      <c r="C13" s="330"/>
      <c r="D13" s="330"/>
      <c r="E13" s="543" t="s">
        <v>1064</v>
      </c>
      <c r="F13" s="330"/>
    </row>
    <row r="14" spans="1:6">
      <c r="A14" s="36"/>
      <c r="B14" s="36"/>
      <c r="C14" s="36"/>
      <c r="D14" s="36"/>
      <c r="E14" s="36"/>
      <c r="F14" s="36"/>
    </row>
    <row r="15" spans="1:6">
      <c r="A15" s="36"/>
      <c r="B15" s="36"/>
      <c r="C15" s="36"/>
      <c r="D15" s="36"/>
      <c r="E15" s="36"/>
      <c r="F15" s="36"/>
    </row>
    <row r="16" spans="1:6">
      <c r="A16" s="36"/>
      <c r="B16" s="36"/>
      <c r="C16" s="36"/>
      <c r="D16" s="36"/>
      <c r="E16" s="36"/>
      <c r="F16" s="36"/>
    </row>
    <row r="18" spans="1:6" ht="38.25">
      <c r="A18" s="37" t="s">
        <v>28</v>
      </c>
      <c r="B18" s="10" t="s">
        <v>29</v>
      </c>
      <c r="C18" s="10"/>
      <c r="D18" s="10"/>
      <c r="E18" s="10"/>
      <c r="F18" s="10"/>
    </row>
    <row r="19" spans="1:6" ht="12.75" customHeight="1">
      <c r="A19" s="9" t="s">
        <v>18</v>
      </c>
      <c r="B19" s="9"/>
      <c r="C19" s="9"/>
      <c r="D19" s="9"/>
      <c r="E19" s="9"/>
      <c r="F19" s="9"/>
    </row>
    <row r="20" spans="1:6" ht="85.5">
      <c r="A20" s="37" t="s">
        <v>19</v>
      </c>
      <c r="B20" s="39" t="s">
        <v>20</v>
      </c>
      <c r="C20" s="39" t="s">
        <v>21</v>
      </c>
      <c r="D20" s="37" t="s">
        <v>22</v>
      </c>
      <c r="E20" s="37" t="s">
        <v>23</v>
      </c>
      <c r="F20" s="37" t="s">
        <v>24</v>
      </c>
    </row>
    <row r="21" spans="1:6" ht="63.75">
      <c r="A21" s="186" t="s">
        <v>6638</v>
      </c>
      <c r="B21" s="186" t="s">
        <v>6639</v>
      </c>
      <c r="C21" s="186">
        <v>89215237544</v>
      </c>
      <c r="D21" s="186" t="s">
        <v>6640</v>
      </c>
      <c r="E21" s="186" t="s">
        <v>1064</v>
      </c>
      <c r="F21" s="186" t="s">
        <v>482</v>
      </c>
    </row>
    <row r="22" spans="1:6" ht="63.75">
      <c r="A22" s="186" t="s">
        <v>6641</v>
      </c>
      <c r="B22" s="186" t="s">
        <v>6639</v>
      </c>
      <c r="C22" s="186">
        <v>89215237544</v>
      </c>
      <c r="D22" s="186" t="s">
        <v>6640</v>
      </c>
      <c r="E22" s="186" t="s">
        <v>1064</v>
      </c>
      <c r="F22" s="186" t="s">
        <v>482</v>
      </c>
    </row>
    <row r="23" spans="1:6" ht="51">
      <c r="A23" s="186" t="s">
        <v>6642</v>
      </c>
      <c r="B23" s="186" t="s">
        <v>6643</v>
      </c>
      <c r="C23" s="186">
        <v>89216282029</v>
      </c>
      <c r="D23" s="186" t="s">
        <v>6640</v>
      </c>
      <c r="E23" s="186" t="s">
        <v>1064</v>
      </c>
      <c r="F23" s="186" t="s">
        <v>482</v>
      </c>
    </row>
    <row r="24" spans="1:6" ht="51">
      <c r="A24" s="186" t="s">
        <v>6644</v>
      </c>
      <c r="B24" s="186" t="s">
        <v>6643</v>
      </c>
      <c r="C24" s="186">
        <v>89216282029</v>
      </c>
      <c r="D24" s="186" t="s">
        <v>6640</v>
      </c>
      <c r="E24" s="186" t="s">
        <v>1064</v>
      </c>
      <c r="F24" s="186" t="s">
        <v>482</v>
      </c>
    </row>
    <row r="25" spans="1:6" ht="63.75">
      <c r="A25" s="186" t="s">
        <v>6645</v>
      </c>
      <c r="B25" s="186" t="s">
        <v>6646</v>
      </c>
      <c r="C25" s="186">
        <v>89215237521</v>
      </c>
      <c r="D25" s="186" t="s">
        <v>6640</v>
      </c>
      <c r="E25" s="186" t="s">
        <v>1064</v>
      </c>
      <c r="F25" s="186" t="s">
        <v>482</v>
      </c>
    </row>
    <row r="26" spans="1:6" ht="51">
      <c r="A26" s="186" t="s">
        <v>6647</v>
      </c>
      <c r="B26" s="186" t="s">
        <v>6648</v>
      </c>
      <c r="C26" s="186" t="s">
        <v>6649</v>
      </c>
      <c r="D26" s="186" t="s">
        <v>6640</v>
      </c>
      <c r="E26" s="186" t="s">
        <v>1064</v>
      </c>
      <c r="F26" s="186" t="s">
        <v>482</v>
      </c>
    </row>
    <row r="27" spans="1:6" ht="51">
      <c r="A27" s="186" t="s">
        <v>6650</v>
      </c>
      <c r="B27" s="186" t="s">
        <v>6646</v>
      </c>
      <c r="C27" s="186">
        <v>89215237521</v>
      </c>
      <c r="D27" s="186" t="s">
        <v>6640</v>
      </c>
      <c r="E27" s="186" t="s">
        <v>1064</v>
      </c>
      <c r="F27" s="186" t="s">
        <v>482</v>
      </c>
    </row>
    <row r="28" spans="1:6" ht="51">
      <c r="A28" s="186" t="s">
        <v>6650</v>
      </c>
      <c r="B28" s="186" t="s">
        <v>6646</v>
      </c>
      <c r="C28" s="186">
        <v>89215237521</v>
      </c>
      <c r="D28" s="186" t="s">
        <v>6640</v>
      </c>
      <c r="E28" s="186" t="s">
        <v>1064</v>
      </c>
      <c r="F28" s="186" t="s">
        <v>482</v>
      </c>
    </row>
    <row r="29" spans="1:6" ht="51">
      <c r="A29" s="186" t="s">
        <v>6651</v>
      </c>
      <c r="B29" s="186" t="s">
        <v>6652</v>
      </c>
      <c r="C29" s="186">
        <v>89214518651</v>
      </c>
      <c r="D29" s="186" t="s">
        <v>6640</v>
      </c>
      <c r="E29" s="186" t="s">
        <v>1064</v>
      </c>
      <c r="F29" s="186" t="s">
        <v>482</v>
      </c>
    </row>
    <row r="30" spans="1:6" ht="51">
      <c r="A30" s="186" t="s">
        <v>6653</v>
      </c>
      <c r="B30" s="186" t="s">
        <v>6654</v>
      </c>
      <c r="C30" s="186" t="s">
        <v>6655</v>
      </c>
      <c r="D30" s="186" t="s">
        <v>6640</v>
      </c>
      <c r="E30" s="186" t="s">
        <v>1064</v>
      </c>
      <c r="F30" s="186" t="s">
        <v>482</v>
      </c>
    </row>
    <row r="31" spans="1:6" ht="51">
      <c r="A31" s="186" t="s">
        <v>6656</v>
      </c>
      <c r="B31" s="186" t="s">
        <v>6646</v>
      </c>
      <c r="C31" s="186">
        <v>89215237521</v>
      </c>
      <c r="D31" s="186" t="s">
        <v>6640</v>
      </c>
      <c r="E31" s="186" t="s">
        <v>1064</v>
      </c>
      <c r="F31" s="186" t="s">
        <v>482</v>
      </c>
    </row>
    <row r="32" spans="1:6" ht="63.75">
      <c r="A32" s="186" t="s">
        <v>6657</v>
      </c>
      <c r="B32" s="186" t="s">
        <v>6658</v>
      </c>
      <c r="C32" s="186">
        <v>89215203908</v>
      </c>
      <c r="D32" s="186" t="s">
        <v>6640</v>
      </c>
      <c r="E32" s="186" t="s">
        <v>1064</v>
      </c>
      <c r="F32" s="186" t="s">
        <v>482</v>
      </c>
    </row>
    <row r="33" spans="1:7" ht="51">
      <c r="A33" s="186" t="s">
        <v>6659</v>
      </c>
      <c r="B33" s="186" t="s">
        <v>6660</v>
      </c>
      <c r="C33" s="186" t="s">
        <v>6661</v>
      </c>
      <c r="D33" s="186" t="s">
        <v>6640</v>
      </c>
      <c r="E33" s="186" t="s">
        <v>1064</v>
      </c>
      <c r="F33" s="186" t="s">
        <v>482</v>
      </c>
    </row>
    <row r="34" spans="1:7" ht="51">
      <c r="A34" s="186" t="s">
        <v>6662</v>
      </c>
      <c r="B34" s="186" t="s">
        <v>6663</v>
      </c>
      <c r="C34" s="186" t="s">
        <v>6664</v>
      </c>
      <c r="D34" s="186" t="s">
        <v>6640</v>
      </c>
      <c r="E34" s="186" t="s">
        <v>1064</v>
      </c>
      <c r="F34" s="186" t="s">
        <v>482</v>
      </c>
    </row>
    <row r="35" spans="1:7" ht="38.25">
      <c r="A35" s="186" t="s">
        <v>6665</v>
      </c>
      <c r="B35" s="186" t="s">
        <v>6666</v>
      </c>
      <c r="C35" s="186">
        <v>89212222097</v>
      </c>
      <c r="D35" s="186" t="s">
        <v>6640</v>
      </c>
      <c r="E35" s="186" t="s">
        <v>1064</v>
      </c>
      <c r="F35" s="186" t="s">
        <v>482</v>
      </c>
    </row>
    <row r="36" spans="1:7" ht="51">
      <c r="A36" s="186" t="s">
        <v>6662</v>
      </c>
      <c r="B36" s="186" t="s">
        <v>6663</v>
      </c>
      <c r="C36" s="186" t="s">
        <v>6664</v>
      </c>
      <c r="D36" s="186" t="s">
        <v>6640</v>
      </c>
      <c r="E36" s="186" t="s">
        <v>1064</v>
      </c>
      <c r="F36" s="186" t="s">
        <v>482</v>
      </c>
    </row>
    <row r="37" spans="1:7">
      <c r="A37" s="185"/>
      <c r="B37" s="185"/>
      <c r="C37" s="185"/>
      <c r="D37" s="185"/>
      <c r="E37" s="185"/>
      <c r="F37" s="185"/>
    </row>
    <row r="38" spans="1:7">
      <c r="A38" s="185"/>
      <c r="B38" s="185"/>
      <c r="C38" s="185"/>
      <c r="D38" s="185"/>
      <c r="E38" s="185"/>
      <c r="F38" s="185"/>
    </row>
    <row r="39" spans="1:7" ht="38.25">
      <c r="A39" s="34" t="s">
        <v>58</v>
      </c>
      <c r="B39" s="10" t="s">
        <v>29</v>
      </c>
      <c r="C39" s="10"/>
      <c r="D39" s="10"/>
      <c r="E39" s="10"/>
      <c r="F39" s="10"/>
    </row>
    <row r="40" spans="1:7" ht="13.9" customHeight="1">
      <c r="A40" s="8" t="s">
        <v>18</v>
      </c>
      <c r="B40" s="8"/>
      <c r="C40" s="8"/>
      <c r="D40" s="8"/>
      <c r="E40" s="8"/>
      <c r="F40" s="8"/>
      <c r="G40" s="41"/>
    </row>
    <row r="41" spans="1:7" ht="102">
      <c r="A41" s="34" t="s">
        <v>59</v>
      </c>
      <c r="B41" s="34" t="s">
        <v>60</v>
      </c>
      <c r="C41" s="34" t="s">
        <v>21</v>
      </c>
      <c r="D41" s="34" t="s">
        <v>61</v>
      </c>
      <c r="E41" s="34" t="s">
        <v>62</v>
      </c>
      <c r="F41" s="34" t="s">
        <v>63</v>
      </c>
      <c r="G41" s="34" t="s">
        <v>64</v>
      </c>
    </row>
    <row r="42" spans="1:7" ht="38.25">
      <c r="A42" s="863" t="s">
        <v>6667</v>
      </c>
      <c r="B42" s="863" t="s">
        <v>6668</v>
      </c>
      <c r="C42" s="863">
        <v>89214508510</v>
      </c>
      <c r="D42" s="863">
        <v>17</v>
      </c>
      <c r="E42" s="860" t="s">
        <v>1064</v>
      </c>
      <c r="F42" s="36"/>
      <c r="G42" s="36" t="s">
        <v>17</v>
      </c>
    </row>
    <row r="43" spans="1:7">
      <c r="A43" s="36" t="s">
        <v>26</v>
      </c>
      <c r="B43" s="36"/>
      <c r="C43" s="36"/>
      <c r="D43" s="36"/>
      <c r="E43" s="36"/>
      <c r="F43" s="36"/>
      <c r="G43" s="36"/>
    </row>
    <row r="44" spans="1:7">
      <c r="A44" s="36" t="s">
        <v>27</v>
      </c>
      <c r="B44" s="36"/>
      <c r="C44" s="36"/>
      <c r="D44" s="36"/>
      <c r="E44" s="36"/>
      <c r="F44" s="36"/>
      <c r="G44" s="36"/>
    </row>
    <row r="45" spans="1:7">
      <c r="A45" s="36"/>
      <c r="B45" s="36"/>
      <c r="C45" s="36"/>
      <c r="D45" s="36"/>
      <c r="E45" s="36"/>
      <c r="F45" s="36"/>
      <c r="G45" s="36"/>
    </row>
    <row r="46" spans="1:7">
      <c r="A46" s="35"/>
      <c r="B46" s="35"/>
      <c r="C46" s="35"/>
      <c r="D46" s="35"/>
      <c r="E46" s="35"/>
      <c r="F46" s="35"/>
      <c r="G46" s="35"/>
    </row>
    <row r="47" spans="1:7" ht="76.5">
      <c r="A47" s="34" t="s">
        <v>65</v>
      </c>
      <c r="B47" s="10" t="s">
        <v>17</v>
      </c>
      <c r="C47" s="10"/>
      <c r="D47" s="10"/>
      <c r="E47" s="10"/>
      <c r="F47" s="35"/>
      <c r="G47" s="35"/>
    </row>
    <row r="48" spans="1:7" ht="12.75" customHeight="1">
      <c r="A48" s="7" t="s">
        <v>18</v>
      </c>
      <c r="B48" s="7"/>
      <c r="C48" s="7"/>
      <c r="D48" s="7"/>
      <c r="E48" s="7"/>
      <c r="F48" s="35"/>
      <c r="G48" s="35"/>
    </row>
    <row r="49" spans="1:7" ht="76.5">
      <c r="A49" s="34" t="s">
        <v>66</v>
      </c>
      <c r="B49" s="34" t="s">
        <v>67</v>
      </c>
      <c r="C49" s="34" t="s">
        <v>21</v>
      </c>
      <c r="D49" s="34" t="s">
        <v>68</v>
      </c>
      <c r="E49" s="34" t="s">
        <v>69</v>
      </c>
      <c r="F49" s="35"/>
      <c r="G49" s="35"/>
    </row>
    <row r="50" spans="1:7">
      <c r="A50" s="36" t="s">
        <v>25</v>
      </c>
      <c r="B50" s="36"/>
      <c r="C50" s="36"/>
      <c r="D50" s="36"/>
      <c r="E50" s="36"/>
      <c r="F50" s="35"/>
      <c r="G50" s="35"/>
    </row>
    <row r="51" spans="1:7">
      <c r="A51" s="36" t="s">
        <v>26</v>
      </c>
      <c r="B51" s="36"/>
      <c r="C51" s="36"/>
      <c r="D51" s="36"/>
      <c r="E51" s="36"/>
      <c r="F51" s="35"/>
      <c r="G51" s="35"/>
    </row>
    <row r="52" spans="1:7">
      <c r="A52" s="36" t="s">
        <v>27</v>
      </c>
      <c r="B52" s="36"/>
      <c r="C52" s="36"/>
      <c r="D52" s="36"/>
      <c r="E52" s="36"/>
      <c r="F52" s="35"/>
      <c r="G52" s="35"/>
    </row>
    <row r="53" spans="1:7">
      <c r="A53" s="36"/>
      <c r="B53" s="36"/>
      <c r="C53" s="36"/>
      <c r="D53" s="36"/>
      <c r="E53" s="36"/>
      <c r="F53" s="35"/>
      <c r="G53" s="35"/>
    </row>
    <row r="54" spans="1:7">
      <c r="A54" s="35"/>
      <c r="B54" s="35"/>
      <c r="C54" s="35"/>
      <c r="D54" s="35"/>
      <c r="E54" s="35"/>
      <c r="F54" s="35"/>
      <c r="G54" s="35"/>
    </row>
    <row r="55" spans="1:7" ht="51">
      <c r="A55" s="34" t="s">
        <v>70</v>
      </c>
      <c r="B55" s="10" t="s">
        <v>17</v>
      </c>
      <c r="C55" s="10"/>
      <c r="D55" s="10"/>
      <c r="E55" s="10"/>
      <c r="F55" s="35"/>
      <c r="G55" s="35"/>
    </row>
    <row r="56" spans="1:7" ht="12.75" customHeight="1">
      <c r="A56" s="6" t="s">
        <v>18</v>
      </c>
      <c r="B56" s="6"/>
      <c r="C56" s="6"/>
      <c r="D56" s="6"/>
      <c r="E56" s="6"/>
      <c r="F56" s="35"/>
      <c r="G56" s="35"/>
    </row>
    <row r="57" spans="1:7" ht="127.5">
      <c r="A57" s="34" t="s">
        <v>71</v>
      </c>
      <c r="B57" s="34" t="s">
        <v>72</v>
      </c>
      <c r="C57" s="34" t="s">
        <v>73</v>
      </c>
      <c r="D57" s="34" t="s">
        <v>74</v>
      </c>
      <c r="E57" s="34" t="s">
        <v>75</v>
      </c>
      <c r="F57" s="35"/>
      <c r="G57" s="35"/>
    </row>
    <row r="58" spans="1:7">
      <c r="A58" s="36" t="s">
        <v>25</v>
      </c>
      <c r="B58" s="36"/>
      <c r="C58" s="36"/>
      <c r="D58" s="36"/>
      <c r="E58" s="36"/>
      <c r="F58" s="35"/>
      <c r="G58" s="35"/>
    </row>
    <row r="59" spans="1:7">
      <c r="A59" s="36" t="s">
        <v>26</v>
      </c>
      <c r="B59" s="36"/>
      <c r="C59" s="36"/>
      <c r="D59" s="36"/>
      <c r="E59" s="36"/>
      <c r="F59" s="35"/>
      <c r="G59" s="35"/>
    </row>
    <row r="60" spans="1:7">
      <c r="A60" s="36" t="s">
        <v>27</v>
      </c>
      <c r="B60" s="36"/>
      <c r="C60" s="36"/>
      <c r="D60" s="36"/>
      <c r="E60" s="36"/>
    </row>
    <row r="61" spans="1:7">
      <c r="A61" s="36"/>
      <c r="B61" s="36"/>
      <c r="C61" s="36"/>
      <c r="D61" s="36"/>
      <c r="E61" s="36"/>
    </row>
    <row r="63" spans="1:7" ht="92.45" customHeight="1">
      <c r="A63" s="34" t="s">
        <v>76</v>
      </c>
      <c r="B63" s="10" t="s">
        <v>17</v>
      </c>
      <c r="C63" s="10"/>
      <c r="D63" s="10"/>
      <c r="E63" s="35"/>
      <c r="F63" s="35"/>
    </row>
    <row r="64" spans="1:7" ht="23.85" customHeight="1">
      <c r="A64" s="6" t="s">
        <v>18</v>
      </c>
      <c r="B64" s="6"/>
      <c r="C64" s="6"/>
      <c r="D64" s="6"/>
      <c r="E64" s="35"/>
      <c r="F64" s="35"/>
    </row>
    <row r="65" spans="1:6" ht="51">
      <c r="A65" s="34" t="s">
        <v>77</v>
      </c>
      <c r="B65" s="34" t="s">
        <v>78</v>
      </c>
      <c r="C65" s="34" t="s">
        <v>79</v>
      </c>
      <c r="D65" s="34" t="s">
        <v>80</v>
      </c>
      <c r="E65" s="35"/>
      <c r="F65" s="35"/>
    </row>
    <row r="66" spans="1:6">
      <c r="A66" s="36" t="s">
        <v>25</v>
      </c>
      <c r="B66" s="36"/>
      <c r="C66" s="36"/>
      <c r="D66" s="36"/>
      <c r="E66" s="35"/>
      <c r="F66" s="35"/>
    </row>
    <row r="67" spans="1:6">
      <c r="A67" s="36" t="s">
        <v>26</v>
      </c>
      <c r="B67" s="36"/>
      <c r="C67" s="36"/>
      <c r="D67" s="36"/>
      <c r="E67" s="35"/>
      <c r="F67" s="35"/>
    </row>
    <row r="68" spans="1:6">
      <c r="A68" s="36" t="s">
        <v>27</v>
      </c>
      <c r="B68" s="36"/>
      <c r="C68" s="36"/>
      <c r="D68" s="36"/>
      <c r="E68" s="35"/>
      <c r="F68" s="35"/>
    </row>
    <row r="69" spans="1:6">
      <c r="A69" s="36"/>
      <c r="B69" s="36"/>
      <c r="C69" s="36"/>
      <c r="D69" s="36"/>
      <c r="E69" s="35"/>
      <c r="F69" s="35"/>
    </row>
    <row r="70" spans="1:6">
      <c r="A70" s="35"/>
      <c r="B70" s="35"/>
      <c r="C70" s="35"/>
      <c r="D70" s="35"/>
      <c r="E70" s="35"/>
      <c r="F70" s="35"/>
    </row>
    <row r="71" spans="1:6" ht="90.95" customHeight="1">
      <c r="A71" s="34" t="s">
        <v>81</v>
      </c>
      <c r="B71" s="10" t="s">
        <v>17</v>
      </c>
      <c r="C71" s="10"/>
      <c r="D71" s="10"/>
      <c r="E71" s="35"/>
      <c r="F71" s="35"/>
    </row>
    <row r="72" spans="1:6" ht="12.75" customHeight="1">
      <c r="A72" s="6" t="s">
        <v>18</v>
      </c>
      <c r="B72" s="6"/>
      <c r="C72" s="6"/>
      <c r="D72" s="6"/>
      <c r="E72" s="35"/>
      <c r="F72" s="35"/>
    </row>
    <row r="73" spans="1:6" ht="51">
      <c r="A73" s="34" t="s">
        <v>77</v>
      </c>
      <c r="B73" s="34" t="s">
        <v>78</v>
      </c>
      <c r="C73" s="34" t="s">
        <v>79</v>
      </c>
      <c r="D73" s="34" t="s">
        <v>80</v>
      </c>
      <c r="E73" s="35"/>
      <c r="F73" s="35"/>
    </row>
    <row r="74" spans="1:6">
      <c r="A74" s="36" t="s">
        <v>25</v>
      </c>
      <c r="B74" s="36"/>
      <c r="C74" s="36"/>
      <c r="D74" s="36"/>
      <c r="E74" s="35"/>
      <c r="F74" s="35"/>
    </row>
    <row r="75" spans="1:6">
      <c r="A75" s="36" t="s">
        <v>26</v>
      </c>
      <c r="B75" s="36"/>
      <c r="C75" s="36"/>
      <c r="D75" s="36"/>
      <c r="E75" s="35"/>
      <c r="F75" s="35"/>
    </row>
    <row r="76" spans="1:6">
      <c r="A76" s="36" t="s">
        <v>27</v>
      </c>
      <c r="B76" s="36"/>
      <c r="C76" s="36"/>
      <c r="D76" s="36"/>
      <c r="E76" s="35"/>
      <c r="F76" s="35"/>
    </row>
    <row r="77" spans="1:6">
      <c r="A77" s="36"/>
      <c r="B77" s="36"/>
      <c r="C77" s="36"/>
      <c r="D77" s="36"/>
      <c r="E77" s="35"/>
      <c r="F77" s="35"/>
    </row>
    <row r="78" spans="1:6">
      <c r="A78" s="35"/>
      <c r="B78" s="35"/>
      <c r="C78" s="35"/>
      <c r="D78" s="35"/>
      <c r="E78" s="35"/>
      <c r="F78" s="35"/>
    </row>
    <row r="79" spans="1:6" ht="70.900000000000006" customHeight="1">
      <c r="A79" s="34" t="s">
        <v>82</v>
      </c>
      <c r="B79" s="10" t="s">
        <v>17</v>
      </c>
      <c r="C79" s="10"/>
      <c r="D79" s="10"/>
      <c r="E79" s="35"/>
      <c r="F79" s="35"/>
    </row>
    <row r="80" spans="1:6" ht="12.75" customHeight="1">
      <c r="A80" s="5" t="s">
        <v>18</v>
      </c>
      <c r="B80" s="5"/>
      <c r="C80" s="5"/>
      <c r="D80" s="5"/>
      <c r="E80" s="35"/>
      <c r="F80" s="35"/>
    </row>
    <row r="81" spans="1:6" ht="51">
      <c r="A81" s="34" t="s">
        <v>77</v>
      </c>
      <c r="B81" s="34" t="s">
        <v>78</v>
      </c>
      <c r="C81" s="34" t="s">
        <v>79</v>
      </c>
      <c r="D81" s="34" t="s">
        <v>80</v>
      </c>
      <c r="E81" s="35"/>
      <c r="F81" s="35"/>
    </row>
    <row r="82" spans="1:6">
      <c r="A82" s="36" t="s">
        <v>25</v>
      </c>
      <c r="B82" s="36"/>
      <c r="C82" s="36"/>
      <c r="D82" s="36"/>
      <c r="E82" s="35"/>
      <c r="F82" s="35"/>
    </row>
    <row r="83" spans="1:6">
      <c r="A83" s="36" t="s">
        <v>26</v>
      </c>
      <c r="B83" s="36"/>
      <c r="C83" s="36"/>
      <c r="D83" s="36"/>
      <c r="E83" s="35"/>
      <c r="F83" s="35"/>
    </row>
    <row r="84" spans="1:6">
      <c r="A84" s="36" t="s">
        <v>27</v>
      </c>
      <c r="B84" s="36"/>
      <c r="C84" s="36"/>
      <c r="D84" s="36"/>
      <c r="E84" s="35"/>
      <c r="F84" s="35"/>
    </row>
    <row r="85" spans="1:6">
      <c r="A85" s="36"/>
      <c r="B85" s="36"/>
      <c r="C85" s="36"/>
      <c r="D85" s="36"/>
      <c r="E85" s="35"/>
      <c r="F85" s="35"/>
    </row>
    <row r="86" spans="1:6">
      <c r="A86" s="4"/>
      <c r="B86" s="4"/>
      <c r="C86" s="4"/>
      <c r="D86" s="4"/>
      <c r="E86" s="4"/>
      <c r="F86" s="4"/>
    </row>
    <row r="87" spans="1:6" ht="90.95" customHeight="1">
      <c r="A87" s="34" t="s">
        <v>83</v>
      </c>
      <c r="B87" s="10" t="s">
        <v>17</v>
      </c>
      <c r="C87" s="10"/>
      <c r="D87" s="10"/>
      <c r="E87" s="10"/>
      <c r="F87" s="10"/>
    </row>
    <row r="88" spans="1:6" ht="12.75" customHeight="1">
      <c r="A88" s="5" t="s">
        <v>18</v>
      </c>
      <c r="B88" s="5"/>
      <c r="C88" s="5"/>
      <c r="D88" s="5"/>
      <c r="E88" s="5"/>
      <c r="F88" s="5"/>
    </row>
    <row r="89" spans="1:6" ht="76.5">
      <c r="A89" s="34" t="s">
        <v>84</v>
      </c>
      <c r="B89" s="34" t="s">
        <v>85</v>
      </c>
      <c r="C89" s="34" t="s">
        <v>86</v>
      </c>
      <c r="D89" s="34" t="s">
        <v>87</v>
      </c>
      <c r="E89" s="34" t="s">
        <v>88</v>
      </c>
      <c r="F89" s="34" t="s">
        <v>69</v>
      </c>
    </row>
    <row r="90" spans="1:6">
      <c r="A90" s="36" t="s">
        <v>25</v>
      </c>
      <c r="B90" s="36"/>
      <c r="C90" s="36"/>
      <c r="D90" s="36"/>
      <c r="E90" s="36"/>
      <c r="F90" s="36"/>
    </row>
    <row r="91" spans="1:6">
      <c r="A91" s="36" t="s">
        <v>26</v>
      </c>
      <c r="B91" s="36"/>
      <c r="C91" s="36"/>
      <c r="D91" s="36"/>
      <c r="E91" s="36"/>
      <c r="F91" s="36"/>
    </row>
    <row r="92" spans="1:6">
      <c r="A92" s="36" t="s">
        <v>27</v>
      </c>
      <c r="B92" s="36"/>
      <c r="C92" s="36"/>
      <c r="D92" s="36"/>
      <c r="E92" s="36"/>
      <c r="F92" s="36"/>
    </row>
    <row r="93" spans="1:6">
      <c r="A93" s="36"/>
      <c r="B93" s="36"/>
      <c r="C93" s="36"/>
      <c r="D93" s="36"/>
      <c r="E93" s="36"/>
      <c r="F93" s="36"/>
    </row>
    <row r="94" spans="1:6">
      <c r="A94" s="35"/>
      <c r="B94" s="35"/>
      <c r="C94" s="35"/>
      <c r="D94" s="35"/>
      <c r="E94" s="35"/>
      <c r="F94" s="35"/>
    </row>
    <row r="95" spans="1:6" ht="73.900000000000006" customHeight="1">
      <c r="A95" s="34" t="s">
        <v>89</v>
      </c>
      <c r="B95" s="10" t="s">
        <v>17</v>
      </c>
      <c r="C95" s="10"/>
      <c r="D95" s="10"/>
      <c r="E95" s="35"/>
      <c r="F95" s="35"/>
    </row>
    <row r="96" spans="1:6" ht="23.85" customHeight="1">
      <c r="A96" s="5" t="s">
        <v>18</v>
      </c>
      <c r="B96" s="5"/>
      <c r="C96" s="5"/>
      <c r="D96" s="5"/>
      <c r="E96" s="35"/>
      <c r="F96" s="35"/>
    </row>
    <row r="97" spans="1:6" ht="63.75">
      <c r="A97" s="34" t="s">
        <v>90</v>
      </c>
      <c r="B97" s="34" t="s">
        <v>91</v>
      </c>
      <c r="C97" s="34" t="s">
        <v>92</v>
      </c>
      <c r="D97" s="34" t="s">
        <v>69</v>
      </c>
      <c r="E97" s="35"/>
      <c r="F97" s="35"/>
    </row>
    <row r="98" spans="1:6">
      <c r="A98" s="36" t="s">
        <v>25</v>
      </c>
      <c r="B98" s="36"/>
      <c r="C98" s="36"/>
      <c r="D98" s="36"/>
      <c r="E98" s="35"/>
      <c r="F98" s="35"/>
    </row>
    <row r="99" spans="1:6">
      <c r="A99" s="36" t="s">
        <v>26</v>
      </c>
      <c r="B99" s="36"/>
      <c r="C99" s="36"/>
      <c r="D99" s="36"/>
      <c r="E99" s="35"/>
      <c r="F99" s="35"/>
    </row>
    <row r="100" spans="1:6">
      <c r="A100" s="36" t="s">
        <v>27</v>
      </c>
      <c r="B100" s="36"/>
      <c r="C100" s="36"/>
      <c r="D100" s="36"/>
      <c r="E100" s="35"/>
      <c r="F100" s="35"/>
    </row>
    <row r="101" spans="1:6">
      <c r="A101" s="36"/>
      <c r="B101" s="36"/>
      <c r="C101" s="36"/>
      <c r="D101" s="36"/>
      <c r="E101" s="35"/>
      <c r="F101" s="35"/>
    </row>
    <row r="102" spans="1:6">
      <c r="A102" s="35"/>
      <c r="B102" s="35"/>
      <c r="C102" s="35"/>
      <c r="D102" s="35"/>
      <c r="E102" s="35"/>
      <c r="F102" s="35"/>
    </row>
    <row r="103" spans="1:6" ht="73.150000000000006" customHeight="1">
      <c r="A103" s="34" t="s">
        <v>93</v>
      </c>
      <c r="B103" s="10" t="s">
        <v>94</v>
      </c>
      <c r="C103" s="10"/>
      <c r="D103" s="10"/>
      <c r="E103" s="35"/>
      <c r="F103" s="35"/>
    </row>
    <row r="104" spans="1:6">
      <c r="A104" s="35"/>
      <c r="B104" s="35"/>
      <c r="D104" s="35"/>
      <c r="E104" s="35"/>
      <c r="F104" s="35"/>
    </row>
    <row r="105" spans="1:6" ht="75.400000000000006" customHeight="1">
      <c r="A105" s="34" t="s">
        <v>95</v>
      </c>
      <c r="B105" s="10" t="s">
        <v>17</v>
      </c>
      <c r="C105" s="10"/>
      <c r="D105" s="10"/>
      <c r="E105" s="35"/>
      <c r="F105" s="35"/>
    </row>
    <row r="106" spans="1:6" ht="23.85" customHeight="1">
      <c r="A106" s="5" t="s">
        <v>18</v>
      </c>
      <c r="B106" s="5"/>
      <c r="C106" s="5"/>
      <c r="D106" s="5"/>
      <c r="E106" s="35"/>
      <c r="F106" s="35"/>
    </row>
    <row r="107" spans="1:6" ht="102">
      <c r="A107" s="34" t="s">
        <v>96</v>
      </c>
      <c r="B107" s="34" t="s">
        <v>97</v>
      </c>
      <c r="C107" s="34" t="s">
        <v>98</v>
      </c>
      <c r="D107" s="34" t="s">
        <v>99</v>
      </c>
      <c r="E107" s="35"/>
      <c r="F107" s="35"/>
    </row>
    <row r="108" spans="1:6" ht="12.75" customHeight="1">
      <c r="A108" s="36" t="s">
        <v>25</v>
      </c>
      <c r="B108" s="36"/>
      <c r="C108" s="36"/>
      <c r="D108" s="36"/>
    </row>
    <row r="109" spans="1:6" ht="12.75" customHeight="1">
      <c r="A109" s="36" t="s">
        <v>26</v>
      </c>
      <c r="B109" s="36"/>
      <c r="C109" s="36"/>
      <c r="D109" s="36"/>
    </row>
    <row r="110" spans="1:6" ht="12.75" customHeight="1">
      <c r="A110" s="36" t="s">
        <v>27</v>
      </c>
      <c r="B110" s="36"/>
      <c r="C110" s="36"/>
      <c r="D110" s="36"/>
    </row>
    <row r="111" spans="1:6" ht="12.75" customHeight="1">
      <c r="A111" s="36"/>
      <c r="B111" s="36"/>
      <c r="C111" s="36"/>
      <c r="D111" s="36"/>
    </row>
    <row r="114" spans="1:6" ht="76.150000000000006" customHeight="1">
      <c r="A114" s="44" t="s">
        <v>100</v>
      </c>
      <c r="B114" s="3" t="s">
        <v>29</v>
      </c>
      <c r="C114" s="3"/>
      <c r="D114" s="3"/>
    </row>
    <row r="115" spans="1:6" ht="28.35" customHeight="1">
      <c r="A115" s="5" t="s">
        <v>18</v>
      </c>
      <c r="B115" s="5"/>
      <c r="C115" s="5"/>
      <c r="D115" s="5"/>
    </row>
    <row r="116" spans="1:6" ht="99.2" customHeight="1">
      <c r="A116" s="44" t="s">
        <v>101</v>
      </c>
      <c r="B116" s="2" t="s">
        <v>102</v>
      </c>
      <c r="C116" s="2"/>
      <c r="D116" s="44" t="s">
        <v>103</v>
      </c>
    </row>
    <row r="117" spans="1:6" ht="78.75" customHeight="1">
      <c r="A117" s="200" t="s">
        <v>6669</v>
      </c>
      <c r="B117" s="200" t="s">
        <v>6670</v>
      </c>
      <c r="C117" s="221"/>
      <c r="D117" s="200" t="s">
        <v>6671</v>
      </c>
    </row>
    <row r="118" spans="1:6" ht="89.25">
      <c r="A118" s="200" t="s">
        <v>6672</v>
      </c>
      <c r="B118" s="200" t="s">
        <v>6673</v>
      </c>
      <c r="C118" s="221"/>
      <c r="D118" s="200" t="s">
        <v>6674</v>
      </c>
    </row>
    <row r="119" spans="1:6" ht="76.900000000000006" customHeight="1">
      <c r="A119" s="44" t="s">
        <v>107</v>
      </c>
      <c r="B119" s="3" t="s">
        <v>29</v>
      </c>
      <c r="C119" s="3"/>
      <c r="D119" s="3"/>
    </row>
    <row r="120" spans="1:6" ht="12.75" customHeight="1">
      <c r="A120" s="5" t="s">
        <v>18</v>
      </c>
      <c r="B120" s="5"/>
      <c r="C120" s="5"/>
      <c r="D120" s="5"/>
    </row>
    <row r="121" spans="1:6" ht="12.75" customHeight="1">
      <c r="A121" s="2" t="s">
        <v>108</v>
      </c>
      <c r="B121" s="2"/>
      <c r="C121" s="2"/>
    </row>
    <row r="122" spans="1:6" ht="44.25" customHeight="1">
      <c r="A122" s="1518" t="s">
        <v>6675</v>
      </c>
      <c r="B122" s="1518"/>
      <c r="C122" s="1518"/>
    </row>
    <row r="123" spans="1:6" ht="73.900000000000006" customHeight="1">
      <c r="A123" s="48" t="s">
        <v>110</v>
      </c>
      <c r="B123" s="3" t="s">
        <v>29</v>
      </c>
      <c r="C123" s="3"/>
      <c r="D123" s="3"/>
    </row>
    <row r="125" spans="1:6" ht="72.75" customHeight="1">
      <c r="A125" s="44" t="s">
        <v>111</v>
      </c>
      <c r="B125" s="3" t="s">
        <v>29</v>
      </c>
      <c r="C125" s="3"/>
      <c r="D125" s="3"/>
      <c r="F125" s="49"/>
    </row>
    <row r="126" spans="1:6" ht="12.75" customHeight="1">
      <c r="A126" s="5" t="s">
        <v>18</v>
      </c>
      <c r="B126" s="5"/>
      <c r="C126" s="5"/>
      <c r="D126" s="5"/>
    </row>
    <row r="127" spans="1:6" ht="29.85" customHeight="1">
      <c r="A127" s="2" t="s">
        <v>108</v>
      </c>
      <c r="B127" s="2"/>
      <c r="C127" s="2"/>
    </row>
    <row r="128" spans="1:6" ht="60.75" customHeight="1">
      <c r="A128" s="1519" t="s">
        <v>6676</v>
      </c>
      <c r="B128" s="1519"/>
      <c r="C128" s="1519"/>
    </row>
    <row r="129" spans="1:7" ht="93.95" customHeight="1">
      <c r="A129" s="44" t="s">
        <v>113</v>
      </c>
      <c r="B129" s="3" t="s">
        <v>29</v>
      </c>
      <c r="C129" s="3"/>
      <c r="D129" s="3"/>
    </row>
    <row r="131" spans="1:7" ht="50.65" customHeight="1">
      <c r="A131" s="2" t="s">
        <v>114</v>
      </c>
      <c r="B131" s="2"/>
      <c r="C131" s="2"/>
      <c r="D131" s="2"/>
    </row>
    <row r="132" spans="1:7" ht="96.95" customHeight="1">
      <c r="A132" s="44" t="s">
        <v>115</v>
      </c>
      <c r="B132" s="44" t="s">
        <v>116</v>
      </c>
      <c r="C132" s="44" t="s">
        <v>117</v>
      </c>
      <c r="D132" s="44" t="s">
        <v>118</v>
      </c>
    </row>
    <row r="133" spans="1:7" ht="409.6" customHeight="1">
      <c r="A133" s="200" t="s">
        <v>6677</v>
      </c>
      <c r="B133" s="864" t="s">
        <v>6678</v>
      </c>
      <c r="C133" s="865" t="s">
        <v>6679</v>
      </c>
      <c r="D133" s="50"/>
    </row>
    <row r="135" spans="1:7" ht="39.6" customHeight="1">
      <c r="A135" s="2" t="s">
        <v>122</v>
      </c>
      <c r="B135" s="2"/>
      <c r="C135" s="2"/>
      <c r="D135" s="2"/>
      <c r="E135" s="2"/>
      <c r="F135" s="44" t="s">
        <v>123</v>
      </c>
      <c r="G135" s="44" t="s">
        <v>124</v>
      </c>
    </row>
    <row r="136" spans="1:7" ht="73.900000000000006" customHeight="1">
      <c r="A136" s="44" t="s">
        <v>125</v>
      </c>
      <c r="B136" s="44" t="s">
        <v>126</v>
      </c>
      <c r="C136" s="44" t="s">
        <v>127</v>
      </c>
      <c r="D136" s="44" t="s">
        <v>128</v>
      </c>
      <c r="E136" s="44" t="s">
        <v>129</v>
      </c>
      <c r="F136" s="47">
        <v>57</v>
      </c>
      <c r="G136" s="47">
        <f>SUM(D137:D193)</f>
        <v>4983</v>
      </c>
    </row>
    <row r="137" spans="1:7" ht="109.5" customHeight="1">
      <c r="A137" s="866" t="s">
        <v>6680</v>
      </c>
      <c r="B137" s="866" t="s">
        <v>6681</v>
      </c>
      <c r="C137" s="866" t="s">
        <v>6682</v>
      </c>
      <c r="D137" s="866">
        <v>43</v>
      </c>
      <c r="E137" s="866" t="s">
        <v>6683</v>
      </c>
      <c r="F137" s="335"/>
      <c r="G137" s="335"/>
    </row>
    <row r="138" spans="1:7" ht="53.25" customHeight="1">
      <c r="A138" s="866" t="s">
        <v>6684</v>
      </c>
      <c r="B138" s="866" t="s">
        <v>4583</v>
      </c>
      <c r="C138" s="866" t="s">
        <v>6685</v>
      </c>
      <c r="D138" s="866">
        <v>141</v>
      </c>
      <c r="E138" s="866" t="s">
        <v>6686</v>
      </c>
      <c r="F138" s="335"/>
      <c r="G138" s="335"/>
    </row>
    <row r="139" spans="1:7" ht="53.25" customHeight="1">
      <c r="A139" s="866" t="s">
        <v>6687</v>
      </c>
      <c r="B139" s="866" t="s">
        <v>6688</v>
      </c>
      <c r="C139" s="866" t="s">
        <v>6689</v>
      </c>
      <c r="D139" s="866">
        <v>138</v>
      </c>
      <c r="E139" s="866" t="s">
        <v>6690</v>
      </c>
      <c r="F139" s="335"/>
      <c r="G139" s="335"/>
    </row>
    <row r="140" spans="1:7" ht="52.5" customHeight="1">
      <c r="A140" s="866" t="s">
        <v>6691</v>
      </c>
      <c r="B140" s="867">
        <v>46099</v>
      </c>
      <c r="C140" s="866" t="s">
        <v>6692</v>
      </c>
      <c r="D140" s="866">
        <v>56</v>
      </c>
      <c r="E140" s="866" t="s">
        <v>6693</v>
      </c>
      <c r="F140" s="335"/>
      <c r="G140" s="335"/>
    </row>
    <row r="141" spans="1:7" ht="117.75" customHeight="1">
      <c r="A141" s="866" t="s">
        <v>6694</v>
      </c>
      <c r="B141" s="867">
        <v>46058</v>
      </c>
      <c r="C141" s="866" t="s">
        <v>6695</v>
      </c>
      <c r="D141" s="866">
        <v>48</v>
      </c>
      <c r="E141" s="866" t="s">
        <v>6696</v>
      </c>
      <c r="F141" s="335"/>
      <c r="G141" s="335"/>
    </row>
    <row r="142" spans="1:7" ht="145.5" customHeight="1">
      <c r="A142" s="866" t="s">
        <v>6697</v>
      </c>
      <c r="B142" s="868">
        <v>46059</v>
      </c>
      <c r="C142" s="866" t="s">
        <v>6698</v>
      </c>
      <c r="D142" s="866">
        <v>24</v>
      </c>
      <c r="E142" s="866" t="s">
        <v>6696</v>
      </c>
      <c r="F142" s="335"/>
      <c r="G142" s="335"/>
    </row>
    <row r="143" spans="1:7" ht="185.25">
      <c r="A143" s="866" t="s">
        <v>6699</v>
      </c>
      <c r="B143" s="869">
        <v>46065</v>
      </c>
      <c r="C143" s="866" t="s">
        <v>6700</v>
      </c>
      <c r="D143" s="866">
        <v>24</v>
      </c>
      <c r="E143" s="866" t="s">
        <v>6696</v>
      </c>
      <c r="F143" s="335"/>
      <c r="G143" s="335"/>
    </row>
    <row r="144" spans="1:7" ht="130.5" customHeight="1">
      <c r="A144" s="866" t="s">
        <v>6701</v>
      </c>
      <c r="B144" s="868">
        <v>46068</v>
      </c>
      <c r="C144" s="866" t="s">
        <v>6702</v>
      </c>
      <c r="D144" s="866">
        <v>32</v>
      </c>
      <c r="E144" s="866" t="s">
        <v>6696</v>
      </c>
      <c r="F144" s="335"/>
      <c r="G144" s="335"/>
    </row>
    <row r="145" spans="1:7" ht="117" customHeight="1">
      <c r="A145" s="866" t="s">
        <v>6703</v>
      </c>
      <c r="B145" s="869">
        <v>46072</v>
      </c>
      <c r="C145" s="866" t="s">
        <v>6704</v>
      </c>
      <c r="D145" s="866">
        <v>1</v>
      </c>
      <c r="E145" s="866" t="s">
        <v>6696</v>
      </c>
      <c r="F145" s="335"/>
      <c r="G145" s="335"/>
    </row>
    <row r="146" spans="1:7" ht="104.85" customHeight="1">
      <c r="A146" s="866" t="s">
        <v>6705</v>
      </c>
      <c r="B146" s="866" t="s">
        <v>6706</v>
      </c>
      <c r="C146" s="866" t="s">
        <v>6707</v>
      </c>
      <c r="D146" s="866">
        <v>178</v>
      </c>
      <c r="E146" s="866" t="s">
        <v>6696</v>
      </c>
      <c r="F146" s="335"/>
      <c r="G146" s="335"/>
    </row>
    <row r="147" spans="1:7" ht="103.15" customHeight="1">
      <c r="A147" s="866" t="s">
        <v>6708</v>
      </c>
      <c r="B147" s="868">
        <v>46073</v>
      </c>
      <c r="C147" s="866" t="s">
        <v>6709</v>
      </c>
      <c r="D147" s="866">
        <v>26</v>
      </c>
      <c r="E147" s="866" t="s">
        <v>6696</v>
      </c>
      <c r="F147" s="335"/>
      <c r="G147" s="335"/>
    </row>
    <row r="148" spans="1:7" ht="180.2" customHeight="1">
      <c r="A148" s="866" t="s">
        <v>6710</v>
      </c>
      <c r="B148" s="868">
        <v>46085</v>
      </c>
      <c r="C148" s="866" t="s">
        <v>6711</v>
      </c>
      <c r="D148" s="866">
        <v>248</v>
      </c>
      <c r="E148" s="866" t="s">
        <v>6696</v>
      </c>
      <c r="F148" s="335"/>
      <c r="G148" s="335"/>
    </row>
    <row r="149" spans="1:7" ht="133.15" customHeight="1">
      <c r="A149" s="866" t="s">
        <v>6712</v>
      </c>
      <c r="B149" s="868">
        <v>46093</v>
      </c>
      <c r="C149" s="866" t="s">
        <v>6713</v>
      </c>
      <c r="D149" s="866">
        <v>24</v>
      </c>
      <c r="E149" s="866" t="s">
        <v>6696</v>
      </c>
      <c r="F149" s="335"/>
      <c r="G149" s="335"/>
    </row>
    <row r="150" spans="1:7" ht="141.75" customHeight="1">
      <c r="A150" s="866" t="s">
        <v>6714</v>
      </c>
      <c r="B150" s="868">
        <v>46094</v>
      </c>
      <c r="C150" s="866" t="s">
        <v>6715</v>
      </c>
      <c r="D150" s="866">
        <v>67</v>
      </c>
      <c r="E150" s="866" t="s">
        <v>6696</v>
      </c>
      <c r="F150" s="335"/>
      <c r="G150" s="335"/>
    </row>
    <row r="151" spans="1:7" ht="156.75" customHeight="1">
      <c r="A151" s="866" t="s">
        <v>6716</v>
      </c>
      <c r="B151" s="868">
        <v>46095</v>
      </c>
      <c r="C151" s="866" t="s">
        <v>6717</v>
      </c>
      <c r="D151" s="866">
        <v>10</v>
      </c>
      <c r="E151" s="866" t="s">
        <v>6696</v>
      </c>
      <c r="F151" s="335"/>
      <c r="G151" s="335"/>
    </row>
    <row r="152" spans="1:7" ht="169.5" customHeight="1">
      <c r="A152" s="866" t="s">
        <v>6718</v>
      </c>
      <c r="B152" s="869">
        <v>46099</v>
      </c>
      <c r="C152" s="866" t="s">
        <v>6719</v>
      </c>
      <c r="D152" s="866">
        <v>49</v>
      </c>
      <c r="E152" s="866" t="s">
        <v>6696</v>
      </c>
      <c r="F152" s="335"/>
      <c r="G152" s="335"/>
    </row>
    <row r="153" spans="1:7" ht="80.650000000000006" customHeight="1">
      <c r="A153" s="866" t="s">
        <v>6720</v>
      </c>
      <c r="B153" s="868">
        <v>46102</v>
      </c>
      <c r="C153" s="866" t="s">
        <v>6721</v>
      </c>
      <c r="D153" s="866">
        <v>560</v>
      </c>
      <c r="E153" s="866" t="s">
        <v>6696</v>
      </c>
      <c r="F153" s="335"/>
      <c r="G153" s="335"/>
    </row>
    <row r="154" spans="1:7" ht="129.75" customHeight="1">
      <c r="A154" s="866" t="s">
        <v>6722</v>
      </c>
      <c r="B154" s="868">
        <v>46106</v>
      </c>
      <c r="C154" s="866" t="s">
        <v>6723</v>
      </c>
      <c r="D154" s="866">
        <v>21</v>
      </c>
      <c r="E154" s="866" t="s">
        <v>6696</v>
      </c>
      <c r="F154" s="335"/>
      <c r="G154" s="335"/>
    </row>
    <row r="155" spans="1:7" ht="67.349999999999994" customHeight="1">
      <c r="A155" s="866" t="s">
        <v>6724</v>
      </c>
      <c r="B155" s="868">
        <v>46107</v>
      </c>
      <c r="C155" s="866" t="s">
        <v>6725</v>
      </c>
      <c r="D155" s="866">
        <v>248</v>
      </c>
      <c r="E155" s="866" t="s">
        <v>6696</v>
      </c>
      <c r="F155" s="335"/>
      <c r="G155" s="335"/>
    </row>
    <row r="156" spans="1:7" ht="151.15" customHeight="1">
      <c r="A156" s="866" t="s">
        <v>6726</v>
      </c>
      <c r="B156" s="867">
        <v>46098</v>
      </c>
      <c r="C156" s="866" t="s">
        <v>6727</v>
      </c>
      <c r="D156" s="866">
        <v>26</v>
      </c>
      <c r="E156" s="866" t="s">
        <v>6690</v>
      </c>
      <c r="F156" s="335"/>
      <c r="G156" s="335"/>
    </row>
    <row r="157" spans="1:7" ht="67.900000000000006" customHeight="1">
      <c r="A157" s="866" t="s">
        <v>6728</v>
      </c>
      <c r="B157" s="867">
        <v>46111</v>
      </c>
      <c r="C157" s="866" t="s">
        <v>6729</v>
      </c>
      <c r="D157" s="866">
        <v>12</v>
      </c>
      <c r="E157" s="866" t="s">
        <v>6690</v>
      </c>
      <c r="F157" s="335"/>
      <c r="G157" s="335"/>
    </row>
    <row r="158" spans="1:7" ht="70.150000000000006" customHeight="1">
      <c r="A158" s="866" t="s">
        <v>6730</v>
      </c>
      <c r="B158" s="866" t="s">
        <v>6731</v>
      </c>
      <c r="C158" s="866" t="s">
        <v>6732</v>
      </c>
      <c r="D158" s="866">
        <v>60</v>
      </c>
      <c r="E158" s="866" t="s">
        <v>6733</v>
      </c>
      <c r="F158" s="335"/>
      <c r="G158" s="335"/>
    </row>
    <row r="159" spans="1:7" ht="143.65" customHeight="1">
      <c r="A159" s="866" t="s">
        <v>6734</v>
      </c>
      <c r="B159" s="866" t="s">
        <v>6735</v>
      </c>
      <c r="C159" s="866" t="s">
        <v>6736</v>
      </c>
      <c r="D159" s="866">
        <v>3</v>
      </c>
      <c r="E159" s="866" t="s">
        <v>6733</v>
      </c>
      <c r="F159" s="335"/>
      <c r="G159" s="335"/>
    </row>
    <row r="160" spans="1:7" ht="81" customHeight="1">
      <c r="A160" s="866" t="s">
        <v>6737</v>
      </c>
      <c r="B160" s="867">
        <v>46099</v>
      </c>
      <c r="C160" s="866" t="s">
        <v>6738</v>
      </c>
      <c r="D160" s="866">
        <v>166</v>
      </c>
      <c r="E160" s="866" t="s">
        <v>6733</v>
      </c>
      <c r="F160" s="335"/>
      <c r="G160" s="335"/>
    </row>
    <row r="161" spans="1:7" ht="77.650000000000006" customHeight="1">
      <c r="A161" s="866" t="s">
        <v>6739</v>
      </c>
      <c r="B161" s="867">
        <v>46099</v>
      </c>
      <c r="C161" s="866" t="s">
        <v>6740</v>
      </c>
      <c r="D161" s="866">
        <v>11</v>
      </c>
      <c r="E161" s="866" t="s">
        <v>6733</v>
      </c>
      <c r="F161" s="335"/>
      <c r="G161" s="335"/>
    </row>
    <row r="162" spans="1:7" ht="78.2" customHeight="1">
      <c r="A162" s="866" t="s">
        <v>6741</v>
      </c>
      <c r="B162" s="867">
        <v>46108</v>
      </c>
      <c r="C162" s="866" t="s">
        <v>6742</v>
      </c>
      <c r="D162" s="866">
        <v>70</v>
      </c>
      <c r="E162" s="866" t="s">
        <v>6733</v>
      </c>
      <c r="F162" s="335"/>
      <c r="G162" s="335"/>
    </row>
    <row r="163" spans="1:7" ht="79.349999999999994" customHeight="1">
      <c r="A163" s="866" t="s">
        <v>6743</v>
      </c>
      <c r="B163" s="867">
        <v>46108</v>
      </c>
      <c r="C163" s="866" t="s">
        <v>6744</v>
      </c>
      <c r="D163" s="866">
        <v>13</v>
      </c>
      <c r="E163" s="866" t="s">
        <v>6733</v>
      </c>
      <c r="F163" s="335"/>
      <c r="G163" s="335"/>
    </row>
    <row r="164" spans="1:7" ht="57.6" customHeight="1">
      <c r="A164" s="866" t="s">
        <v>6745</v>
      </c>
      <c r="B164" s="866" t="s">
        <v>6746</v>
      </c>
      <c r="C164" s="870" t="s">
        <v>6747</v>
      </c>
      <c r="D164" s="866">
        <v>35</v>
      </c>
      <c r="E164" s="866" t="s">
        <v>6748</v>
      </c>
      <c r="F164" s="335"/>
      <c r="G164" s="335"/>
    </row>
    <row r="165" spans="1:7" ht="58.5" customHeight="1">
      <c r="A165" s="866" t="s">
        <v>6749</v>
      </c>
      <c r="B165" s="867">
        <v>46044</v>
      </c>
      <c r="C165" s="870" t="s">
        <v>6750</v>
      </c>
      <c r="D165" s="866">
        <v>3</v>
      </c>
      <c r="E165" s="866" t="s">
        <v>6748</v>
      </c>
      <c r="F165" s="335"/>
      <c r="G165" s="335"/>
    </row>
    <row r="166" spans="1:7" ht="47.65" customHeight="1">
      <c r="A166" s="866" t="s">
        <v>6730</v>
      </c>
      <c r="B166" s="866" t="s">
        <v>6751</v>
      </c>
      <c r="C166" s="870" t="s">
        <v>6752</v>
      </c>
      <c r="D166" s="866">
        <v>305</v>
      </c>
      <c r="E166" s="866" t="s">
        <v>6748</v>
      </c>
      <c r="F166" s="335"/>
      <c r="G166" s="335"/>
    </row>
    <row r="167" spans="1:7" ht="44.1" customHeight="1">
      <c r="A167" s="866" t="s">
        <v>6753</v>
      </c>
      <c r="B167" s="867">
        <v>46073</v>
      </c>
      <c r="C167" s="870" t="s">
        <v>6754</v>
      </c>
      <c r="D167" s="866">
        <v>19</v>
      </c>
      <c r="E167" s="866" t="s">
        <v>6748</v>
      </c>
      <c r="F167" s="335"/>
      <c r="G167" s="335"/>
    </row>
    <row r="168" spans="1:7" ht="126.75" customHeight="1">
      <c r="A168" s="866" t="s">
        <v>6755</v>
      </c>
      <c r="B168" s="867">
        <v>46077</v>
      </c>
      <c r="C168" s="870" t="s">
        <v>6756</v>
      </c>
      <c r="D168" s="866">
        <v>50</v>
      </c>
      <c r="E168" s="866" t="s">
        <v>6748</v>
      </c>
      <c r="F168" s="335"/>
      <c r="G168" s="335"/>
    </row>
    <row r="169" spans="1:7" ht="54.95" customHeight="1">
      <c r="A169" s="866" t="s">
        <v>6757</v>
      </c>
      <c r="B169" s="867">
        <v>46084</v>
      </c>
      <c r="C169" s="866" t="s">
        <v>6758</v>
      </c>
      <c r="D169" s="866">
        <v>15</v>
      </c>
      <c r="E169" s="866" t="s">
        <v>6748</v>
      </c>
      <c r="F169" s="335"/>
      <c r="G169" s="335"/>
    </row>
    <row r="170" spans="1:7" ht="152.65" customHeight="1">
      <c r="A170" s="866" t="s">
        <v>6759</v>
      </c>
      <c r="B170" s="867">
        <v>46099</v>
      </c>
      <c r="C170" s="866" t="s">
        <v>6760</v>
      </c>
      <c r="D170" s="866">
        <v>37</v>
      </c>
      <c r="E170" s="866" t="s">
        <v>6748</v>
      </c>
      <c r="F170" s="335"/>
      <c r="G170" s="335"/>
    </row>
    <row r="171" spans="1:7" ht="39.950000000000003" customHeight="1">
      <c r="A171" s="866" t="s">
        <v>6761</v>
      </c>
      <c r="B171" s="866" t="s">
        <v>139</v>
      </c>
      <c r="C171" s="866" t="s">
        <v>6762</v>
      </c>
      <c r="D171" s="866">
        <v>15</v>
      </c>
      <c r="E171" s="866" t="s">
        <v>6748</v>
      </c>
      <c r="F171" s="335"/>
      <c r="G171" s="335"/>
    </row>
    <row r="172" spans="1:7" ht="64.900000000000006" customHeight="1">
      <c r="A172" s="866" t="s">
        <v>6763</v>
      </c>
      <c r="B172" s="866" t="s">
        <v>6764</v>
      </c>
      <c r="C172" s="866" t="s">
        <v>6765</v>
      </c>
      <c r="D172" s="866">
        <v>250</v>
      </c>
      <c r="E172" s="866" t="s">
        <v>6748</v>
      </c>
      <c r="F172" s="335"/>
      <c r="G172" s="335"/>
    </row>
    <row r="173" spans="1:7" ht="53.45" customHeight="1">
      <c r="A173" s="866" t="s">
        <v>6766</v>
      </c>
      <c r="B173" s="867">
        <v>46105</v>
      </c>
      <c r="C173" s="866" t="s">
        <v>6767</v>
      </c>
      <c r="D173" s="866">
        <v>305</v>
      </c>
      <c r="E173" s="866" t="s">
        <v>6748</v>
      </c>
      <c r="F173" s="335"/>
      <c r="G173" s="335"/>
    </row>
    <row r="174" spans="1:7" ht="28.35" customHeight="1">
      <c r="A174" s="866" t="s">
        <v>6768</v>
      </c>
      <c r="B174" s="867">
        <v>46107</v>
      </c>
      <c r="C174" s="866" t="s">
        <v>6769</v>
      </c>
      <c r="D174" s="866">
        <v>100</v>
      </c>
      <c r="E174" s="866" t="s">
        <v>6748</v>
      </c>
      <c r="F174" s="335"/>
      <c r="G174" s="335"/>
    </row>
    <row r="175" spans="1:7" ht="128.85" customHeight="1">
      <c r="A175" s="866" t="s">
        <v>6770</v>
      </c>
      <c r="B175" s="866" t="s">
        <v>6771</v>
      </c>
      <c r="C175" s="866" t="s">
        <v>6772</v>
      </c>
      <c r="D175" s="866">
        <v>115</v>
      </c>
      <c r="E175" s="866" t="s">
        <v>6773</v>
      </c>
      <c r="F175" s="335"/>
      <c r="G175" s="335"/>
    </row>
    <row r="176" spans="1:7" ht="102.4" customHeight="1">
      <c r="A176" s="866" t="s">
        <v>6774</v>
      </c>
      <c r="B176" s="866" t="s">
        <v>6775</v>
      </c>
      <c r="C176" s="866" t="s">
        <v>6776</v>
      </c>
      <c r="D176" s="866">
        <v>170</v>
      </c>
      <c r="E176" s="866" t="s">
        <v>6773</v>
      </c>
      <c r="F176" s="335"/>
      <c r="G176" s="335"/>
    </row>
    <row r="177" spans="1:7" ht="142.5" customHeight="1">
      <c r="A177" s="866" t="s">
        <v>6777</v>
      </c>
      <c r="B177" s="866" t="s">
        <v>6778</v>
      </c>
      <c r="C177" s="866" t="s">
        <v>6779</v>
      </c>
      <c r="D177" s="866">
        <v>20</v>
      </c>
      <c r="E177" s="866" t="s">
        <v>6773</v>
      </c>
      <c r="F177" s="335"/>
      <c r="G177" s="335"/>
    </row>
    <row r="178" spans="1:7" ht="104.85" customHeight="1">
      <c r="A178" s="866" t="s">
        <v>6780</v>
      </c>
      <c r="B178" s="866" t="s">
        <v>6781</v>
      </c>
      <c r="C178" s="866" t="s">
        <v>6782</v>
      </c>
      <c r="D178" s="866">
        <v>75</v>
      </c>
      <c r="E178" s="866" t="s">
        <v>6773</v>
      </c>
      <c r="F178" s="335"/>
      <c r="G178" s="335"/>
    </row>
    <row r="179" spans="1:7" ht="56.1" customHeight="1">
      <c r="A179" s="866" t="s">
        <v>6783</v>
      </c>
      <c r="B179" s="866" t="s">
        <v>6784</v>
      </c>
      <c r="C179" s="866" t="s">
        <v>6785</v>
      </c>
      <c r="D179" s="866">
        <v>18</v>
      </c>
      <c r="E179" s="866" t="s">
        <v>6773</v>
      </c>
      <c r="F179" s="335"/>
      <c r="G179" s="335"/>
    </row>
    <row r="180" spans="1:7" ht="42.4" customHeight="1">
      <c r="A180" s="866" t="s">
        <v>6786</v>
      </c>
      <c r="B180" s="866" t="s">
        <v>6787</v>
      </c>
      <c r="C180" s="866" t="s">
        <v>6788</v>
      </c>
      <c r="D180" s="866">
        <v>119</v>
      </c>
      <c r="E180" s="866" t="s">
        <v>6789</v>
      </c>
      <c r="F180" s="335"/>
      <c r="G180" s="335"/>
    </row>
    <row r="181" spans="1:7" ht="37.5" customHeight="1">
      <c r="A181" s="866" t="s">
        <v>6790</v>
      </c>
      <c r="B181" s="866" t="s">
        <v>6787</v>
      </c>
      <c r="C181" s="866" t="s">
        <v>6791</v>
      </c>
      <c r="D181" s="866">
        <v>119</v>
      </c>
      <c r="E181" s="866" t="s">
        <v>6789</v>
      </c>
      <c r="F181" s="335"/>
      <c r="G181" s="335"/>
    </row>
    <row r="182" spans="1:7" ht="71.25">
      <c r="A182" s="866" t="s">
        <v>6792</v>
      </c>
      <c r="B182" s="866" t="s">
        <v>6787</v>
      </c>
      <c r="C182" s="866" t="s">
        <v>6793</v>
      </c>
      <c r="D182" s="866">
        <v>54</v>
      </c>
      <c r="E182" s="866" t="s">
        <v>6789</v>
      </c>
      <c r="F182" s="335"/>
      <c r="G182" s="335"/>
    </row>
    <row r="183" spans="1:7" ht="53.65" customHeight="1">
      <c r="A183" s="866" t="s">
        <v>6794</v>
      </c>
      <c r="B183" s="866" t="s">
        <v>6795</v>
      </c>
      <c r="C183" s="866" t="s">
        <v>6796</v>
      </c>
      <c r="D183" s="866">
        <v>14</v>
      </c>
      <c r="E183" s="866" t="s">
        <v>6789</v>
      </c>
      <c r="F183" s="335"/>
      <c r="G183" s="335"/>
    </row>
    <row r="184" spans="1:7" ht="67.150000000000006" customHeight="1">
      <c r="A184" s="871" t="s">
        <v>6797</v>
      </c>
      <c r="B184" s="867">
        <v>46099</v>
      </c>
      <c r="C184" s="866" t="s">
        <v>6798</v>
      </c>
      <c r="D184" s="866">
        <v>10</v>
      </c>
      <c r="E184" s="866" t="s">
        <v>6789</v>
      </c>
      <c r="F184" s="335"/>
      <c r="G184" s="335"/>
    </row>
    <row r="185" spans="1:7" ht="41.25" customHeight="1">
      <c r="A185" s="866" t="s">
        <v>6799</v>
      </c>
      <c r="B185" s="866" t="s">
        <v>6787</v>
      </c>
      <c r="C185" s="866" t="s">
        <v>6800</v>
      </c>
      <c r="D185" s="866">
        <v>119</v>
      </c>
      <c r="E185" s="866" t="s">
        <v>6801</v>
      </c>
      <c r="F185" s="335"/>
      <c r="G185" s="335"/>
    </row>
    <row r="186" spans="1:7" ht="66.599999999999994" customHeight="1">
      <c r="A186" s="872" t="s">
        <v>2797</v>
      </c>
      <c r="B186" s="866" t="s">
        <v>6802</v>
      </c>
      <c r="C186" s="866" t="s">
        <v>6803</v>
      </c>
      <c r="D186" s="866">
        <v>69</v>
      </c>
      <c r="E186" s="866" t="s">
        <v>6804</v>
      </c>
      <c r="F186" s="335"/>
      <c r="G186" s="335"/>
    </row>
    <row r="187" spans="1:7" ht="70.5" customHeight="1">
      <c r="A187" s="872" t="s">
        <v>6805</v>
      </c>
      <c r="B187" s="866" t="s">
        <v>6806</v>
      </c>
      <c r="C187" s="866" t="s">
        <v>6807</v>
      </c>
      <c r="D187" s="866">
        <v>69</v>
      </c>
      <c r="E187" s="866" t="s">
        <v>6804</v>
      </c>
      <c r="F187" s="335"/>
      <c r="G187" s="335"/>
    </row>
    <row r="188" spans="1:7" ht="68.099999999999994" customHeight="1">
      <c r="A188" s="866" t="s">
        <v>2797</v>
      </c>
      <c r="B188" s="867">
        <v>46061</v>
      </c>
      <c r="C188" s="866" t="s">
        <v>6808</v>
      </c>
      <c r="D188" s="866">
        <v>110</v>
      </c>
      <c r="E188" s="866" t="s">
        <v>6809</v>
      </c>
      <c r="F188" s="335"/>
      <c r="G188" s="335"/>
    </row>
    <row r="189" spans="1:7" ht="78.95" customHeight="1">
      <c r="A189" s="866" t="s">
        <v>6810</v>
      </c>
      <c r="B189" s="867">
        <v>46083</v>
      </c>
      <c r="C189" s="866" t="s">
        <v>6811</v>
      </c>
      <c r="D189" s="866">
        <v>50</v>
      </c>
      <c r="E189" s="866" t="s">
        <v>6809</v>
      </c>
      <c r="F189" s="335"/>
      <c r="G189" s="335"/>
    </row>
    <row r="190" spans="1:7" ht="69.400000000000006" customHeight="1">
      <c r="A190" s="866" t="s">
        <v>6812</v>
      </c>
      <c r="B190" s="867">
        <v>46099</v>
      </c>
      <c r="C190" s="866" t="s">
        <v>6813</v>
      </c>
      <c r="D190" s="866">
        <v>53</v>
      </c>
      <c r="E190" s="866" t="s">
        <v>6809</v>
      </c>
      <c r="F190" s="335"/>
      <c r="G190" s="335"/>
    </row>
    <row r="191" spans="1:7" ht="42.75" customHeight="1">
      <c r="A191" s="866" t="s">
        <v>6761</v>
      </c>
      <c r="B191" s="866" t="s">
        <v>139</v>
      </c>
      <c r="C191" s="866" t="s">
        <v>6762</v>
      </c>
      <c r="D191" s="866">
        <v>12</v>
      </c>
      <c r="E191" s="866" t="s">
        <v>6809</v>
      </c>
      <c r="F191" s="335"/>
      <c r="G191" s="335"/>
    </row>
    <row r="192" spans="1:7" ht="24.2" customHeight="1">
      <c r="A192" s="866" t="s">
        <v>1547</v>
      </c>
      <c r="B192" s="873">
        <v>46076</v>
      </c>
      <c r="C192" s="866" t="s">
        <v>6385</v>
      </c>
      <c r="D192" s="866">
        <v>199</v>
      </c>
      <c r="E192" s="874" t="s">
        <v>6814</v>
      </c>
      <c r="F192" s="335"/>
      <c r="G192" s="335"/>
    </row>
    <row r="193" spans="1:9" ht="38.65" customHeight="1">
      <c r="A193" s="866" t="s">
        <v>6815</v>
      </c>
      <c r="B193" s="875" t="s">
        <v>155</v>
      </c>
      <c r="C193" s="866" t="s">
        <v>6816</v>
      </c>
      <c r="D193" s="875">
        <v>155</v>
      </c>
      <c r="E193" s="874" t="s">
        <v>6814</v>
      </c>
      <c r="F193" s="335"/>
      <c r="G193" s="335"/>
    </row>
    <row r="194" spans="1:9" ht="19.5" customHeight="1">
      <c r="A194" s="355"/>
      <c r="B194" s="355"/>
      <c r="C194" s="355"/>
      <c r="D194" s="355"/>
      <c r="E194" s="355"/>
      <c r="F194" s="335"/>
      <c r="G194" s="335"/>
    </row>
    <row r="195" spans="1:9" ht="19.5" customHeight="1">
      <c r="A195" s="355"/>
      <c r="B195" s="355"/>
      <c r="C195" s="355"/>
      <c r="D195" s="355"/>
      <c r="E195" s="355"/>
      <c r="F195" s="335"/>
      <c r="G195" s="335"/>
    </row>
    <row r="196" spans="1:9" ht="19.5" customHeight="1">
      <c r="A196" s="355"/>
      <c r="B196" s="355"/>
      <c r="C196" s="355"/>
      <c r="D196" s="355"/>
      <c r="E196" s="355"/>
      <c r="F196" s="335"/>
      <c r="G196" s="335"/>
    </row>
    <row r="197" spans="1:9" ht="19.5" customHeight="1">
      <c r="A197" s="355"/>
      <c r="B197" s="355"/>
      <c r="C197" s="355"/>
      <c r="D197" s="355"/>
      <c r="E197" s="355"/>
      <c r="F197" s="335"/>
      <c r="G197" s="335"/>
    </row>
    <row r="198" spans="1:9" ht="12.75" customHeight="1">
      <c r="A198" s="355"/>
      <c r="B198" s="355"/>
      <c r="C198" s="355"/>
      <c r="D198" s="355"/>
      <c r="E198" s="355"/>
      <c r="F198" s="335"/>
      <c r="G198" s="335"/>
    </row>
    <row r="199" spans="1:9" ht="12.75" customHeight="1">
      <c r="A199" s="355"/>
      <c r="B199" s="355"/>
      <c r="C199" s="355"/>
      <c r="D199" s="355"/>
      <c r="E199" s="355"/>
      <c r="F199" s="335"/>
      <c r="G199" s="335"/>
    </row>
    <row r="200" spans="1:9" ht="12.75" customHeight="1">
      <c r="A200" s="355"/>
      <c r="B200" s="355"/>
      <c r="C200" s="355"/>
      <c r="D200" s="355"/>
      <c r="E200" s="355"/>
      <c r="F200" s="335"/>
      <c r="G200" s="335"/>
    </row>
    <row r="202" spans="1:9" ht="96.95" customHeight="1">
      <c r="A202" s="2" t="s">
        <v>200</v>
      </c>
      <c r="B202" s="2"/>
      <c r="C202" s="2"/>
      <c r="D202" s="2"/>
      <c r="E202" s="2"/>
      <c r="F202" s="2"/>
      <c r="G202" s="44" t="s">
        <v>123</v>
      </c>
      <c r="H202" s="44" t="s">
        <v>124</v>
      </c>
      <c r="I202" s="44" t="s">
        <v>201</v>
      </c>
    </row>
    <row r="203" spans="1:9" ht="111.2" customHeight="1">
      <c r="A203" s="44" t="s">
        <v>125</v>
      </c>
      <c r="B203" s="44" t="s">
        <v>126</v>
      </c>
      <c r="C203" s="44" t="s">
        <v>127</v>
      </c>
      <c r="D203" s="44" t="s">
        <v>128</v>
      </c>
      <c r="E203" s="44" t="s">
        <v>129</v>
      </c>
      <c r="F203" s="44" t="s">
        <v>202</v>
      </c>
      <c r="G203" s="47">
        <v>41</v>
      </c>
      <c r="H203" s="47">
        <f>SUM(D204:D244)</f>
        <v>1580</v>
      </c>
      <c r="I203" s="876">
        <f>14/G203*100</f>
        <v>34.146341463414636</v>
      </c>
    </row>
    <row r="204" spans="1:9" ht="107.45" customHeight="1">
      <c r="A204" s="866" t="s">
        <v>6817</v>
      </c>
      <c r="B204" s="873">
        <v>46036</v>
      </c>
      <c r="C204" s="866" t="s">
        <v>6818</v>
      </c>
      <c r="D204" s="875">
        <v>23</v>
      </c>
      <c r="E204" s="866" t="s">
        <v>6819</v>
      </c>
      <c r="F204" s="877" t="s">
        <v>214</v>
      </c>
    </row>
    <row r="205" spans="1:9" ht="93.95" customHeight="1">
      <c r="A205" s="866" t="s">
        <v>6820</v>
      </c>
      <c r="B205" s="873">
        <v>46071</v>
      </c>
      <c r="C205" s="866" t="s">
        <v>6821</v>
      </c>
      <c r="D205" s="875">
        <v>8</v>
      </c>
      <c r="E205" s="866" t="s">
        <v>6822</v>
      </c>
      <c r="F205" s="877" t="s">
        <v>214</v>
      </c>
    </row>
    <row r="206" spans="1:9" ht="53.1" customHeight="1">
      <c r="A206" s="866" t="s">
        <v>6823</v>
      </c>
      <c r="B206" s="873">
        <v>46072</v>
      </c>
      <c r="C206" s="866" t="s">
        <v>6824</v>
      </c>
      <c r="D206" s="875">
        <v>25</v>
      </c>
      <c r="E206" s="866" t="s">
        <v>6819</v>
      </c>
      <c r="F206" s="877" t="s">
        <v>214</v>
      </c>
    </row>
    <row r="207" spans="1:9" ht="114.95" customHeight="1">
      <c r="A207" s="866" t="s">
        <v>6825</v>
      </c>
      <c r="B207" s="873">
        <v>46072</v>
      </c>
      <c r="C207" s="866" t="s">
        <v>6826</v>
      </c>
      <c r="D207" s="875">
        <v>15</v>
      </c>
      <c r="E207" s="866" t="s">
        <v>6827</v>
      </c>
      <c r="F207" s="877" t="s">
        <v>214</v>
      </c>
    </row>
    <row r="208" spans="1:9" ht="105.4" customHeight="1">
      <c r="A208" s="866" t="s">
        <v>6828</v>
      </c>
      <c r="B208" s="873">
        <v>46084</v>
      </c>
      <c r="C208" s="866" t="s">
        <v>6829</v>
      </c>
      <c r="D208" s="875">
        <v>112</v>
      </c>
      <c r="E208" s="866" t="s">
        <v>6819</v>
      </c>
      <c r="F208" s="877" t="s">
        <v>214</v>
      </c>
    </row>
    <row r="209" spans="1:6" ht="89.65" customHeight="1">
      <c r="A209" s="866" t="s">
        <v>6830</v>
      </c>
      <c r="B209" s="873">
        <v>46091</v>
      </c>
      <c r="C209" s="866" t="s">
        <v>6831</v>
      </c>
      <c r="D209" s="875">
        <v>17</v>
      </c>
      <c r="E209" s="866" t="s">
        <v>6832</v>
      </c>
      <c r="F209" s="877" t="s">
        <v>214</v>
      </c>
    </row>
    <row r="210" spans="1:6" ht="179.65" customHeight="1">
      <c r="A210" s="866" t="s">
        <v>6833</v>
      </c>
      <c r="B210" s="873">
        <v>46096</v>
      </c>
      <c r="C210" s="866" t="s">
        <v>6834</v>
      </c>
      <c r="D210" s="875">
        <v>54</v>
      </c>
      <c r="E210" s="866" t="s">
        <v>6819</v>
      </c>
      <c r="F210" s="877" t="s">
        <v>214</v>
      </c>
    </row>
    <row r="211" spans="1:6" ht="106.35" customHeight="1">
      <c r="A211" s="866" t="s">
        <v>6835</v>
      </c>
      <c r="B211" s="873">
        <v>46110</v>
      </c>
      <c r="C211" s="866" t="s">
        <v>6836</v>
      </c>
      <c r="D211" s="875">
        <v>36</v>
      </c>
      <c r="E211" s="866" t="s">
        <v>6819</v>
      </c>
      <c r="F211" s="877" t="s">
        <v>214</v>
      </c>
    </row>
    <row r="212" spans="1:6" ht="40.35" customHeight="1">
      <c r="A212" s="866" t="s">
        <v>6837</v>
      </c>
      <c r="B212" s="866" t="s">
        <v>6838</v>
      </c>
      <c r="C212" s="866" t="s">
        <v>6839</v>
      </c>
      <c r="D212" s="875">
        <v>34</v>
      </c>
      <c r="E212" s="866" t="s">
        <v>6840</v>
      </c>
      <c r="F212" s="877" t="s">
        <v>214</v>
      </c>
    </row>
    <row r="213" spans="1:6" ht="114.6" customHeight="1">
      <c r="A213" s="866" t="s">
        <v>6841</v>
      </c>
      <c r="B213" s="873">
        <v>46101</v>
      </c>
      <c r="C213" s="866" t="s">
        <v>6842</v>
      </c>
      <c r="D213" s="875">
        <v>7</v>
      </c>
      <c r="E213" s="866" t="s">
        <v>6840</v>
      </c>
      <c r="F213" s="878" t="s">
        <v>205</v>
      </c>
    </row>
    <row r="214" spans="1:6" ht="115.7" customHeight="1">
      <c r="A214" s="866" t="s">
        <v>6843</v>
      </c>
      <c r="B214" s="866" t="s">
        <v>6844</v>
      </c>
      <c r="C214" s="866" t="s">
        <v>6845</v>
      </c>
      <c r="D214" s="875">
        <v>245</v>
      </c>
      <c r="E214" s="866" t="s">
        <v>6690</v>
      </c>
      <c r="F214" s="878" t="s">
        <v>214</v>
      </c>
    </row>
    <row r="215" spans="1:6" ht="54.4" customHeight="1">
      <c r="A215" s="866" t="s">
        <v>6846</v>
      </c>
      <c r="B215" s="866" t="s">
        <v>6847</v>
      </c>
      <c r="C215" s="866" t="s">
        <v>6848</v>
      </c>
      <c r="D215" s="875">
        <v>12</v>
      </c>
      <c r="E215" s="866" t="s">
        <v>6840</v>
      </c>
      <c r="F215" s="878" t="s">
        <v>205</v>
      </c>
    </row>
    <row r="216" spans="1:6" ht="55.9" customHeight="1">
      <c r="A216" s="866" t="s">
        <v>6849</v>
      </c>
      <c r="B216" s="866" t="s">
        <v>6850</v>
      </c>
      <c r="C216" s="866" t="s">
        <v>6851</v>
      </c>
      <c r="D216" s="875">
        <v>24</v>
      </c>
      <c r="E216" s="866" t="s">
        <v>6690</v>
      </c>
      <c r="F216" s="878" t="s">
        <v>214</v>
      </c>
    </row>
    <row r="217" spans="1:6" ht="90.2" customHeight="1">
      <c r="A217" s="866" t="s">
        <v>6852</v>
      </c>
      <c r="B217" s="873">
        <v>46101</v>
      </c>
      <c r="C217" s="866" t="s">
        <v>6853</v>
      </c>
      <c r="D217" s="875">
        <v>63</v>
      </c>
      <c r="E217" s="866" t="s">
        <v>6690</v>
      </c>
      <c r="F217" s="878" t="s">
        <v>214</v>
      </c>
    </row>
    <row r="218" spans="1:6" ht="78.599999999999994" customHeight="1">
      <c r="A218" s="866" t="s">
        <v>6854</v>
      </c>
      <c r="B218" s="873">
        <v>46099</v>
      </c>
      <c r="C218" s="866" t="s">
        <v>6855</v>
      </c>
      <c r="D218" s="875">
        <v>32</v>
      </c>
      <c r="E218" s="866" t="s">
        <v>6690</v>
      </c>
      <c r="F218" s="878" t="s">
        <v>214</v>
      </c>
    </row>
    <row r="219" spans="1:6" ht="130.9" customHeight="1">
      <c r="A219" s="866" t="s">
        <v>6856</v>
      </c>
      <c r="B219" s="873">
        <v>46121</v>
      </c>
      <c r="C219" s="866" t="s">
        <v>6857</v>
      </c>
      <c r="D219" s="875">
        <v>18</v>
      </c>
      <c r="E219" s="866" t="s">
        <v>6690</v>
      </c>
      <c r="F219" s="878" t="s">
        <v>205</v>
      </c>
    </row>
    <row r="220" spans="1:6" ht="67.900000000000006" customHeight="1">
      <c r="A220" s="866" t="s">
        <v>6858</v>
      </c>
      <c r="B220" s="873">
        <v>46080</v>
      </c>
      <c r="C220" s="866" t="s">
        <v>6859</v>
      </c>
      <c r="D220" s="875">
        <v>21</v>
      </c>
      <c r="E220" s="866" t="s">
        <v>6690</v>
      </c>
      <c r="F220" s="878" t="s">
        <v>214</v>
      </c>
    </row>
    <row r="221" spans="1:6" ht="77.650000000000006" customHeight="1">
      <c r="A221" s="866" t="s">
        <v>6860</v>
      </c>
      <c r="B221" s="873">
        <v>46074</v>
      </c>
      <c r="C221" s="866" t="s">
        <v>6861</v>
      </c>
      <c r="D221" s="875">
        <v>60</v>
      </c>
      <c r="E221" s="866" t="s">
        <v>6690</v>
      </c>
      <c r="F221" s="878" t="s">
        <v>214</v>
      </c>
    </row>
    <row r="222" spans="1:6" ht="52.15" customHeight="1">
      <c r="A222" s="875" t="s">
        <v>1196</v>
      </c>
      <c r="B222" s="873">
        <v>46074</v>
      </c>
      <c r="C222" s="866" t="s">
        <v>6862</v>
      </c>
      <c r="D222" s="875">
        <v>23</v>
      </c>
      <c r="E222" s="866" t="s">
        <v>6863</v>
      </c>
      <c r="F222" s="878" t="s">
        <v>214</v>
      </c>
    </row>
    <row r="223" spans="1:6" ht="54" customHeight="1">
      <c r="A223" s="866" t="s">
        <v>291</v>
      </c>
      <c r="B223" s="873">
        <v>46080</v>
      </c>
      <c r="C223" s="866" t="s">
        <v>6864</v>
      </c>
      <c r="D223" s="875">
        <v>22</v>
      </c>
      <c r="E223" s="866" t="s">
        <v>6863</v>
      </c>
      <c r="F223" s="878" t="s">
        <v>214</v>
      </c>
    </row>
    <row r="224" spans="1:6" ht="42.95" customHeight="1">
      <c r="A224" s="866" t="s">
        <v>6865</v>
      </c>
      <c r="B224" s="873">
        <v>46059</v>
      </c>
      <c r="C224" s="866" t="s">
        <v>6866</v>
      </c>
      <c r="D224" s="875">
        <v>55</v>
      </c>
      <c r="E224" s="866" t="s">
        <v>6867</v>
      </c>
      <c r="F224" s="878" t="s">
        <v>214</v>
      </c>
    </row>
    <row r="225" spans="1:6" ht="42.4" customHeight="1">
      <c r="A225" s="866" t="s">
        <v>6868</v>
      </c>
      <c r="B225" s="873">
        <v>46105</v>
      </c>
      <c r="C225" s="866" t="s">
        <v>6869</v>
      </c>
      <c r="D225" s="875">
        <v>9</v>
      </c>
      <c r="E225" s="866" t="s">
        <v>6867</v>
      </c>
      <c r="F225" s="878" t="s">
        <v>214</v>
      </c>
    </row>
    <row r="226" spans="1:6" ht="65.849999999999994" customHeight="1">
      <c r="A226" s="866" t="s">
        <v>6870</v>
      </c>
      <c r="B226" s="873">
        <v>46066</v>
      </c>
      <c r="C226" s="866" t="s">
        <v>6871</v>
      </c>
      <c r="D226" s="875">
        <v>6</v>
      </c>
      <c r="E226" s="866" t="s">
        <v>6733</v>
      </c>
      <c r="F226" s="878" t="s">
        <v>214</v>
      </c>
    </row>
    <row r="227" spans="1:6" ht="41.65" customHeight="1">
      <c r="A227" s="866" t="s">
        <v>6872</v>
      </c>
      <c r="B227" s="873">
        <v>46077</v>
      </c>
      <c r="C227" s="866" t="s">
        <v>6873</v>
      </c>
      <c r="D227" s="875">
        <v>15</v>
      </c>
      <c r="E227" s="866" t="s">
        <v>6733</v>
      </c>
      <c r="F227" s="878" t="s">
        <v>214</v>
      </c>
    </row>
    <row r="228" spans="1:6" ht="70.900000000000006" customHeight="1">
      <c r="A228" s="866" t="s">
        <v>6874</v>
      </c>
      <c r="B228" s="866" t="s">
        <v>6875</v>
      </c>
      <c r="C228" s="866" t="s">
        <v>6876</v>
      </c>
      <c r="D228" s="875">
        <v>130</v>
      </c>
      <c r="E228" s="866" t="s">
        <v>6773</v>
      </c>
      <c r="F228" s="878" t="s">
        <v>205</v>
      </c>
    </row>
    <row r="229" spans="1:6" ht="55.15" customHeight="1">
      <c r="A229" s="866" t="s">
        <v>6877</v>
      </c>
      <c r="B229" s="866" t="s">
        <v>6878</v>
      </c>
      <c r="C229" s="866" t="s">
        <v>6879</v>
      </c>
      <c r="D229" s="875">
        <v>100</v>
      </c>
      <c r="E229" s="866" t="s">
        <v>6773</v>
      </c>
      <c r="F229" s="878" t="s">
        <v>214</v>
      </c>
    </row>
    <row r="230" spans="1:6" ht="43.5" customHeight="1">
      <c r="A230" s="866" t="s">
        <v>6880</v>
      </c>
      <c r="B230" s="866" t="s">
        <v>6881</v>
      </c>
      <c r="C230" s="866" t="s">
        <v>6882</v>
      </c>
      <c r="D230" s="875">
        <v>60</v>
      </c>
      <c r="E230" s="866" t="s">
        <v>6801</v>
      </c>
      <c r="F230" s="878" t="s">
        <v>205</v>
      </c>
    </row>
    <row r="231" spans="1:6" ht="53.25" customHeight="1">
      <c r="A231" s="866" t="s">
        <v>6883</v>
      </c>
      <c r="B231" s="866" t="s">
        <v>6884</v>
      </c>
      <c r="C231" s="866" t="s">
        <v>6885</v>
      </c>
      <c r="D231" s="875">
        <v>1</v>
      </c>
      <c r="E231" s="866" t="s">
        <v>6789</v>
      </c>
      <c r="F231" s="878" t="s">
        <v>205</v>
      </c>
    </row>
    <row r="232" spans="1:6" ht="53.1" customHeight="1">
      <c r="A232" s="879" t="s">
        <v>6886</v>
      </c>
      <c r="B232" s="879" t="s">
        <v>6887</v>
      </c>
      <c r="C232" s="880" t="s">
        <v>6888</v>
      </c>
      <c r="D232" s="879">
        <v>12</v>
      </c>
      <c r="E232" s="880" t="s">
        <v>6804</v>
      </c>
      <c r="F232" s="878" t="s">
        <v>205</v>
      </c>
    </row>
    <row r="233" spans="1:6" ht="69.95" customHeight="1">
      <c r="A233" s="879" t="s">
        <v>6889</v>
      </c>
      <c r="B233" s="879" t="s">
        <v>6890</v>
      </c>
      <c r="C233" s="880" t="s">
        <v>6891</v>
      </c>
      <c r="D233" s="879">
        <v>10</v>
      </c>
      <c r="E233" s="880" t="s">
        <v>6804</v>
      </c>
      <c r="F233" s="878" t="s">
        <v>205</v>
      </c>
    </row>
    <row r="234" spans="1:6" ht="69.400000000000006" customHeight="1">
      <c r="A234" s="879" t="s">
        <v>6892</v>
      </c>
      <c r="B234" s="879" t="s">
        <v>6893</v>
      </c>
      <c r="C234" s="880" t="s">
        <v>6894</v>
      </c>
      <c r="D234" s="879">
        <v>24</v>
      </c>
      <c r="E234" s="880" t="s">
        <v>6804</v>
      </c>
      <c r="F234" s="878" t="s">
        <v>205</v>
      </c>
    </row>
    <row r="235" spans="1:6" ht="60.6" customHeight="1">
      <c r="A235" s="879" t="s">
        <v>6895</v>
      </c>
      <c r="B235" s="879" t="s">
        <v>6893</v>
      </c>
      <c r="C235" s="880" t="s">
        <v>6896</v>
      </c>
      <c r="D235" s="879">
        <v>69</v>
      </c>
      <c r="E235" s="880" t="s">
        <v>6804</v>
      </c>
      <c r="F235" s="878" t="s">
        <v>205</v>
      </c>
    </row>
    <row r="236" spans="1:6" ht="97.15" customHeight="1">
      <c r="A236" s="879" t="s">
        <v>6897</v>
      </c>
      <c r="B236" s="879" t="s">
        <v>6898</v>
      </c>
      <c r="C236" s="879" t="s">
        <v>6899</v>
      </c>
      <c r="D236" s="879">
        <v>3</v>
      </c>
      <c r="E236" s="880" t="s">
        <v>6804</v>
      </c>
      <c r="F236" s="878" t="s">
        <v>214</v>
      </c>
    </row>
    <row r="237" spans="1:6" ht="69.75" customHeight="1">
      <c r="A237" s="879" t="s">
        <v>6900</v>
      </c>
      <c r="B237" s="879" t="s">
        <v>6901</v>
      </c>
      <c r="C237" s="880" t="s">
        <v>6902</v>
      </c>
      <c r="D237" s="879">
        <v>10</v>
      </c>
      <c r="E237" s="880" t="s">
        <v>6804</v>
      </c>
      <c r="F237" s="878" t="s">
        <v>205</v>
      </c>
    </row>
    <row r="238" spans="1:6" ht="42" customHeight="1">
      <c r="A238" s="866" t="s">
        <v>6903</v>
      </c>
      <c r="B238" s="873">
        <v>46077</v>
      </c>
      <c r="C238" s="866" t="s">
        <v>6904</v>
      </c>
      <c r="D238" s="875">
        <v>54</v>
      </c>
      <c r="E238" s="866" t="s">
        <v>6809</v>
      </c>
      <c r="F238" s="878" t="s">
        <v>205</v>
      </c>
    </row>
    <row r="239" spans="1:6" ht="66.2" customHeight="1">
      <c r="A239" s="866" t="s">
        <v>6905</v>
      </c>
      <c r="B239" s="873">
        <v>46035</v>
      </c>
      <c r="C239" s="866" t="s">
        <v>6906</v>
      </c>
      <c r="D239" s="875">
        <v>4</v>
      </c>
      <c r="E239" s="866" t="s">
        <v>6804</v>
      </c>
      <c r="F239" s="878" t="s">
        <v>214</v>
      </c>
    </row>
    <row r="240" spans="1:6" ht="94.5" customHeight="1">
      <c r="A240" s="866" t="s">
        <v>6907</v>
      </c>
      <c r="B240" s="873">
        <v>46049</v>
      </c>
      <c r="C240" s="866" t="s">
        <v>6908</v>
      </c>
      <c r="D240" s="875">
        <v>4</v>
      </c>
      <c r="E240" s="866" t="s">
        <v>6804</v>
      </c>
      <c r="F240" s="878" t="s">
        <v>214</v>
      </c>
    </row>
    <row r="241" spans="1:6" ht="148.5" customHeight="1">
      <c r="A241" s="866" t="s">
        <v>6909</v>
      </c>
      <c r="B241" s="873">
        <v>46044</v>
      </c>
      <c r="C241" s="866" t="s">
        <v>6910</v>
      </c>
      <c r="D241" s="875">
        <v>10</v>
      </c>
      <c r="E241" s="866" t="s">
        <v>6804</v>
      </c>
      <c r="F241" s="878" t="s">
        <v>205</v>
      </c>
    </row>
    <row r="242" spans="1:6" ht="70.5" customHeight="1">
      <c r="A242" s="866" t="s">
        <v>6911</v>
      </c>
      <c r="B242" s="866" t="s">
        <v>6912</v>
      </c>
      <c r="C242" s="866" t="s">
        <v>6913</v>
      </c>
      <c r="D242" s="875">
        <v>10</v>
      </c>
      <c r="E242" s="866" t="s">
        <v>6804</v>
      </c>
      <c r="F242" s="878" t="s">
        <v>205</v>
      </c>
    </row>
    <row r="243" spans="1:6" ht="48" customHeight="1">
      <c r="A243" s="866" t="s">
        <v>6914</v>
      </c>
      <c r="B243" s="873">
        <v>46106</v>
      </c>
      <c r="C243" s="866" t="s">
        <v>6915</v>
      </c>
      <c r="D243" s="875">
        <v>16</v>
      </c>
      <c r="E243" s="866" t="s">
        <v>6809</v>
      </c>
      <c r="F243" s="878" t="s">
        <v>214</v>
      </c>
    </row>
    <row r="244" spans="1:6" ht="54" customHeight="1">
      <c r="A244" s="866" t="s">
        <v>6916</v>
      </c>
      <c r="B244" s="873">
        <v>46084</v>
      </c>
      <c r="C244" s="866" t="s">
        <v>6917</v>
      </c>
      <c r="D244" s="875">
        <v>127</v>
      </c>
      <c r="E244" s="866" t="s">
        <v>6918</v>
      </c>
      <c r="F244" s="878" t="s">
        <v>214</v>
      </c>
    </row>
    <row r="245" spans="1:6" ht="12.75" customHeight="1">
      <c r="A245" s="83"/>
      <c r="B245" s="83"/>
      <c r="C245" s="83"/>
      <c r="D245" s="83"/>
      <c r="E245" s="83"/>
      <c r="F245" s="881"/>
    </row>
    <row r="246" spans="1:6" ht="12.75" customHeight="1">
      <c r="A246" s="83"/>
      <c r="B246" s="83"/>
      <c r="C246" s="83"/>
      <c r="D246" s="83"/>
      <c r="E246" s="83"/>
      <c r="F246" s="881"/>
    </row>
    <row r="247" spans="1:6" ht="12.75" customHeight="1">
      <c r="A247" s="83"/>
      <c r="B247" s="83"/>
      <c r="C247" s="83"/>
      <c r="D247" s="83"/>
      <c r="E247" s="83"/>
      <c r="F247" s="881"/>
    </row>
    <row r="248" spans="1:6" ht="12.75" customHeight="1">
      <c r="A248" s="83"/>
      <c r="B248" s="83"/>
      <c r="C248" s="83"/>
      <c r="D248" s="83"/>
      <c r="E248" s="83"/>
      <c r="F248" s="881"/>
    </row>
    <row r="249" spans="1:6" ht="12.75" customHeight="1">
      <c r="A249" s="83"/>
      <c r="B249" s="83"/>
      <c r="C249" s="83"/>
      <c r="D249" s="83"/>
      <c r="E249" s="83"/>
      <c r="F249" s="881"/>
    </row>
    <row r="250" spans="1:6" ht="12.75" customHeight="1">
      <c r="A250" s="83"/>
      <c r="B250" s="83"/>
      <c r="C250" s="83"/>
      <c r="D250" s="83"/>
      <c r="E250" s="83"/>
      <c r="F250" s="881"/>
    </row>
    <row r="251" spans="1:6" ht="12.75" customHeight="1">
      <c r="A251" s="83"/>
      <c r="B251" s="83"/>
      <c r="C251" s="83"/>
      <c r="D251" s="83"/>
      <c r="E251" s="83"/>
      <c r="F251" s="881"/>
    </row>
    <row r="252" spans="1:6" ht="12.75" customHeight="1">
      <c r="A252" s="83"/>
      <c r="B252" s="83"/>
      <c r="C252" s="83"/>
      <c r="D252" s="83"/>
      <c r="E252" s="83"/>
      <c r="F252" s="881"/>
    </row>
    <row r="253" spans="1:6" ht="12.75" customHeight="1">
      <c r="A253" s="83"/>
      <c r="B253" s="83"/>
      <c r="C253" s="83"/>
      <c r="D253" s="83"/>
      <c r="E253" s="83"/>
      <c r="F253" s="881"/>
    </row>
    <row r="254" spans="1:6" ht="12.75" customHeight="1">
      <c r="A254" s="83"/>
      <c r="B254" s="83"/>
      <c r="C254" s="83"/>
      <c r="D254" s="83"/>
      <c r="E254" s="83"/>
      <c r="F254" s="881"/>
    </row>
    <row r="255" spans="1:6" ht="12.75" customHeight="1">
      <c r="A255" s="83"/>
      <c r="B255" s="83"/>
      <c r="C255" s="83"/>
      <c r="D255" s="83"/>
      <c r="E255" s="83"/>
      <c r="F255" s="881"/>
    </row>
    <row r="256" spans="1:6" ht="12.75" customHeight="1">
      <c r="A256" s="50"/>
      <c r="B256" s="50"/>
      <c r="C256" s="50"/>
      <c r="D256" s="50"/>
      <c r="E256" s="50"/>
      <c r="F256" s="65"/>
    </row>
    <row r="258" spans="1:7" ht="40.35" customHeight="1">
      <c r="A258" s="2" t="s">
        <v>298</v>
      </c>
      <c r="B258" s="2"/>
      <c r="C258" s="2"/>
      <c r="D258" s="2"/>
      <c r="E258" s="2"/>
      <c r="F258" s="44" t="s">
        <v>123</v>
      </c>
      <c r="G258" s="44" t="s">
        <v>124</v>
      </c>
    </row>
    <row r="259" spans="1:7" ht="65.650000000000006" customHeight="1">
      <c r="A259" s="44" t="s">
        <v>125</v>
      </c>
      <c r="B259" s="44" t="s">
        <v>126</v>
      </c>
      <c r="C259" s="44" t="s">
        <v>127</v>
      </c>
      <c r="D259" s="44" t="s">
        <v>128</v>
      </c>
      <c r="E259" s="44" t="s">
        <v>129</v>
      </c>
      <c r="F259" s="78">
        <v>9</v>
      </c>
      <c r="G259" s="78">
        <f>SUM(D260:D268)</f>
        <v>1430</v>
      </c>
    </row>
    <row r="260" spans="1:7" ht="133.5" customHeight="1">
      <c r="A260" s="882" t="s">
        <v>6919</v>
      </c>
      <c r="B260" s="883">
        <v>46107</v>
      </c>
      <c r="C260" s="884" t="s">
        <v>6920</v>
      </c>
      <c r="D260" s="882">
        <v>46</v>
      </c>
      <c r="E260" s="882" t="s">
        <v>6690</v>
      </c>
    </row>
    <row r="261" spans="1:7" ht="186.75" customHeight="1">
      <c r="A261" s="882" t="s">
        <v>6921</v>
      </c>
      <c r="B261" s="883">
        <v>46093</v>
      </c>
      <c r="C261" s="882" t="s">
        <v>6922</v>
      </c>
      <c r="D261" s="882">
        <v>58</v>
      </c>
      <c r="E261" s="882" t="s">
        <v>6690</v>
      </c>
    </row>
    <row r="262" spans="1:7" ht="108" customHeight="1">
      <c r="A262" s="882" t="s">
        <v>6923</v>
      </c>
      <c r="B262" s="883">
        <v>46063</v>
      </c>
      <c r="C262" s="882" t="s">
        <v>6924</v>
      </c>
      <c r="D262" s="882">
        <v>14</v>
      </c>
      <c r="E262" s="882" t="s">
        <v>6819</v>
      </c>
    </row>
    <row r="263" spans="1:7" ht="80.25" customHeight="1">
      <c r="A263" s="882" t="s">
        <v>6925</v>
      </c>
      <c r="B263" s="882" t="s">
        <v>6731</v>
      </c>
      <c r="C263" s="882" t="s">
        <v>6926</v>
      </c>
      <c r="D263" s="882">
        <v>90</v>
      </c>
      <c r="E263" s="882" t="s">
        <v>6927</v>
      </c>
    </row>
    <row r="264" spans="1:7" ht="123" customHeight="1">
      <c r="A264" s="882" t="s">
        <v>6928</v>
      </c>
      <c r="B264" s="883">
        <v>46099</v>
      </c>
      <c r="C264" s="882" t="s">
        <v>6929</v>
      </c>
      <c r="D264" s="882">
        <v>119</v>
      </c>
      <c r="E264" s="882" t="s">
        <v>6789</v>
      </c>
    </row>
    <row r="265" spans="1:7" ht="142.5">
      <c r="A265" s="882" t="s">
        <v>6919</v>
      </c>
      <c r="B265" s="882" t="s">
        <v>139</v>
      </c>
      <c r="C265" s="882" t="s">
        <v>6920</v>
      </c>
      <c r="D265" s="882">
        <v>32</v>
      </c>
      <c r="E265" s="882" t="s">
        <v>6809</v>
      </c>
    </row>
    <row r="266" spans="1:7" ht="29.25" customHeight="1">
      <c r="A266" s="882" t="s">
        <v>6930</v>
      </c>
      <c r="B266" s="883">
        <v>46099</v>
      </c>
      <c r="C266" s="882" t="s">
        <v>6931</v>
      </c>
      <c r="D266" s="882">
        <v>963</v>
      </c>
      <c r="E266" s="885" t="s">
        <v>6814</v>
      </c>
    </row>
    <row r="267" spans="1:7" ht="82.5" customHeight="1">
      <c r="A267" s="882" t="s">
        <v>6932</v>
      </c>
      <c r="B267" s="882" t="s">
        <v>6933</v>
      </c>
      <c r="C267" s="886" t="s">
        <v>6934</v>
      </c>
      <c r="D267" s="882">
        <v>72</v>
      </c>
      <c r="E267" s="882" t="s">
        <v>6804</v>
      </c>
    </row>
    <row r="268" spans="1:7" ht="106.5" customHeight="1">
      <c r="A268" s="886" t="s">
        <v>6919</v>
      </c>
      <c r="B268" s="882" t="s">
        <v>6935</v>
      </c>
      <c r="C268" s="887" t="s">
        <v>6936</v>
      </c>
      <c r="D268" s="882">
        <v>36</v>
      </c>
      <c r="E268" s="882" t="s">
        <v>6804</v>
      </c>
    </row>
    <row r="269" spans="1:7" ht="12.75" customHeight="1">
      <c r="A269" s="888"/>
      <c r="B269" s="888"/>
      <c r="C269" s="888"/>
      <c r="D269" s="888"/>
      <c r="E269" s="888"/>
    </row>
    <row r="270" spans="1:7" ht="12.75" customHeight="1">
      <c r="A270" s="50"/>
      <c r="B270" s="50"/>
      <c r="C270" s="50"/>
      <c r="D270" s="50"/>
      <c r="E270" s="50"/>
    </row>
    <row r="271" spans="1:7" ht="12.75" customHeight="1">
      <c r="A271" s="50"/>
      <c r="B271" s="50"/>
      <c r="C271" s="50"/>
      <c r="D271" s="50"/>
      <c r="E271" s="50"/>
    </row>
    <row r="273" spans="1:10" ht="95.45" customHeight="1">
      <c r="A273" s="2" t="s">
        <v>311</v>
      </c>
      <c r="B273" s="2"/>
      <c r="C273" s="2"/>
      <c r="D273" s="2"/>
      <c r="E273" s="2"/>
      <c r="F273" s="2"/>
      <c r="G273" s="44" t="s">
        <v>123</v>
      </c>
      <c r="H273" s="44" t="s">
        <v>124</v>
      </c>
      <c r="J273" s="81" t="s">
        <v>312</v>
      </c>
    </row>
    <row r="274" spans="1:10" ht="237.75" customHeight="1">
      <c r="A274" s="44" t="s">
        <v>125</v>
      </c>
      <c r="B274" s="44" t="s">
        <v>126</v>
      </c>
      <c r="C274" s="44" t="s">
        <v>127</v>
      </c>
      <c r="D274" s="44" t="s">
        <v>128</v>
      </c>
      <c r="E274" s="44" t="s">
        <v>129</v>
      </c>
      <c r="F274" s="44" t="s">
        <v>313</v>
      </c>
      <c r="G274" s="47">
        <v>96</v>
      </c>
      <c r="H274" s="47">
        <f>SUM(D275:D370)</f>
        <v>8513</v>
      </c>
      <c r="J274" s="82" t="s">
        <v>314</v>
      </c>
    </row>
    <row r="275" spans="1:10" ht="93.75" customHeight="1">
      <c r="A275" s="882" t="s">
        <v>6937</v>
      </c>
      <c r="B275" s="883">
        <v>46049</v>
      </c>
      <c r="C275" s="882" t="s">
        <v>6938</v>
      </c>
      <c r="D275" s="882">
        <v>199</v>
      </c>
      <c r="E275" s="882" t="s">
        <v>6939</v>
      </c>
      <c r="F275" s="889" t="s">
        <v>320</v>
      </c>
    </row>
    <row r="276" spans="1:10" ht="83.25" customHeight="1">
      <c r="A276" s="882" t="s">
        <v>6940</v>
      </c>
      <c r="B276" s="883">
        <v>46073</v>
      </c>
      <c r="C276" s="882" t="s">
        <v>6941</v>
      </c>
      <c r="D276" s="882">
        <v>72</v>
      </c>
      <c r="E276" s="882" t="s">
        <v>6939</v>
      </c>
      <c r="F276" s="889" t="s">
        <v>320</v>
      </c>
    </row>
    <row r="277" spans="1:10" ht="92.25" customHeight="1">
      <c r="A277" s="882" t="s">
        <v>6942</v>
      </c>
      <c r="B277" s="883">
        <v>46081</v>
      </c>
      <c r="C277" s="882" t="s">
        <v>6943</v>
      </c>
      <c r="D277" s="882">
        <v>33</v>
      </c>
      <c r="E277" s="882" t="s">
        <v>6939</v>
      </c>
      <c r="F277" s="889" t="s">
        <v>320</v>
      </c>
    </row>
    <row r="278" spans="1:10" ht="82.5" customHeight="1">
      <c r="A278" s="882" t="s">
        <v>6944</v>
      </c>
      <c r="B278" s="883">
        <v>46086</v>
      </c>
      <c r="C278" s="882" t="s">
        <v>6945</v>
      </c>
      <c r="D278" s="882">
        <v>197</v>
      </c>
      <c r="E278" s="882" t="s">
        <v>6939</v>
      </c>
      <c r="F278" s="889" t="s">
        <v>438</v>
      </c>
    </row>
    <row r="279" spans="1:10" ht="95.25" customHeight="1">
      <c r="A279" s="882" t="s">
        <v>6946</v>
      </c>
      <c r="B279" s="883">
        <v>46093</v>
      </c>
      <c r="C279" s="882" t="s">
        <v>6947</v>
      </c>
      <c r="D279" s="882">
        <v>23</v>
      </c>
      <c r="E279" s="882" t="s">
        <v>6939</v>
      </c>
      <c r="F279" s="889" t="s">
        <v>1644</v>
      </c>
    </row>
    <row r="280" spans="1:10" ht="57" customHeight="1">
      <c r="A280" s="882" t="s">
        <v>6948</v>
      </c>
      <c r="B280" s="882" t="s">
        <v>6949</v>
      </c>
      <c r="C280" s="882" t="s">
        <v>6950</v>
      </c>
      <c r="D280" s="882">
        <v>205</v>
      </c>
      <c r="E280" s="882" t="s">
        <v>6939</v>
      </c>
      <c r="F280" s="889" t="s">
        <v>320</v>
      </c>
    </row>
    <row r="281" spans="1:10" ht="132" customHeight="1">
      <c r="A281" s="882" t="s">
        <v>6951</v>
      </c>
      <c r="B281" s="882" t="s">
        <v>6952</v>
      </c>
      <c r="C281" s="882" t="s">
        <v>6953</v>
      </c>
      <c r="D281" s="882">
        <v>78</v>
      </c>
      <c r="E281" s="882" t="s">
        <v>6939</v>
      </c>
      <c r="F281" s="889" t="s">
        <v>1644</v>
      </c>
    </row>
    <row r="282" spans="1:10" ht="54.75" customHeight="1">
      <c r="A282" s="882" t="s">
        <v>6954</v>
      </c>
      <c r="B282" s="883">
        <v>46048</v>
      </c>
      <c r="C282" s="882" t="s">
        <v>6955</v>
      </c>
      <c r="D282" s="882">
        <v>30</v>
      </c>
      <c r="E282" s="882" t="s">
        <v>6863</v>
      </c>
      <c r="F282" s="889" t="s">
        <v>317</v>
      </c>
    </row>
    <row r="283" spans="1:10" ht="96" customHeight="1">
      <c r="A283" s="882" t="s">
        <v>6956</v>
      </c>
      <c r="B283" s="882" t="s">
        <v>6957</v>
      </c>
      <c r="C283" s="882" t="s">
        <v>6958</v>
      </c>
      <c r="D283" s="882">
        <v>27</v>
      </c>
      <c r="E283" s="882" t="s">
        <v>6863</v>
      </c>
      <c r="F283" s="889" t="s">
        <v>317</v>
      </c>
    </row>
    <row r="284" spans="1:10" ht="57" customHeight="1">
      <c r="A284" s="882" t="s">
        <v>6959</v>
      </c>
      <c r="B284" s="890">
        <v>46055</v>
      </c>
      <c r="C284" s="882" t="s">
        <v>6960</v>
      </c>
      <c r="D284" s="882">
        <v>23</v>
      </c>
      <c r="E284" s="882" t="s">
        <v>6863</v>
      </c>
      <c r="F284" s="889" t="s">
        <v>317</v>
      </c>
    </row>
    <row r="285" spans="1:10" ht="95.25" customHeight="1">
      <c r="A285" s="882" t="s">
        <v>6961</v>
      </c>
      <c r="B285" s="882" t="s">
        <v>6962</v>
      </c>
      <c r="C285" s="882" t="s">
        <v>6963</v>
      </c>
      <c r="D285" s="882">
        <v>30</v>
      </c>
      <c r="E285" s="882" t="s">
        <v>6863</v>
      </c>
      <c r="F285" s="889" t="s">
        <v>333</v>
      </c>
    </row>
    <row r="286" spans="1:10" ht="55.5" customHeight="1">
      <c r="A286" s="882" t="s">
        <v>6964</v>
      </c>
      <c r="B286" s="890">
        <v>46071</v>
      </c>
      <c r="C286" s="882" t="s">
        <v>6965</v>
      </c>
      <c r="D286" s="882">
        <v>21</v>
      </c>
      <c r="E286" s="882" t="s">
        <v>6863</v>
      </c>
      <c r="F286" s="889" t="s">
        <v>320</v>
      </c>
    </row>
    <row r="287" spans="1:10" ht="171" customHeight="1">
      <c r="A287" s="882" t="s">
        <v>6966</v>
      </c>
      <c r="B287" s="883">
        <v>46049</v>
      </c>
      <c r="C287" s="882" t="s">
        <v>6967</v>
      </c>
      <c r="D287" s="882">
        <v>56</v>
      </c>
      <c r="E287" s="882" t="s">
        <v>6690</v>
      </c>
      <c r="F287" s="889" t="s">
        <v>320</v>
      </c>
    </row>
    <row r="288" spans="1:10" ht="67.5" customHeight="1">
      <c r="A288" s="882" t="s">
        <v>6968</v>
      </c>
      <c r="B288" s="883">
        <v>46055</v>
      </c>
      <c r="C288" s="882" t="s">
        <v>6969</v>
      </c>
      <c r="D288" s="882">
        <v>46</v>
      </c>
      <c r="E288" s="882" t="s">
        <v>6690</v>
      </c>
      <c r="F288" s="889" t="s">
        <v>320</v>
      </c>
    </row>
    <row r="289" spans="1:6" ht="58.5" customHeight="1">
      <c r="A289" s="882" t="s">
        <v>6970</v>
      </c>
      <c r="B289" s="882" t="s">
        <v>6971</v>
      </c>
      <c r="C289" s="882" t="s">
        <v>6972</v>
      </c>
      <c r="D289" s="882">
        <v>166</v>
      </c>
      <c r="E289" s="882" t="s">
        <v>6973</v>
      </c>
      <c r="F289" s="891" t="s">
        <v>320</v>
      </c>
    </row>
    <row r="290" spans="1:6" ht="59.25" customHeight="1">
      <c r="A290" s="882" t="s">
        <v>6974</v>
      </c>
      <c r="B290" s="883">
        <v>46049</v>
      </c>
      <c r="C290" s="882" t="s">
        <v>6975</v>
      </c>
      <c r="D290" s="882">
        <v>55</v>
      </c>
      <c r="E290" s="882" t="s">
        <v>6867</v>
      </c>
      <c r="F290" s="889" t="s">
        <v>317</v>
      </c>
    </row>
    <row r="291" spans="1:6" ht="69" customHeight="1">
      <c r="A291" s="882" t="s">
        <v>6976</v>
      </c>
      <c r="B291" s="883">
        <v>46055</v>
      </c>
      <c r="C291" s="882" t="s">
        <v>6977</v>
      </c>
      <c r="D291" s="882">
        <v>9</v>
      </c>
      <c r="E291" s="882" t="s">
        <v>6690</v>
      </c>
      <c r="F291" s="889" t="s">
        <v>317</v>
      </c>
    </row>
    <row r="292" spans="1:6" ht="181.5" customHeight="1">
      <c r="A292" s="882" t="s">
        <v>6978</v>
      </c>
      <c r="B292" s="882" t="s">
        <v>6979</v>
      </c>
      <c r="C292" s="882" t="s">
        <v>6980</v>
      </c>
      <c r="D292" s="882">
        <v>68</v>
      </c>
      <c r="E292" s="882" t="s">
        <v>6690</v>
      </c>
      <c r="F292" s="889" t="s">
        <v>317</v>
      </c>
    </row>
    <row r="293" spans="1:6" ht="96.75" customHeight="1">
      <c r="A293" s="882" t="s">
        <v>6981</v>
      </c>
      <c r="B293" s="882" t="s">
        <v>6982</v>
      </c>
      <c r="C293" s="882" t="s">
        <v>6983</v>
      </c>
      <c r="D293" s="882">
        <v>138</v>
      </c>
      <c r="E293" s="882" t="s">
        <v>6690</v>
      </c>
      <c r="F293" s="889" t="s">
        <v>317</v>
      </c>
    </row>
    <row r="294" spans="1:6" ht="70.5" customHeight="1">
      <c r="A294" s="882" t="s">
        <v>6984</v>
      </c>
      <c r="B294" s="882" t="s">
        <v>6985</v>
      </c>
      <c r="C294" s="882" t="s">
        <v>6986</v>
      </c>
      <c r="D294" s="882">
        <v>24</v>
      </c>
      <c r="E294" s="882" t="s">
        <v>6690</v>
      </c>
      <c r="F294" s="889" t="s">
        <v>317</v>
      </c>
    </row>
    <row r="295" spans="1:6" ht="108.75" customHeight="1">
      <c r="A295" s="882" t="s">
        <v>6987</v>
      </c>
      <c r="B295" s="882" t="s">
        <v>6988</v>
      </c>
      <c r="C295" s="882" t="s">
        <v>6989</v>
      </c>
      <c r="D295" s="882">
        <v>171</v>
      </c>
      <c r="E295" s="882" t="s">
        <v>6683</v>
      </c>
      <c r="F295" s="891" t="s">
        <v>320</v>
      </c>
    </row>
    <row r="296" spans="1:6" ht="108" customHeight="1">
      <c r="A296" s="882" t="s">
        <v>6990</v>
      </c>
      <c r="B296" s="883">
        <v>46073</v>
      </c>
      <c r="C296" s="882" t="s">
        <v>6991</v>
      </c>
      <c r="D296" s="882">
        <v>37</v>
      </c>
      <c r="E296" s="882" t="s">
        <v>6690</v>
      </c>
      <c r="F296" s="889" t="s">
        <v>320</v>
      </c>
    </row>
    <row r="297" spans="1:6" ht="111" customHeight="1">
      <c r="A297" s="882" t="s">
        <v>6992</v>
      </c>
      <c r="B297" s="882" t="s">
        <v>6993</v>
      </c>
      <c r="C297" s="882" t="s">
        <v>6994</v>
      </c>
      <c r="D297" s="882">
        <v>47</v>
      </c>
      <c r="E297" s="882" t="s">
        <v>6683</v>
      </c>
      <c r="F297" s="891" t="s">
        <v>320</v>
      </c>
    </row>
    <row r="298" spans="1:6" ht="111.75" customHeight="1">
      <c r="A298" s="882" t="s">
        <v>6995</v>
      </c>
      <c r="B298" s="882" t="s">
        <v>6996</v>
      </c>
      <c r="C298" s="882" t="s">
        <v>6997</v>
      </c>
      <c r="D298" s="882">
        <v>61</v>
      </c>
      <c r="E298" s="882" t="s">
        <v>6683</v>
      </c>
      <c r="F298" s="891" t="s">
        <v>320</v>
      </c>
    </row>
    <row r="299" spans="1:6" ht="125.25" customHeight="1">
      <c r="A299" s="882" t="s">
        <v>6998</v>
      </c>
      <c r="B299" s="882" t="s">
        <v>6999</v>
      </c>
      <c r="C299" s="882" t="s">
        <v>7000</v>
      </c>
      <c r="D299" s="882">
        <v>49</v>
      </c>
      <c r="E299" s="882" t="s">
        <v>6819</v>
      </c>
      <c r="F299" s="891" t="s">
        <v>320</v>
      </c>
    </row>
    <row r="300" spans="1:6" ht="109.5" customHeight="1">
      <c r="A300" s="882" t="s">
        <v>7001</v>
      </c>
      <c r="B300" s="882" t="s">
        <v>7002</v>
      </c>
      <c r="C300" s="882" t="s">
        <v>7003</v>
      </c>
      <c r="D300" s="882">
        <v>81</v>
      </c>
      <c r="E300" s="882" t="s">
        <v>6683</v>
      </c>
      <c r="F300" s="891" t="s">
        <v>320</v>
      </c>
    </row>
    <row r="301" spans="1:6" ht="108" customHeight="1">
      <c r="A301" s="882" t="s">
        <v>7004</v>
      </c>
      <c r="B301" s="883">
        <v>46064</v>
      </c>
      <c r="C301" s="882" t="s">
        <v>7005</v>
      </c>
      <c r="D301" s="882">
        <v>26</v>
      </c>
      <c r="E301" s="882" t="s">
        <v>6683</v>
      </c>
      <c r="F301" s="891" t="s">
        <v>367</v>
      </c>
    </row>
    <row r="302" spans="1:6" ht="105.75" customHeight="1">
      <c r="A302" s="882" t="s">
        <v>7006</v>
      </c>
      <c r="B302" s="883">
        <v>46065</v>
      </c>
      <c r="C302" s="882" t="s">
        <v>7007</v>
      </c>
      <c r="D302" s="882">
        <v>15</v>
      </c>
      <c r="E302" s="882" t="s">
        <v>6683</v>
      </c>
      <c r="F302" s="891" t="s">
        <v>317</v>
      </c>
    </row>
    <row r="303" spans="1:6" ht="147.75" customHeight="1">
      <c r="A303" s="882" t="s">
        <v>7008</v>
      </c>
      <c r="B303" s="883">
        <v>46072</v>
      </c>
      <c r="C303" s="882" t="s">
        <v>7009</v>
      </c>
      <c r="D303" s="882">
        <v>34</v>
      </c>
      <c r="E303" s="882" t="s">
        <v>6819</v>
      </c>
      <c r="F303" s="891" t="s">
        <v>333</v>
      </c>
    </row>
    <row r="304" spans="1:6" ht="108" customHeight="1">
      <c r="A304" s="882" t="s">
        <v>7010</v>
      </c>
      <c r="B304" s="883">
        <v>46097</v>
      </c>
      <c r="C304" s="882" t="s">
        <v>7011</v>
      </c>
      <c r="D304" s="882">
        <v>21</v>
      </c>
      <c r="E304" s="882" t="s">
        <v>6683</v>
      </c>
      <c r="F304" s="891" t="s">
        <v>320</v>
      </c>
    </row>
    <row r="305" spans="1:6" ht="107.25" customHeight="1">
      <c r="A305" s="882" t="s">
        <v>7012</v>
      </c>
      <c r="B305" s="883">
        <v>46098</v>
      </c>
      <c r="C305" s="882" t="s">
        <v>7013</v>
      </c>
      <c r="D305" s="882">
        <v>26</v>
      </c>
      <c r="E305" s="882" t="s">
        <v>6819</v>
      </c>
      <c r="F305" s="891" t="s">
        <v>344</v>
      </c>
    </row>
    <row r="306" spans="1:6" ht="121.5" customHeight="1">
      <c r="A306" s="882" t="s">
        <v>7014</v>
      </c>
      <c r="B306" s="882" t="s">
        <v>7015</v>
      </c>
      <c r="C306" s="882" t="s">
        <v>7016</v>
      </c>
      <c r="D306" s="882">
        <v>65</v>
      </c>
      <c r="E306" s="882" t="s">
        <v>6683</v>
      </c>
      <c r="F306" s="891" t="s">
        <v>333</v>
      </c>
    </row>
    <row r="307" spans="1:6" ht="158.25" customHeight="1">
      <c r="A307" s="882" t="s">
        <v>7017</v>
      </c>
      <c r="B307" s="882" t="s">
        <v>7018</v>
      </c>
      <c r="C307" s="882" t="s">
        <v>7019</v>
      </c>
      <c r="D307" s="882">
        <v>119</v>
      </c>
      <c r="E307" s="882" t="s">
        <v>6733</v>
      </c>
      <c r="F307" s="891" t="s">
        <v>320</v>
      </c>
    </row>
    <row r="308" spans="1:6" ht="81" customHeight="1">
      <c r="A308" s="882" t="s">
        <v>7020</v>
      </c>
      <c r="B308" s="883">
        <v>46049</v>
      </c>
      <c r="C308" s="882" t="s">
        <v>7021</v>
      </c>
      <c r="D308" s="882">
        <v>166</v>
      </c>
      <c r="E308" s="882" t="s">
        <v>7022</v>
      </c>
      <c r="F308" s="891" t="s">
        <v>320</v>
      </c>
    </row>
    <row r="309" spans="1:6" ht="69.75" customHeight="1">
      <c r="A309" s="882" t="s">
        <v>7023</v>
      </c>
      <c r="B309" s="883">
        <v>46050</v>
      </c>
      <c r="C309" s="882" t="s">
        <v>7024</v>
      </c>
      <c r="D309" s="882">
        <v>41</v>
      </c>
      <c r="E309" s="882" t="s">
        <v>6733</v>
      </c>
      <c r="F309" s="891" t="s">
        <v>455</v>
      </c>
    </row>
    <row r="310" spans="1:6" ht="46.5" customHeight="1">
      <c r="A310" s="882" t="s">
        <v>7025</v>
      </c>
      <c r="B310" s="882" t="s">
        <v>7026</v>
      </c>
      <c r="C310" s="882" t="s">
        <v>7027</v>
      </c>
      <c r="D310" s="882">
        <v>4</v>
      </c>
      <c r="E310" s="882" t="s">
        <v>6733</v>
      </c>
      <c r="F310" s="891" t="s">
        <v>3138</v>
      </c>
    </row>
    <row r="311" spans="1:6" ht="68.25" customHeight="1">
      <c r="A311" s="882" t="s">
        <v>7028</v>
      </c>
      <c r="B311" s="882" t="s">
        <v>7029</v>
      </c>
      <c r="C311" s="882" t="s">
        <v>7030</v>
      </c>
      <c r="D311" s="882">
        <v>160</v>
      </c>
      <c r="E311" s="882" t="s">
        <v>6733</v>
      </c>
      <c r="F311" s="891" t="s">
        <v>317</v>
      </c>
    </row>
    <row r="312" spans="1:6" ht="1.5" customHeight="1">
      <c r="A312" s="882" t="s">
        <v>7031</v>
      </c>
      <c r="B312" s="883">
        <v>46063</v>
      </c>
      <c r="C312" s="882" t="s">
        <v>7032</v>
      </c>
      <c r="D312" s="882">
        <v>166</v>
      </c>
      <c r="E312" s="882" t="s">
        <v>6733</v>
      </c>
      <c r="F312" s="891" t="s">
        <v>367</v>
      </c>
    </row>
    <row r="313" spans="1:6" ht="107.25" customHeight="1">
      <c r="A313" s="882" t="s">
        <v>7033</v>
      </c>
      <c r="B313" s="883">
        <v>46071</v>
      </c>
      <c r="C313" s="882" t="s">
        <v>7034</v>
      </c>
      <c r="D313" s="882">
        <v>32</v>
      </c>
      <c r="E313" s="882" t="s">
        <v>6733</v>
      </c>
      <c r="F313" s="891" t="s">
        <v>320</v>
      </c>
    </row>
    <row r="314" spans="1:6" ht="81" customHeight="1">
      <c r="A314" s="882" t="s">
        <v>7035</v>
      </c>
      <c r="B314" s="882" t="s">
        <v>6731</v>
      </c>
      <c r="C314" s="882" t="s">
        <v>7036</v>
      </c>
      <c r="D314" s="882">
        <v>65</v>
      </c>
      <c r="E314" s="882" t="s">
        <v>6733</v>
      </c>
      <c r="F314" s="891" t="s">
        <v>320</v>
      </c>
    </row>
    <row r="315" spans="1:6" ht="95.25" customHeight="1">
      <c r="A315" s="882" t="s">
        <v>7037</v>
      </c>
      <c r="B315" s="883">
        <v>46073</v>
      </c>
      <c r="C315" s="882" t="s">
        <v>7038</v>
      </c>
      <c r="D315" s="882">
        <v>40</v>
      </c>
      <c r="E315" s="882" t="s">
        <v>6733</v>
      </c>
      <c r="F315" s="891" t="s">
        <v>317</v>
      </c>
    </row>
    <row r="316" spans="1:6" ht="81.75" customHeight="1">
      <c r="A316" s="882" t="s">
        <v>7039</v>
      </c>
      <c r="B316" s="883">
        <v>46073</v>
      </c>
      <c r="C316" s="882" t="s">
        <v>7040</v>
      </c>
      <c r="D316" s="882">
        <v>160</v>
      </c>
      <c r="E316" s="882" t="s">
        <v>6733</v>
      </c>
      <c r="F316" s="891" t="s">
        <v>320</v>
      </c>
    </row>
    <row r="317" spans="1:6" ht="80.25" customHeight="1">
      <c r="A317" s="882" t="s">
        <v>7041</v>
      </c>
      <c r="B317" s="883">
        <v>46080</v>
      </c>
      <c r="C317" s="892" t="s">
        <v>7042</v>
      </c>
      <c r="D317" s="882">
        <v>20</v>
      </c>
      <c r="E317" s="882" t="s">
        <v>6733</v>
      </c>
      <c r="F317" s="891" t="s">
        <v>455</v>
      </c>
    </row>
    <row r="318" spans="1:6" ht="43.5" customHeight="1">
      <c r="A318" s="882" t="s">
        <v>7043</v>
      </c>
      <c r="B318" s="882" t="s">
        <v>7026</v>
      </c>
      <c r="C318" s="882" t="s">
        <v>7044</v>
      </c>
      <c r="D318" s="882">
        <v>3</v>
      </c>
      <c r="E318" s="882" t="s">
        <v>6733</v>
      </c>
      <c r="F318" s="891" t="s">
        <v>317</v>
      </c>
    </row>
    <row r="319" spans="1:6" ht="42.75" customHeight="1">
      <c r="A319" s="882" t="s">
        <v>7045</v>
      </c>
      <c r="B319" s="882" t="s">
        <v>7046</v>
      </c>
      <c r="C319" s="882" t="s">
        <v>7047</v>
      </c>
      <c r="D319" s="882">
        <v>10</v>
      </c>
      <c r="E319" s="882" t="s">
        <v>6733</v>
      </c>
      <c r="F319" s="891" t="s">
        <v>3214</v>
      </c>
    </row>
    <row r="320" spans="1:6" ht="57.75" customHeight="1">
      <c r="A320" s="882" t="s">
        <v>7048</v>
      </c>
      <c r="B320" s="883">
        <v>46086</v>
      </c>
      <c r="C320" s="882" t="s">
        <v>7049</v>
      </c>
      <c r="D320" s="882">
        <v>63</v>
      </c>
      <c r="E320" s="882" t="s">
        <v>6733</v>
      </c>
      <c r="F320" s="891" t="s">
        <v>320</v>
      </c>
    </row>
    <row r="321" spans="1:6" ht="71.25" customHeight="1">
      <c r="A321" s="882" t="s">
        <v>7050</v>
      </c>
      <c r="B321" s="883">
        <v>46087</v>
      </c>
      <c r="C321" s="882" t="s">
        <v>7051</v>
      </c>
      <c r="D321" s="882">
        <v>166</v>
      </c>
      <c r="E321" s="882" t="s">
        <v>6733</v>
      </c>
      <c r="F321" s="891" t="s">
        <v>364</v>
      </c>
    </row>
    <row r="322" spans="1:6" ht="59.25" customHeight="1">
      <c r="A322" s="882" t="s">
        <v>7052</v>
      </c>
      <c r="B322" s="883">
        <v>46093</v>
      </c>
      <c r="C322" s="882" t="s">
        <v>7053</v>
      </c>
      <c r="D322" s="882">
        <v>3</v>
      </c>
      <c r="E322" s="882" t="s">
        <v>6733</v>
      </c>
      <c r="F322" s="891" t="s">
        <v>1644</v>
      </c>
    </row>
    <row r="323" spans="1:6" ht="42.75" customHeight="1">
      <c r="A323" s="882" t="s">
        <v>7054</v>
      </c>
      <c r="B323" s="883">
        <v>46071</v>
      </c>
      <c r="C323" s="882" t="s">
        <v>7055</v>
      </c>
      <c r="D323" s="882">
        <v>7</v>
      </c>
      <c r="E323" s="882" t="s">
        <v>6733</v>
      </c>
      <c r="F323" s="891" t="s">
        <v>1644</v>
      </c>
    </row>
    <row r="324" spans="1:6" ht="84" customHeight="1">
      <c r="A324" s="882" t="s">
        <v>7056</v>
      </c>
      <c r="B324" s="883">
        <v>46108</v>
      </c>
      <c r="C324" s="882" t="s">
        <v>7057</v>
      </c>
      <c r="D324" s="882">
        <v>60</v>
      </c>
      <c r="E324" s="882" t="s">
        <v>6733</v>
      </c>
      <c r="F324" s="891" t="s">
        <v>367</v>
      </c>
    </row>
    <row r="325" spans="1:6" ht="96" customHeight="1">
      <c r="A325" s="882" t="s">
        <v>7058</v>
      </c>
      <c r="B325" s="883">
        <v>46106</v>
      </c>
      <c r="C325" s="882" t="s">
        <v>7059</v>
      </c>
      <c r="D325" s="882">
        <v>35</v>
      </c>
      <c r="E325" s="882" t="s">
        <v>6733</v>
      </c>
      <c r="F325" s="891" t="s">
        <v>320</v>
      </c>
    </row>
    <row r="326" spans="1:6" ht="69.75" customHeight="1">
      <c r="A326" s="882" t="s">
        <v>7060</v>
      </c>
      <c r="B326" s="893">
        <v>46100</v>
      </c>
      <c r="C326" s="882" t="s">
        <v>7061</v>
      </c>
      <c r="D326" s="882">
        <v>14</v>
      </c>
      <c r="E326" s="882" t="s">
        <v>6733</v>
      </c>
      <c r="F326" s="891" t="s">
        <v>1644</v>
      </c>
    </row>
    <row r="327" spans="1:6" ht="44.25" customHeight="1">
      <c r="A327" s="882" t="s">
        <v>7062</v>
      </c>
      <c r="B327" s="883">
        <v>46101</v>
      </c>
      <c r="C327" s="882" t="s">
        <v>7063</v>
      </c>
      <c r="D327" s="882">
        <v>166</v>
      </c>
      <c r="E327" s="882" t="s">
        <v>6733</v>
      </c>
      <c r="F327" s="891" t="s">
        <v>317</v>
      </c>
    </row>
    <row r="328" spans="1:6" ht="31.5" customHeight="1">
      <c r="A328" s="882" t="s">
        <v>382</v>
      </c>
      <c r="B328" s="883">
        <v>46049</v>
      </c>
      <c r="C328" s="882" t="s">
        <v>7064</v>
      </c>
      <c r="D328" s="882">
        <v>26</v>
      </c>
      <c r="E328" s="882" t="s">
        <v>7065</v>
      </c>
      <c r="F328" s="889" t="s">
        <v>320</v>
      </c>
    </row>
    <row r="329" spans="1:6" ht="45.75" customHeight="1">
      <c r="A329" s="882" t="s">
        <v>7066</v>
      </c>
      <c r="B329" s="883">
        <v>46076</v>
      </c>
      <c r="C329" s="882" t="s">
        <v>7067</v>
      </c>
      <c r="D329" s="882">
        <v>24</v>
      </c>
      <c r="E329" s="882" t="s">
        <v>7065</v>
      </c>
      <c r="F329" s="889" t="s">
        <v>317</v>
      </c>
    </row>
    <row r="330" spans="1:6" ht="70.5" customHeight="1">
      <c r="A330" s="886" t="s">
        <v>7068</v>
      </c>
      <c r="B330" s="886" t="s">
        <v>6787</v>
      </c>
      <c r="C330" s="882" t="s">
        <v>7069</v>
      </c>
      <c r="D330" s="886">
        <v>26</v>
      </c>
      <c r="E330" s="882" t="s">
        <v>6804</v>
      </c>
      <c r="F330" s="891" t="s">
        <v>317</v>
      </c>
    </row>
    <row r="331" spans="1:6" ht="69" customHeight="1">
      <c r="A331" s="886" t="s">
        <v>7070</v>
      </c>
      <c r="B331" s="886" t="s">
        <v>6787</v>
      </c>
      <c r="C331" s="882" t="s">
        <v>7071</v>
      </c>
      <c r="D331" s="886">
        <v>69</v>
      </c>
      <c r="E331" s="882" t="s">
        <v>6804</v>
      </c>
      <c r="F331" s="891" t="s">
        <v>317</v>
      </c>
    </row>
    <row r="332" spans="1:6" ht="69.75" customHeight="1">
      <c r="A332" s="886" t="s">
        <v>7072</v>
      </c>
      <c r="B332" s="886" t="s">
        <v>7073</v>
      </c>
      <c r="C332" s="882" t="s">
        <v>7074</v>
      </c>
      <c r="D332" s="886">
        <v>4</v>
      </c>
      <c r="E332" s="882" t="s">
        <v>6804</v>
      </c>
      <c r="F332" s="891" t="s">
        <v>317</v>
      </c>
    </row>
    <row r="333" spans="1:6" ht="68.25" customHeight="1">
      <c r="A333" s="886" t="s">
        <v>7075</v>
      </c>
      <c r="B333" s="886" t="s">
        <v>7073</v>
      </c>
      <c r="C333" s="882" t="s">
        <v>7076</v>
      </c>
      <c r="D333" s="886">
        <v>10</v>
      </c>
      <c r="E333" s="882" t="s">
        <v>6804</v>
      </c>
      <c r="F333" s="891" t="s">
        <v>317</v>
      </c>
    </row>
    <row r="334" spans="1:6" ht="68.25" customHeight="1">
      <c r="A334" s="886" t="s">
        <v>7077</v>
      </c>
      <c r="B334" s="886" t="s">
        <v>7078</v>
      </c>
      <c r="C334" s="882" t="s">
        <v>7079</v>
      </c>
      <c r="D334" s="886">
        <v>69</v>
      </c>
      <c r="E334" s="882" t="s">
        <v>6804</v>
      </c>
      <c r="F334" s="891" t="s">
        <v>317</v>
      </c>
    </row>
    <row r="335" spans="1:6" ht="71.25" customHeight="1">
      <c r="A335" s="886" t="s">
        <v>7080</v>
      </c>
      <c r="B335" s="886" t="s">
        <v>7078</v>
      </c>
      <c r="C335" s="882" t="s">
        <v>7081</v>
      </c>
      <c r="D335" s="886">
        <v>37</v>
      </c>
      <c r="E335" s="882" t="s">
        <v>6804</v>
      </c>
      <c r="F335" s="891" t="s">
        <v>317</v>
      </c>
    </row>
    <row r="336" spans="1:6" ht="66" customHeight="1">
      <c r="A336" s="886" t="s">
        <v>7082</v>
      </c>
      <c r="B336" s="886" t="s">
        <v>6893</v>
      </c>
      <c r="C336" s="882" t="s">
        <v>7083</v>
      </c>
      <c r="D336" s="886">
        <v>10</v>
      </c>
      <c r="E336" s="882" t="s">
        <v>6804</v>
      </c>
      <c r="F336" s="891" t="s">
        <v>320</v>
      </c>
    </row>
    <row r="337" spans="1:6" ht="70.5" customHeight="1">
      <c r="A337" s="886" t="s">
        <v>7084</v>
      </c>
      <c r="B337" s="886" t="s">
        <v>7085</v>
      </c>
      <c r="C337" s="882" t="s">
        <v>7086</v>
      </c>
      <c r="D337" s="886">
        <v>24</v>
      </c>
      <c r="E337" s="882" t="s">
        <v>6804</v>
      </c>
      <c r="F337" s="891" t="s">
        <v>320</v>
      </c>
    </row>
    <row r="338" spans="1:6" ht="72" customHeight="1">
      <c r="A338" s="886" t="s">
        <v>7087</v>
      </c>
      <c r="B338" s="886" t="s">
        <v>7085</v>
      </c>
      <c r="C338" s="882" t="s">
        <v>7088</v>
      </c>
      <c r="D338" s="886">
        <v>45</v>
      </c>
      <c r="E338" s="882" t="s">
        <v>6804</v>
      </c>
      <c r="F338" s="891" t="s">
        <v>320</v>
      </c>
    </row>
    <row r="339" spans="1:6" ht="69" customHeight="1">
      <c r="A339" s="886" t="s">
        <v>7089</v>
      </c>
      <c r="B339" s="886" t="s">
        <v>7085</v>
      </c>
      <c r="C339" s="882" t="s">
        <v>7090</v>
      </c>
      <c r="D339" s="886">
        <v>10</v>
      </c>
      <c r="E339" s="882" t="s">
        <v>6804</v>
      </c>
      <c r="F339" s="891" t="s">
        <v>320</v>
      </c>
    </row>
    <row r="340" spans="1:6" ht="82.5" customHeight="1">
      <c r="A340" s="886" t="s">
        <v>7091</v>
      </c>
      <c r="B340" s="886" t="s">
        <v>6901</v>
      </c>
      <c r="C340" s="882" t="s">
        <v>7092</v>
      </c>
      <c r="D340" s="886">
        <v>24</v>
      </c>
      <c r="E340" s="882" t="s">
        <v>6804</v>
      </c>
      <c r="F340" s="891" t="s">
        <v>320</v>
      </c>
    </row>
    <row r="341" spans="1:6" ht="72" customHeight="1">
      <c r="A341" s="886" t="s">
        <v>7093</v>
      </c>
      <c r="B341" s="886" t="s">
        <v>6795</v>
      </c>
      <c r="C341" s="882" t="s">
        <v>7094</v>
      </c>
      <c r="D341" s="886">
        <v>1</v>
      </c>
      <c r="E341" s="882" t="s">
        <v>6804</v>
      </c>
      <c r="F341" s="891" t="s">
        <v>320</v>
      </c>
    </row>
    <row r="342" spans="1:6" ht="79.5" customHeight="1">
      <c r="A342" s="886" t="s">
        <v>7095</v>
      </c>
      <c r="B342" s="886" t="s">
        <v>6781</v>
      </c>
      <c r="C342" s="882" t="s">
        <v>7096</v>
      </c>
      <c r="D342" s="886">
        <v>25</v>
      </c>
      <c r="E342" s="882" t="s">
        <v>6804</v>
      </c>
      <c r="F342" s="891" t="s">
        <v>320</v>
      </c>
    </row>
    <row r="343" spans="1:6" ht="157.5" customHeight="1">
      <c r="A343" s="882" t="s">
        <v>7097</v>
      </c>
      <c r="B343" s="883">
        <v>46058</v>
      </c>
      <c r="C343" s="882" t="s">
        <v>7098</v>
      </c>
      <c r="D343" s="882">
        <v>19</v>
      </c>
      <c r="E343" s="882" t="s">
        <v>7099</v>
      </c>
      <c r="F343" s="889" t="s">
        <v>320</v>
      </c>
    </row>
    <row r="344" spans="1:6" ht="32.25" customHeight="1">
      <c r="A344" s="882" t="s">
        <v>7100</v>
      </c>
      <c r="B344" s="882" t="s">
        <v>7101</v>
      </c>
      <c r="C344" s="882" t="s">
        <v>7102</v>
      </c>
      <c r="D344" s="888">
        <v>156</v>
      </c>
      <c r="E344" s="888"/>
      <c r="F344" s="889" t="s">
        <v>364</v>
      </c>
    </row>
    <row r="345" spans="1:6" ht="111" customHeight="1">
      <c r="A345" s="882" t="s">
        <v>7103</v>
      </c>
      <c r="B345" s="882" t="s">
        <v>6781</v>
      </c>
      <c r="C345" s="882" t="s">
        <v>6782</v>
      </c>
      <c r="D345" s="882">
        <v>75</v>
      </c>
      <c r="E345" s="882" t="s">
        <v>6773</v>
      </c>
      <c r="F345" s="889" t="s">
        <v>320</v>
      </c>
    </row>
    <row r="346" spans="1:6" ht="69.75" customHeight="1">
      <c r="A346" s="882" t="s">
        <v>7104</v>
      </c>
      <c r="B346" s="882" t="s">
        <v>7085</v>
      </c>
      <c r="C346" s="882" t="s">
        <v>7105</v>
      </c>
      <c r="D346" s="882">
        <v>250</v>
      </c>
      <c r="E346" s="882" t="s">
        <v>6773</v>
      </c>
      <c r="F346" s="889" t="s">
        <v>320</v>
      </c>
    </row>
    <row r="347" spans="1:6" ht="71.25" customHeight="1">
      <c r="A347" s="882" t="s">
        <v>7106</v>
      </c>
      <c r="B347" s="883">
        <v>46073</v>
      </c>
      <c r="C347" s="882" t="s">
        <v>7107</v>
      </c>
      <c r="D347" s="882">
        <v>150</v>
      </c>
      <c r="E347" s="882" t="s">
        <v>6773</v>
      </c>
      <c r="F347" s="889" t="s">
        <v>320</v>
      </c>
    </row>
    <row r="348" spans="1:6" ht="95.25" customHeight="1">
      <c r="A348" s="882" t="s">
        <v>7108</v>
      </c>
      <c r="B348" s="882" t="s">
        <v>7109</v>
      </c>
      <c r="C348" s="882" t="s">
        <v>7110</v>
      </c>
      <c r="D348" s="882">
        <v>70</v>
      </c>
      <c r="E348" s="882" t="s">
        <v>6773</v>
      </c>
      <c r="F348" s="889" t="s">
        <v>320</v>
      </c>
    </row>
    <row r="349" spans="1:6" ht="96.75" customHeight="1">
      <c r="A349" s="882" t="s">
        <v>7111</v>
      </c>
      <c r="B349" s="882" t="s">
        <v>7112</v>
      </c>
      <c r="C349" s="882" t="s">
        <v>7113</v>
      </c>
      <c r="D349" s="882">
        <v>50</v>
      </c>
      <c r="E349" s="882" t="s">
        <v>6773</v>
      </c>
      <c r="F349" s="889" t="s">
        <v>320</v>
      </c>
    </row>
    <row r="350" spans="1:6" ht="84" customHeight="1">
      <c r="A350" s="882" t="s">
        <v>7114</v>
      </c>
      <c r="B350" s="882" t="s">
        <v>7115</v>
      </c>
      <c r="C350" s="882" t="s">
        <v>7116</v>
      </c>
      <c r="D350" s="882">
        <v>35</v>
      </c>
      <c r="E350" s="882" t="s">
        <v>6773</v>
      </c>
      <c r="F350" s="889" t="s">
        <v>320</v>
      </c>
    </row>
    <row r="351" spans="1:6" ht="54.75" customHeight="1">
      <c r="A351" s="882" t="s">
        <v>7117</v>
      </c>
      <c r="B351" s="882" t="s">
        <v>7118</v>
      </c>
      <c r="C351" s="882" t="s">
        <v>7119</v>
      </c>
      <c r="D351" s="882">
        <v>27</v>
      </c>
      <c r="E351" s="882" t="s">
        <v>6773</v>
      </c>
      <c r="F351" s="889" t="s">
        <v>1644</v>
      </c>
    </row>
    <row r="352" spans="1:6" ht="44.25" customHeight="1">
      <c r="A352" s="882" t="s">
        <v>7120</v>
      </c>
      <c r="B352" s="882" t="s">
        <v>6787</v>
      </c>
      <c r="C352" s="882" t="s">
        <v>7121</v>
      </c>
      <c r="D352" s="888"/>
      <c r="E352" s="882" t="s">
        <v>6773</v>
      </c>
      <c r="F352" s="889" t="s">
        <v>317</v>
      </c>
    </row>
    <row r="353" spans="1:6" ht="33.75" customHeight="1">
      <c r="A353" s="882" t="s">
        <v>7122</v>
      </c>
      <c r="B353" s="883">
        <v>46049</v>
      </c>
      <c r="C353" s="882" t="s">
        <v>6931</v>
      </c>
      <c r="D353" s="882">
        <v>512</v>
      </c>
      <c r="E353" s="885" t="s">
        <v>6814</v>
      </c>
      <c r="F353" s="889" t="s">
        <v>317</v>
      </c>
    </row>
    <row r="354" spans="1:6" ht="29.25" customHeight="1">
      <c r="A354" s="882" t="s">
        <v>7123</v>
      </c>
      <c r="B354" s="883">
        <v>46068</v>
      </c>
      <c r="C354" s="882" t="s">
        <v>6931</v>
      </c>
      <c r="D354" s="882">
        <v>674</v>
      </c>
      <c r="E354" s="885" t="s">
        <v>6814</v>
      </c>
      <c r="F354" s="889" t="s">
        <v>317</v>
      </c>
    </row>
    <row r="355" spans="1:6" ht="30" customHeight="1">
      <c r="A355" s="882" t="s">
        <v>1547</v>
      </c>
      <c r="B355" s="883">
        <v>46076</v>
      </c>
      <c r="C355" s="882" t="s">
        <v>6385</v>
      </c>
      <c r="D355" s="882">
        <v>199</v>
      </c>
      <c r="E355" s="885" t="s">
        <v>6814</v>
      </c>
      <c r="F355" s="889" t="s">
        <v>320</v>
      </c>
    </row>
    <row r="356" spans="1:6" ht="40.5" customHeight="1">
      <c r="A356" s="882" t="s">
        <v>6815</v>
      </c>
      <c r="B356" s="894" t="s">
        <v>155</v>
      </c>
      <c r="C356" s="882" t="s">
        <v>6816</v>
      </c>
      <c r="D356" s="894">
        <v>155</v>
      </c>
      <c r="E356" s="885" t="s">
        <v>6814</v>
      </c>
      <c r="F356" s="889" t="s">
        <v>320</v>
      </c>
    </row>
    <row r="357" spans="1:6" ht="27.75" customHeight="1">
      <c r="A357" s="882" t="s">
        <v>6930</v>
      </c>
      <c r="B357" s="883">
        <v>46099</v>
      </c>
      <c r="C357" s="882" t="s">
        <v>6931</v>
      </c>
      <c r="D357" s="894">
        <v>963</v>
      </c>
      <c r="E357" s="885" t="s">
        <v>6814</v>
      </c>
      <c r="F357" s="889" t="s">
        <v>320</v>
      </c>
    </row>
    <row r="358" spans="1:6" ht="43.5" customHeight="1">
      <c r="A358" s="882" t="s">
        <v>7124</v>
      </c>
      <c r="B358" s="883">
        <v>46049</v>
      </c>
      <c r="C358" s="882" t="s">
        <v>7125</v>
      </c>
      <c r="D358" s="894">
        <v>119</v>
      </c>
      <c r="E358" s="882" t="s">
        <v>6789</v>
      </c>
      <c r="F358" s="889" t="s">
        <v>320</v>
      </c>
    </row>
    <row r="359" spans="1:6" ht="57.75" customHeight="1">
      <c r="A359" s="882" t="s">
        <v>7126</v>
      </c>
      <c r="B359" s="883">
        <v>46049</v>
      </c>
      <c r="C359" s="882" t="s">
        <v>7127</v>
      </c>
      <c r="D359" s="894">
        <v>119</v>
      </c>
      <c r="E359" s="882" t="s">
        <v>6789</v>
      </c>
      <c r="F359" s="889" t="s">
        <v>317</v>
      </c>
    </row>
    <row r="360" spans="1:6" ht="57" customHeight="1">
      <c r="A360" s="882" t="s">
        <v>7128</v>
      </c>
      <c r="B360" s="883">
        <v>46049</v>
      </c>
      <c r="C360" s="882" t="s">
        <v>7129</v>
      </c>
      <c r="D360" s="894">
        <v>50</v>
      </c>
      <c r="E360" s="882" t="s">
        <v>6789</v>
      </c>
      <c r="F360" s="889" t="s">
        <v>317</v>
      </c>
    </row>
    <row r="361" spans="1:6" ht="54" customHeight="1">
      <c r="A361" s="882" t="s">
        <v>7130</v>
      </c>
      <c r="B361" s="883">
        <v>46052</v>
      </c>
      <c r="C361" s="882" t="s">
        <v>7131</v>
      </c>
      <c r="D361" s="894">
        <v>69</v>
      </c>
      <c r="E361" s="882" t="s">
        <v>6789</v>
      </c>
      <c r="F361" s="889" t="s">
        <v>317</v>
      </c>
    </row>
    <row r="362" spans="1:6" ht="41.25" customHeight="1">
      <c r="A362" s="882" t="s">
        <v>7132</v>
      </c>
      <c r="B362" s="883">
        <v>46062</v>
      </c>
      <c r="C362" s="882" t="s">
        <v>7133</v>
      </c>
      <c r="D362" s="894">
        <v>50</v>
      </c>
      <c r="E362" s="882" t="s">
        <v>6789</v>
      </c>
      <c r="F362" s="889" t="s">
        <v>1644</v>
      </c>
    </row>
    <row r="363" spans="1:6" ht="81.75" customHeight="1">
      <c r="A363" s="882" t="s">
        <v>7134</v>
      </c>
      <c r="B363" s="883">
        <v>46070</v>
      </c>
      <c r="C363" s="882" t="s">
        <v>7135</v>
      </c>
      <c r="D363" s="894">
        <v>29</v>
      </c>
      <c r="E363" s="882" t="s">
        <v>6789</v>
      </c>
      <c r="F363" s="889" t="s">
        <v>320</v>
      </c>
    </row>
    <row r="364" spans="1:6" ht="57">
      <c r="A364" s="882" t="s">
        <v>7136</v>
      </c>
      <c r="B364" s="883">
        <v>46071</v>
      </c>
      <c r="C364" s="882" t="s">
        <v>7137</v>
      </c>
      <c r="D364" s="894">
        <v>96</v>
      </c>
      <c r="E364" s="882" t="s">
        <v>6789</v>
      </c>
      <c r="F364" s="889" t="s">
        <v>1644</v>
      </c>
    </row>
    <row r="365" spans="1:6" ht="71.25" customHeight="1">
      <c r="A365" s="882" t="s">
        <v>7138</v>
      </c>
      <c r="B365" s="883">
        <v>46076</v>
      </c>
      <c r="C365" s="882" t="s">
        <v>7139</v>
      </c>
      <c r="D365" s="894">
        <v>84</v>
      </c>
      <c r="E365" s="882" t="s">
        <v>6789</v>
      </c>
      <c r="F365" s="889" t="s">
        <v>320</v>
      </c>
    </row>
    <row r="366" spans="1:6" ht="66.75" customHeight="1">
      <c r="A366" s="882" t="s">
        <v>7140</v>
      </c>
      <c r="B366" s="883">
        <v>46094</v>
      </c>
      <c r="C366" s="882" t="s">
        <v>7141</v>
      </c>
      <c r="D366" s="894">
        <v>119</v>
      </c>
      <c r="E366" s="882" t="s">
        <v>6789</v>
      </c>
      <c r="F366" s="889" t="s">
        <v>320</v>
      </c>
    </row>
    <row r="367" spans="1:6" ht="57.75" customHeight="1">
      <c r="A367" s="882" t="s">
        <v>1138</v>
      </c>
      <c r="B367" s="883">
        <v>46099</v>
      </c>
      <c r="C367" s="882" t="s">
        <v>7142</v>
      </c>
      <c r="D367" s="894">
        <v>119</v>
      </c>
      <c r="E367" s="882" t="s">
        <v>6789</v>
      </c>
      <c r="F367" s="889" t="s">
        <v>320</v>
      </c>
    </row>
    <row r="368" spans="1:6" ht="156.75">
      <c r="A368" s="882" t="s">
        <v>7143</v>
      </c>
      <c r="B368" s="883">
        <v>46096</v>
      </c>
      <c r="C368" s="882" t="s">
        <v>7144</v>
      </c>
      <c r="D368" s="894">
        <v>47</v>
      </c>
      <c r="E368" s="882" t="s">
        <v>6801</v>
      </c>
      <c r="F368" s="889" t="s">
        <v>317</v>
      </c>
    </row>
    <row r="369" spans="1:6" ht="111" customHeight="1">
      <c r="A369" s="882" t="s">
        <v>7145</v>
      </c>
      <c r="B369" s="883">
        <v>46073</v>
      </c>
      <c r="C369" s="882" t="s">
        <v>7146</v>
      </c>
      <c r="D369" s="894">
        <v>120</v>
      </c>
      <c r="E369" s="882" t="s">
        <v>6809</v>
      </c>
      <c r="F369" s="889" t="s">
        <v>320</v>
      </c>
    </row>
    <row r="370" spans="1:6" ht="123" customHeight="1">
      <c r="A370" s="882" t="s">
        <v>7147</v>
      </c>
      <c r="B370" s="883">
        <v>46079</v>
      </c>
      <c r="C370" s="882" t="s">
        <v>7148</v>
      </c>
      <c r="D370" s="894">
        <v>120</v>
      </c>
      <c r="E370" s="882" t="s">
        <v>6809</v>
      </c>
      <c r="F370" s="889" t="s">
        <v>320</v>
      </c>
    </row>
    <row r="371" spans="1:6" ht="12.75" customHeight="1">
      <c r="A371" s="888"/>
      <c r="B371" s="888"/>
      <c r="C371" s="888"/>
      <c r="D371" s="888"/>
      <c r="E371" s="888"/>
      <c r="F371" s="889"/>
    </row>
    <row r="372" spans="1:6" ht="12.75" customHeight="1">
      <c r="A372" s="50"/>
      <c r="B372" s="50"/>
      <c r="C372" s="50"/>
      <c r="D372" s="50"/>
      <c r="E372" s="50"/>
      <c r="F372" s="65"/>
    </row>
    <row r="373" spans="1:6" ht="12.75" customHeight="1">
      <c r="A373" s="50"/>
      <c r="B373" s="50"/>
      <c r="C373" s="50"/>
      <c r="D373" s="50"/>
      <c r="E373" s="50"/>
      <c r="F373" s="65"/>
    </row>
    <row r="374" spans="1:6" ht="12.75" customHeight="1">
      <c r="A374" s="50"/>
      <c r="B374" s="50"/>
      <c r="C374" s="50"/>
      <c r="D374" s="50"/>
      <c r="E374" s="50"/>
      <c r="F374" s="65"/>
    </row>
    <row r="375" spans="1:6" ht="12.75" customHeight="1">
      <c r="A375" s="50"/>
      <c r="B375" s="50"/>
      <c r="C375" s="50"/>
      <c r="D375" s="50"/>
      <c r="E375" s="50"/>
      <c r="F375" s="65"/>
    </row>
    <row r="376" spans="1:6" ht="12.75" customHeight="1">
      <c r="A376" s="50"/>
      <c r="B376" s="50"/>
      <c r="C376" s="50"/>
      <c r="D376" s="50"/>
      <c r="E376" s="50"/>
      <c r="F376" s="65"/>
    </row>
    <row r="377" spans="1:6" ht="12.75" customHeight="1">
      <c r="A377" s="50"/>
      <c r="B377" s="50"/>
      <c r="C377" s="50"/>
      <c r="D377" s="50"/>
      <c r="E377" s="50"/>
      <c r="F377" s="65"/>
    </row>
    <row r="378" spans="1:6" ht="12.75" customHeight="1">
      <c r="A378" s="50"/>
      <c r="B378" s="50"/>
      <c r="C378" s="50"/>
      <c r="D378" s="50"/>
      <c r="E378" s="50"/>
      <c r="F378" s="65"/>
    </row>
    <row r="379" spans="1:6" ht="12.75" customHeight="1">
      <c r="A379" s="50"/>
      <c r="B379" s="50"/>
      <c r="C379" s="50"/>
      <c r="D379" s="50"/>
      <c r="E379" s="50"/>
      <c r="F379" s="65"/>
    </row>
    <row r="380" spans="1:6" ht="12.75" customHeight="1">
      <c r="A380" s="50"/>
      <c r="B380" s="50"/>
      <c r="C380" s="50"/>
      <c r="D380" s="50"/>
      <c r="E380" s="50"/>
      <c r="F380" s="65"/>
    </row>
    <row r="381" spans="1:6" ht="12.75" customHeight="1">
      <c r="A381" s="50"/>
      <c r="B381" s="50"/>
      <c r="C381" s="50"/>
      <c r="D381" s="50"/>
      <c r="E381" s="50"/>
      <c r="F381" s="65"/>
    </row>
    <row r="382" spans="1:6" ht="12.75" customHeight="1">
      <c r="A382" s="50"/>
      <c r="B382" s="50"/>
      <c r="C382" s="50"/>
      <c r="D382" s="50"/>
      <c r="E382" s="50"/>
      <c r="F382" s="65"/>
    </row>
    <row r="383" spans="1:6" ht="12.75" customHeight="1">
      <c r="A383" s="50"/>
      <c r="B383" s="50"/>
      <c r="C383" s="50"/>
      <c r="D383" s="50"/>
      <c r="E383" s="50"/>
      <c r="F383" s="65"/>
    </row>
    <row r="384" spans="1:6" ht="12.75" customHeight="1">
      <c r="A384" s="50"/>
      <c r="B384" s="50"/>
      <c r="C384" s="50"/>
      <c r="D384" s="50"/>
      <c r="E384" s="50"/>
      <c r="F384" s="65"/>
    </row>
    <row r="385" spans="1:11" ht="12.75" customHeight="1">
      <c r="A385" s="50"/>
      <c r="B385" s="50"/>
      <c r="C385" s="50"/>
      <c r="D385" s="50"/>
      <c r="E385" s="50"/>
      <c r="F385" s="65"/>
    </row>
    <row r="386" spans="1:11" ht="12.75" customHeight="1">
      <c r="A386" s="50"/>
      <c r="B386" s="50"/>
      <c r="C386" s="50"/>
      <c r="D386" s="50"/>
      <c r="E386" s="50"/>
      <c r="F386" s="65"/>
    </row>
    <row r="387" spans="1:11" ht="12.75" customHeight="1">
      <c r="A387" s="50"/>
      <c r="B387" s="50"/>
      <c r="C387" s="50"/>
      <c r="D387" s="50"/>
      <c r="E387" s="50"/>
      <c r="F387" s="65"/>
    </row>
    <row r="388" spans="1:11" ht="12.75" customHeight="1">
      <c r="A388" s="50"/>
      <c r="B388" s="50"/>
      <c r="C388" s="50"/>
      <c r="D388" s="50"/>
      <c r="E388" s="50"/>
      <c r="F388" s="65"/>
    </row>
    <row r="389" spans="1:11" ht="12.75" customHeight="1">
      <c r="A389" s="50"/>
      <c r="B389" s="50"/>
      <c r="C389" s="50"/>
      <c r="D389" s="50"/>
      <c r="E389" s="50"/>
      <c r="F389" s="65"/>
    </row>
    <row r="390" spans="1:11" ht="12.75" customHeight="1">
      <c r="A390" s="50"/>
      <c r="B390" s="50"/>
      <c r="C390" s="50"/>
      <c r="D390" s="50"/>
      <c r="E390" s="50"/>
      <c r="F390" s="65"/>
    </row>
    <row r="391" spans="1:11" ht="12.75" customHeight="1">
      <c r="A391" s="50"/>
      <c r="B391" s="50"/>
      <c r="C391" s="50"/>
      <c r="D391" s="50"/>
      <c r="E391" s="50"/>
      <c r="F391" s="65"/>
    </row>
    <row r="392" spans="1:11" s="895" customFormat="1" ht="12.75" customHeight="1">
      <c r="A392" s="50"/>
      <c r="B392" s="50"/>
      <c r="C392" s="50"/>
      <c r="D392" s="50"/>
      <c r="E392" s="50"/>
      <c r="F392" s="65"/>
      <c r="G392" s="33"/>
      <c r="H392" s="33"/>
      <c r="I392" s="33"/>
      <c r="J392" s="33"/>
      <c r="K392"/>
    </row>
    <row r="393" spans="1:11" s="895" customFormat="1" ht="12.75" customHeight="1">
      <c r="A393" s="50"/>
      <c r="B393" s="50"/>
      <c r="C393" s="50"/>
      <c r="D393" s="50"/>
      <c r="E393" s="50"/>
      <c r="F393" s="65"/>
      <c r="G393" s="33"/>
      <c r="H393" s="33"/>
      <c r="I393" s="33"/>
      <c r="J393" s="33"/>
      <c r="K393"/>
    </row>
    <row r="394" spans="1:11" s="895" customFormat="1" ht="12.75" customHeight="1">
      <c r="A394" s="50"/>
      <c r="B394" s="50"/>
      <c r="C394" s="50"/>
      <c r="D394" s="50"/>
      <c r="E394" s="50"/>
      <c r="F394" s="65"/>
      <c r="G394" s="33"/>
      <c r="H394" s="33"/>
      <c r="I394" s="33"/>
      <c r="J394" s="33"/>
      <c r="K394"/>
    </row>
    <row r="395" spans="1:11" s="895" customFormat="1" ht="12.75" customHeight="1">
      <c r="A395" s="50"/>
      <c r="B395" s="50"/>
      <c r="C395" s="50"/>
      <c r="D395" s="50"/>
      <c r="E395" s="50"/>
      <c r="F395" s="65"/>
      <c r="G395" s="33"/>
      <c r="H395" s="33"/>
      <c r="I395" s="33"/>
      <c r="J395" s="33"/>
      <c r="K395"/>
    </row>
    <row r="396" spans="1:11" s="895" customFormat="1" ht="12.75" customHeight="1">
      <c r="A396" s="50"/>
      <c r="B396" s="50"/>
      <c r="C396" s="50"/>
      <c r="D396" s="50"/>
      <c r="E396" s="50"/>
      <c r="F396" s="65"/>
      <c r="G396" s="33"/>
      <c r="H396" s="33"/>
      <c r="I396" s="33"/>
      <c r="J396" s="33"/>
      <c r="K396"/>
    </row>
    <row r="397" spans="1:11" s="895" customFormat="1" ht="12.75" customHeight="1">
      <c r="A397" s="50"/>
      <c r="B397" s="50"/>
      <c r="C397" s="50"/>
      <c r="D397" s="50"/>
      <c r="E397" s="50"/>
      <c r="F397" s="65"/>
      <c r="G397" s="33"/>
      <c r="H397" s="33"/>
      <c r="I397" s="33"/>
      <c r="J397" s="33"/>
      <c r="K397"/>
    </row>
    <row r="398" spans="1:11" ht="12.75" customHeight="1">
      <c r="A398" s="50"/>
      <c r="B398" s="50"/>
      <c r="C398" s="50"/>
      <c r="D398" s="50"/>
      <c r="E398" s="50"/>
      <c r="F398" s="65"/>
    </row>
    <row r="399" spans="1:11" ht="12.75" customHeight="1">
      <c r="A399" s="50"/>
      <c r="B399" s="50"/>
      <c r="C399" s="50"/>
      <c r="D399" s="50"/>
      <c r="E399" s="50"/>
      <c r="F399" s="65"/>
    </row>
    <row r="400" spans="1:11" ht="12.75" customHeight="1">
      <c r="A400" s="50"/>
      <c r="B400" s="50"/>
      <c r="C400" s="50"/>
      <c r="D400" s="50"/>
      <c r="E400" s="50"/>
      <c r="F400" s="65"/>
    </row>
    <row r="401" spans="1:11" ht="12.75" customHeight="1">
      <c r="A401" s="50"/>
      <c r="B401" s="50"/>
      <c r="C401" s="50"/>
      <c r="D401" s="50"/>
      <c r="E401" s="50"/>
      <c r="F401" s="65"/>
    </row>
    <row r="402" spans="1:11" ht="12.75" customHeight="1">
      <c r="A402" s="50"/>
      <c r="B402" s="50"/>
      <c r="C402" s="50"/>
      <c r="D402" s="50"/>
      <c r="E402" s="50"/>
      <c r="F402" s="65"/>
    </row>
    <row r="403" spans="1:11" ht="12.75" customHeight="1">
      <c r="A403" s="50"/>
      <c r="B403" s="50"/>
      <c r="C403" s="50"/>
      <c r="D403" s="50"/>
      <c r="E403" s="50"/>
      <c r="F403" s="65"/>
    </row>
    <row r="404" spans="1:11" ht="12.75" customHeight="1">
      <c r="A404" s="50"/>
      <c r="B404" s="50"/>
      <c r="C404" s="50"/>
      <c r="D404" s="50"/>
      <c r="E404" s="50"/>
      <c r="F404" s="65"/>
    </row>
    <row r="405" spans="1:11" ht="12.75" customHeight="1">
      <c r="A405" s="50"/>
      <c r="B405" s="50"/>
      <c r="C405" s="50"/>
      <c r="D405" s="50"/>
      <c r="E405" s="50"/>
      <c r="F405" s="65"/>
    </row>
    <row r="406" spans="1:11" ht="12.75" customHeight="1">
      <c r="A406" s="50"/>
      <c r="B406" s="50"/>
      <c r="C406" s="50"/>
      <c r="D406" s="50"/>
      <c r="E406" s="50"/>
      <c r="F406" s="65"/>
    </row>
    <row r="407" spans="1:11" ht="12.75" customHeight="1">
      <c r="A407" s="50"/>
      <c r="B407" s="50"/>
      <c r="C407" s="50"/>
      <c r="D407" s="50"/>
      <c r="E407" s="50"/>
      <c r="F407" s="65"/>
    </row>
    <row r="408" spans="1:11" ht="12.75" customHeight="1">
      <c r="A408" s="50"/>
      <c r="B408" s="50"/>
      <c r="C408" s="50"/>
      <c r="D408" s="50"/>
      <c r="E408" s="50"/>
      <c r="F408" s="65"/>
    </row>
    <row r="409" spans="1:11" ht="12.75" customHeight="1">
      <c r="A409" s="50"/>
      <c r="B409" s="50"/>
      <c r="C409" s="50"/>
      <c r="D409" s="50"/>
      <c r="E409" s="50"/>
      <c r="F409" s="65"/>
    </row>
    <row r="410" spans="1:11" ht="12.75" customHeight="1">
      <c r="A410" s="50"/>
      <c r="B410" s="50"/>
      <c r="C410" s="50"/>
      <c r="D410" s="50"/>
      <c r="E410" s="50"/>
      <c r="F410" s="65"/>
    </row>
    <row r="411" spans="1:11" ht="12.75" customHeight="1">
      <c r="A411" s="50"/>
      <c r="B411" s="50"/>
      <c r="C411" s="50"/>
      <c r="D411" s="50"/>
      <c r="E411" s="50"/>
      <c r="F411" s="65"/>
    </row>
    <row r="412" spans="1:11" ht="12.75" customHeight="1">
      <c r="A412" s="50"/>
      <c r="B412" s="50"/>
      <c r="C412" s="50"/>
      <c r="D412" s="50"/>
      <c r="E412" s="50"/>
      <c r="F412" s="65"/>
    </row>
    <row r="413" spans="1:11" ht="12.75" customHeight="1">
      <c r="A413" s="50"/>
      <c r="B413" s="50"/>
      <c r="C413" s="50"/>
      <c r="D413" s="50"/>
      <c r="E413" s="50"/>
      <c r="F413" s="65"/>
    </row>
    <row r="414" spans="1:11" s="342" customFormat="1" ht="12.75" customHeight="1">
      <c r="A414" s="50"/>
      <c r="B414" s="50"/>
      <c r="C414" s="50"/>
      <c r="D414" s="50"/>
      <c r="E414" s="50"/>
      <c r="F414" s="65"/>
      <c r="G414" s="33"/>
      <c r="H414" s="33"/>
      <c r="I414" s="33"/>
      <c r="J414" s="33"/>
      <c r="K414"/>
    </row>
    <row r="415" spans="1:11" s="342" customFormat="1" ht="12.75" customHeight="1">
      <c r="A415" s="50"/>
      <c r="B415" s="50"/>
      <c r="C415" s="50"/>
      <c r="D415" s="50"/>
      <c r="E415" s="50"/>
      <c r="F415" s="65"/>
      <c r="G415" s="33"/>
      <c r="H415" s="33"/>
      <c r="I415" s="33"/>
      <c r="J415" s="33"/>
      <c r="K415"/>
    </row>
    <row r="416" spans="1:11" ht="12.75" customHeight="1">
      <c r="A416" s="50"/>
      <c r="B416" s="50"/>
      <c r="C416" s="50"/>
      <c r="D416" s="50"/>
      <c r="E416" s="50"/>
      <c r="F416" s="65"/>
    </row>
    <row r="417" spans="1:7" ht="12.75" customHeight="1">
      <c r="A417" s="50"/>
      <c r="B417" s="50"/>
      <c r="C417" s="50"/>
      <c r="D417" s="50"/>
      <c r="E417" s="50"/>
      <c r="F417" s="65"/>
    </row>
    <row r="418" spans="1:7" ht="12.75" customHeight="1">
      <c r="A418" s="50"/>
      <c r="B418" s="50"/>
      <c r="C418" s="50"/>
      <c r="D418" s="50"/>
      <c r="E418" s="50"/>
      <c r="F418" s="65"/>
    </row>
    <row r="419" spans="1:7" ht="12.75" customHeight="1">
      <c r="A419" s="50"/>
      <c r="B419" s="50"/>
      <c r="C419" s="50"/>
      <c r="D419" s="50"/>
      <c r="E419" s="50"/>
      <c r="F419" s="65"/>
    </row>
    <row r="420" spans="1:7" ht="12.75" customHeight="1">
      <c r="A420" s="50"/>
      <c r="B420" s="50"/>
      <c r="C420" s="50"/>
      <c r="D420" s="50"/>
      <c r="E420" s="50"/>
      <c r="F420" s="65"/>
    </row>
    <row r="421" spans="1:7" ht="12.75" customHeight="1">
      <c r="A421" s="50"/>
      <c r="B421" s="50"/>
      <c r="C421" s="50"/>
      <c r="D421" s="50"/>
      <c r="E421" s="50"/>
      <c r="F421" s="65"/>
    </row>
    <row r="423" spans="1:7" ht="37.35" customHeight="1">
      <c r="A423" s="2" t="s">
        <v>506</v>
      </c>
      <c r="B423" s="2"/>
      <c r="C423" s="2"/>
      <c r="D423" s="2"/>
      <c r="E423" s="2"/>
      <c r="F423" s="44" t="s">
        <v>123</v>
      </c>
      <c r="G423" s="44" t="s">
        <v>124</v>
      </c>
    </row>
    <row r="424" spans="1:7" ht="77.650000000000006" customHeight="1">
      <c r="A424" s="896" t="s">
        <v>125</v>
      </c>
      <c r="B424" s="896" t="s">
        <v>126</v>
      </c>
      <c r="C424" s="896" t="s">
        <v>127</v>
      </c>
      <c r="D424" s="896" t="s">
        <v>128</v>
      </c>
      <c r="E424" s="896" t="s">
        <v>129</v>
      </c>
      <c r="F424" s="78">
        <v>7</v>
      </c>
      <c r="G424" s="78">
        <f>SUM(D425:D431)</f>
        <v>318</v>
      </c>
    </row>
    <row r="425" spans="1:7" ht="84" customHeight="1">
      <c r="A425" s="866" t="s">
        <v>7149</v>
      </c>
      <c r="B425" s="866" t="s">
        <v>7150</v>
      </c>
      <c r="C425" s="866" t="s">
        <v>7151</v>
      </c>
      <c r="D425" s="875">
        <v>23</v>
      </c>
      <c r="E425" s="866" t="s">
        <v>7152</v>
      </c>
    </row>
    <row r="426" spans="1:7" ht="81.75" customHeight="1">
      <c r="A426" s="866" t="s">
        <v>1739</v>
      </c>
      <c r="B426" s="875" t="s">
        <v>155</v>
      </c>
      <c r="C426" s="866" t="s">
        <v>7153</v>
      </c>
      <c r="D426" s="875">
        <v>57</v>
      </c>
      <c r="E426" s="866" t="s">
        <v>6733</v>
      </c>
    </row>
    <row r="427" spans="1:7" ht="95.25" customHeight="1">
      <c r="A427" s="866" t="s">
        <v>7108</v>
      </c>
      <c r="B427" s="866" t="s">
        <v>7109</v>
      </c>
      <c r="C427" s="866" t="s">
        <v>7110</v>
      </c>
      <c r="D427" s="875">
        <v>70</v>
      </c>
      <c r="E427" s="866" t="s">
        <v>6773</v>
      </c>
    </row>
    <row r="428" spans="1:7" ht="97.5" customHeight="1">
      <c r="A428" s="866" t="s">
        <v>507</v>
      </c>
      <c r="B428" s="866" t="s">
        <v>7154</v>
      </c>
      <c r="C428" s="866" t="s">
        <v>7155</v>
      </c>
      <c r="D428" s="875">
        <v>119</v>
      </c>
      <c r="E428" s="866" t="s">
        <v>6789</v>
      </c>
    </row>
    <row r="429" spans="1:7" ht="99.75" customHeight="1">
      <c r="A429" s="866" t="s">
        <v>7156</v>
      </c>
      <c r="B429" s="867">
        <v>46085</v>
      </c>
      <c r="C429" s="866" t="s">
        <v>7157</v>
      </c>
      <c r="D429" s="875">
        <v>19</v>
      </c>
      <c r="E429" s="866" t="s">
        <v>6789</v>
      </c>
    </row>
    <row r="430" spans="1:7" ht="67.5" customHeight="1">
      <c r="A430" s="872" t="s">
        <v>7158</v>
      </c>
      <c r="B430" s="868">
        <v>46037</v>
      </c>
      <c r="C430" s="866" t="s">
        <v>7159</v>
      </c>
      <c r="D430" s="875">
        <v>20</v>
      </c>
      <c r="E430" s="866" t="s">
        <v>6804</v>
      </c>
    </row>
    <row r="431" spans="1:7" ht="69.75" customHeight="1">
      <c r="A431" s="872" t="s">
        <v>7160</v>
      </c>
      <c r="B431" s="868">
        <v>46077</v>
      </c>
      <c r="C431" s="866" t="s">
        <v>7161</v>
      </c>
      <c r="D431" s="875">
        <v>10</v>
      </c>
      <c r="E431" s="866" t="s">
        <v>6804</v>
      </c>
    </row>
    <row r="432" spans="1:7" ht="12.75" customHeight="1">
      <c r="A432" s="50"/>
      <c r="B432" s="50"/>
      <c r="C432" s="50"/>
      <c r="D432" s="50"/>
      <c r="E432" s="50"/>
    </row>
    <row r="433" spans="1:11" ht="12.75" customHeight="1">
      <c r="A433" s="50"/>
      <c r="B433" s="50"/>
      <c r="C433" s="50"/>
      <c r="D433" s="50"/>
      <c r="E433" s="50"/>
    </row>
    <row r="434" spans="1:11" ht="12.75" customHeight="1">
      <c r="A434" s="50"/>
      <c r="B434" s="50"/>
      <c r="C434" s="50"/>
      <c r="D434" s="50"/>
      <c r="E434" s="50"/>
    </row>
    <row r="435" spans="1:11" ht="12.75" customHeight="1">
      <c r="A435" s="50"/>
      <c r="B435" s="50"/>
      <c r="C435" s="50"/>
      <c r="D435" s="50"/>
      <c r="E435" s="50"/>
    </row>
    <row r="436" spans="1:11" ht="12.75" customHeight="1">
      <c r="A436" s="50"/>
      <c r="B436" s="50"/>
      <c r="C436" s="50"/>
      <c r="D436" s="50"/>
      <c r="E436" s="50"/>
    </row>
    <row r="437" spans="1:11" ht="12.75" customHeight="1">
      <c r="A437" s="50"/>
      <c r="B437" s="50"/>
      <c r="C437" s="50"/>
      <c r="D437" s="50"/>
      <c r="E437" s="50"/>
    </row>
    <row r="438" spans="1:11" ht="12.75" customHeight="1">
      <c r="A438" s="50"/>
      <c r="B438" s="50"/>
      <c r="C438" s="50"/>
      <c r="D438" s="50"/>
      <c r="E438" s="50"/>
    </row>
    <row r="439" spans="1:11" ht="12.75" customHeight="1">
      <c r="A439" s="50"/>
      <c r="B439" s="50"/>
      <c r="C439" s="50"/>
      <c r="D439" s="50"/>
      <c r="E439" s="50"/>
    </row>
    <row r="441" spans="1:11" ht="267.75" customHeight="1">
      <c r="A441" s="2" t="s">
        <v>7162</v>
      </c>
      <c r="B441" s="2"/>
      <c r="C441" s="2"/>
      <c r="D441" s="2"/>
      <c r="E441" s="2"/>
      <c r="F441" s="44" t="s">
        <v>123</v>
      </c>
      <c r="G441" s="44" t="s">
        <v>124</v>
      </c>
      <c r="H441" s="44" t="s">
        <v>561</v>
      </c>
      <c r="I441" s="44" t="s">
        <v>562</v>
      </c>
    </row>
    <row r="442" spans="1:11" ht="63.4" customHeight="1">
      <c r="A442" s="44" t="s">
        <v>563</v>
      </c>
      <c r="B442" s="44" t="s">
        <v>126</v>
      </c>
      <c r="C442" s="44" t="s">
        <v>127</v>
      </c>
      <c r="D442" s="44" t="s">
        <v>128</v>
      </c>
      <c r="E442" s="44" t="s">
        <v>129</v>
      </c>
      <c r="F442" s="78">
        <v>6</v>
      </c>
      <c r="G442" s="78">
        <f>SUM(D443:D448)</f>
        <v>6</v>
      </c>
      <c r="H442" s="78">
        <v>94</v>
      </c>
      <c r="I442" s="78">
        <v>6.38</v>
      </c>
    </row>
    <row r="443" spans="1:11" ht="80.25" customHeight="1">
      <c r="A443" s="897" t="s">
        <v>7163</v>
      </c>
      <c r="B443" s="898">
        <v>46041</v>
      </c>
      <c r="C443" s="899" t="s">
        <v>7164</v>
      </c>
      <c r="D443" s="355">
        <v>1</v>
      </c>
      <c r="E443" s="355" t="s">
        <v>7165</v>
      </c>
      <c r="F443" s="900"/>
      <c r="G443" s="900"/>
      <c r="H443" s="900"/>
      <c r="I443" s="900"/>
      <c r="J443" s="900"/>
      <c r="K443" s="895"/>
    </row>
    <row r="444" spans="1:11" ht="83.25" customHeight="1">
      <c r="A444" s="899" t="s">
        <v>7163</v>
      </c>
      <c r="B444" s="901">
        <v>46041</v>
      </c>
      <c r="C444" s="899" t="s">
        <v>7166</v>
      </c>
      <c r="D444" s="355">
        <v>1</v>
      </c>
      <c r="E444" s="332" t="s">
        <v>7165</v>
      </c>
      <c r="F444" s="900"/>
      <c r="G444" s="900"/>
      <c r="H444" s="900"/>
      <c r="I444" s="900"/>
      <c r="J444" s="900"/>
      <c r="K444" s="895"/>
    </row>
    <row r="445" spans="1:11" ht="84" customHeight="1">
      <c r="A445" s="899" t="s">
        <v>7163</v>
      </c>
      <c r="B445" s="901">
        <v>46041</v>
      </c>
      <c r="C445" s="899" t="s">
        <v>7166</v>
      </c>
      <c r="D445" s="355">
        <v>1</v>
      </c>
      <c r="E445" s="332" t="s">
        <v>7165</v>
      </c>
      <c r="F445" s="900"/>
      <c r="G445" s="900"/>
      <c r="H445" s="900"/>
      <c r="I445" s="900"/>
      <c r="J445" s="900"/>
      <c r="K445" s="895"/>
    </row>
    <row r="446" spans="1:11" ht="85.5" customHeight="1">
      <c r="A446" s="899" t="s">
        <v>7163</v>
      </c>
      <c r="B446" s="901">
        <v>46041</v>
      </c>
      <c r="C446" s="899" t="s">
        <v>7166</v>
      </c>
      <c r="D446" s="355">
        <v>1</v>
      </c>
      <c r="E446" s="332" t="s">
        <v>7165</v>
      </c>
      <c r="F446" s="900"/>
      <c r="G446" s="900"/>
      <c r="H446" s="900"/>
      <c r="I446" s="900"/>
      <c r="J446" s="900"/>
      <c r="K446" s="895"/>
    </row>
    <row r="447" spans="1:11" ht="83.25" customHeight="1">
      <c r="A447" s="899" t="s">
        <v>7163</v>
      </c>
      <c r="B447" s="898">
        <v>46080</v>
      </c>
      <c r="C447" s="899" t="s">
        <v>7166</v>
      </c>
      <c r="D447" s="355">
        <v>1</v>
      </c>
      <c r="E447" s="332" t="s">
        <v>7165</v>
      </c>
      <c r="F447" s="900"/>
      <c r="G447" s="900"/>
      <c r="H447" s="900"/>
      <c r="I447" s="900"/>
      <c r="J447" s="900"/>
      <c r="K447" s="895"/>
    </row>
    <row r="448" spans="1:11" ht="84" customHeight="1">
      <c r="A448" s="899" t="s">
        <v>7163</v>
      </c>
      <c r="B448" s="898">
        <v>46092</v>
      </c>
      <c r="C448" s="899" t="s">
        <v>7166</v>
      </c>
      <c r="D448" s="355">
        <v>1</v>
      </c>
      <c r="E448" s="332" t="s">
        <v>7165</v>
      </c>
      <c r="F448" s="900"/>
      <c r="G448" s="900"/>
      <c r="H448" s="900"/>
      <c r="I448" s="900"/>
      <c r="J448" s="900"/>
      <c r="K448" s="895"/>
    </row>
    <row r="449" spans="1:8" ht="12.75" customHeight="1">
      <c r="A449" s="50"/>
      <c r="B449" s="50"/>
      <c r="C449" s="50"/>
      <c r="D449" s="50"/>
      <c r="E449" s="50"/>
    </row>
    <row r="450" spans="1:8" ht="12.75" customHeight="1">
      <c r="A450" s="50"/>
      <c r="B450" s="50"/>
      <c r="C450" s="50"/>
      <c r="D450" s="50"/>
      <c r="E450" s="50"/>
    </row>
    <row r="451" spans="1:8" ht="12.75" customHeight="1">
      <c r="A451" s="50"/>
      <c r="B451" s="50"/>
      <c r="C451" s="50"/>
      <c r="D451" s="50"/>
      <c r="E451" s="50"/>
    </row>
    <row r="452" spans="1:8" ht="12.75" customHeight="1">
      <c r="A452" s="50"/>
      <c r="B452" s="50"/>
      <c r="C452" s="50"/>
      <c r="D452" s="50"/>
      <c r="E452" s="50"/>
    </row>
    <row r="453" spans="1:8" ht="12.75" customHeight="1">
      <c r="A453" s="50"/>
      <c r="B453" s="50"/>
      <c r="C453" s="50"/>
      <c r="D453" s="50"/>
      <c r="E453" s="50"/>
    </row>
    <row r="454" spans="1:8" ht="12.75" customHeight="1">
      <c r="A454" s="50"/>
      <c r="B454" s="50"/>
      <c r="C454" s="50"/>
      <c r="D454" s="50"/>
      <c r="E454" s="50"/>
    </row>
    <row r="455" spans="1:8" ht="12.75" customHeight="1">
      <c r="A455" s="50"/>
      <c r="B455" s="50"/>
      <c r="C455" s="50"/>
      <c r="D455" s="50"/>
      <c r="E455" s="50"/>
    </row>
    <row r="456" spans="1:8" ht="12.75" customHeight="1">
      <c r="A456" s="50"/>
      <c r="B456" s="50"/>
      <c r="C456" s="50"/>
      <c r="D456" s="50"/>
      <c r="E456" s="50"/>
    </row>
    <row r="457" spans="1:8" ht="12.75" customHeight="1">
      <c r="A457" s="50"/>
      <c r="B457" s="50"/>
      <c r="C457" s="50"/>
      <c r="D457" s="50"/>
      <c r="E457" s="50"/>
    </row>
    <row r="458" spans="1:8" ht="12.75" customHeight="1">
      <c r="A458" s="50"/>
      <c r="B458" s="50"/>
      <c r="C458" s="50"/>
      <c r="D458" s="50"/>
      <c r="E458" s="50"/>
    </row>
    <row r="459" spans="1:8" ht="12.75" customHeight="1">
      <c r="A459" s="50"/>
      <c r="B459" s="50"/>
      <c r="C459" s="50"/>
      <c r="D459" s="50"/>
      <c r="E459" s="50"/>
    </row>
    <row r="460" spans="1:8" ht="12.75" customHeight="1">
      <c r="A460" s="50"/>
      <c r="B460" s="50"/>
      <c r="C460" s="50"/>
      <c r="D460" s="50"/>
      <c r="E460" s="50"/>
    </row>
    <row r="462" spans="1:8" ht="38.85" customHeight="1">
      <c r="A462" s="2" t="s">
        <v>569</v>
      </c>
      <c r="B462" s="2"/>
      <c r="C462" s="2"/>
      <c r="D462" s="2"/>
      <c r="E462" s="2"/>
      <c r="F462" s="3"/>
      <c r="G462" s="3"/>
      <c r="H462" s="3"/>
    </row>
    <row r="463" spans="1:8" ht="12.75" customHeight="1">
      <c r="A463" s="5" t="s">
        <v>18</v>
      </c>
      <c r="B463" s="5"/>
      <c r="C463" s="5"/>
      <c r="D463" s="5"/>
      <c r="E463" s="5"/>
    </row>
    <row r="464" spans="1:8" ht="82.9" customHeight="1">
      <c r="A464" s="44" t="s">
        <v>125</v>
      </c>
      <c r="B464" s="44" t="s">
        <v>570</v>
      </c>
      <c r="C464" s="44" t="s">
        <v>124</v>
      </c>
      <c r="D464" s="44" t="s">
        <v>571</v>
      </c>
      <c r="E464" s="44" t="s">
        <v>127</v>
      </c>
      <c r="F464" s="44" t="s">
        <v>123</v>
      </c>
      <c r="G464" s="44" t="s">
        <v>124</v>
      </c>
    </row>
    <row r="465" spans="1:11" ht="282" customHeight="1">
      <c r="A465" s="866" t="s">
        <v>7167</v>
      </c>
      <c r="B465" s="866" t="s">
        <v>7168</v>
      </c>
      <c r="C465" s="875">
        <v>30</v>
      </c>
      <c r="D465" s="902">
        <v>0</v>
      </c>
      <c r="E465" s="866" t="s">
        <v>7169</v>
      </c>
      <c r="F465" s="903">
        <v>2</v>
      </c>
      <c r="G465" s="904">
        <f>SUM(C465:C466)</f>
        <v>92</v>
      </c>
      <c r="H465" s="589"/>
      <c r="I465" s="589"/>
      <c r="J465" s="589"/>
      <c r="K465" s="342"/>
    </row>
    <row r="466" spans="1:11" ht="409.6" customHeight="1">
      <c r="A466" s="866" t="s">
        <v>7170</v>
      </c>
      <c r="B466" s="866" t="s">
        <v>7171</v>
      </c>
      <c r="C466" s="875">
        <v>62</v>
      </c>
      <c r="D466" s="875">
        <v>0</v>
      </c>
      <c r="E466" s="866" t="s">
        <v>7172</v>
      </c>
      <c r="F466" s="548"/>
      <c r="G466" s="548"/>
      <c r="H466" s="905"/>
      <c r="I466" s="589"/>
      <c r="J466" s="589"/>
      <c r="K466" s="342"/>
    </row>
    <row r="467" spans="1:11" ht="12.75" customHeight="1">
      <c r="A467" s="50"/>
      <c r="B467" s="50"/>
      <c r="C467" s="50"/>
      <c r="D467" s="50"/>
      <c r="E467" s="50"/>
      <c r="F467" s="668"/>
      <c r="G467" s="668"/>
    </row>
    <row r="468" spans="1:11" ht="12.75" customHeight="1">
      <c r="A468" s="50"/>
      <c r="B468" s="50"/>
      <c r="C468" s="50"/>
      <c r="D468" s="50"/>
      <c r="E468" s="50"/>
      <c r="F468" s="668"/>
      <c r="G468" s="668"/>
    </row>
    <row r="469" spans="1:11" ht="12.75" customHeight="1">
      <c r="A469" s="50"/>
      <c r="B469" s="50"/>
      <c r="C469" s="50"/>
      <c r="D469" s="50"/>
      <c r="E469" s="50"/>
      <c r="F469" s="668"/>
      <c r="G469" s="668"/>
    </row>
    <row r="470" spans="1:11" ht="12.75" customHeight="1">
      <c r="A470" s="50"/>
      <c r="B470" s="50"/>
      <c r="C470" s="50"/>
      <c r="D470" s="50"/>
      <c r="E470" s="50"/>
      <c r="F470" s="668"/>
      <c r="G470" s="668"/>
    </row>
    <row r="471" spans="1:11" ht="12.75" customHeight="1">
      <c r="A471" s="50"/>
      <c r="B471" s="50"/>
      <c r="C471" s="50"/>
      <c r="D471" s="50"/>
      <c r="E471" s="50"/>
      <c r="F471" s="668"/>
      <c r="G471" s="668"/>
    </row>
    <row r="472" spans="1:11" ht="12.75" customHeight="1">
      <c r="A472" s="50"/>
      <c r="B472" s="50"/>
      <c r="C472" s="50"/>
      <c r="D472" s="50"/>
      <c r="E472" s="50"/>
      <c r="F472" s="668"/>
      <c r="G472" s="668"/>
    </row>
    <row r="473" spans="1:11" ht="12.75" customHeight="1">
      <c r="A473" s="50"/>
      <c r="B473" s="50"/>
      <c r="C473" s="50"/>
      <c r="D473" s="50"/>
      <c r="E473" s="50"/>
      <c r="F473" s="668"/>
      <c r="G473" s="668"/>
    </row>
    <row r="474" spans="1:11" ht="12.75" customHeight="1">
      <c r="A474" s="50"/>
      <c r="B474" s="50"/>
      <c r="C474" s="50"/>
      <c r="D474" s="50"/>
      <c r="E474" s="50"/>
      <c r="F474" s="668"/>
      <c r="G474" s="668"/>
    </row>
    <row r="475" spans="1:11" ht="12.75" customHeight="1">
      <c r="A475" s="50"/>
      <c r="B475" s="50"/>
      <c r="C475" s="50"/>
      <c r="D475" s="50"/>
      <c r="E475" s="50"/>
      <c r="F475" s="668"/>
      <c r="G475" s="668"/>
    </row>
    <row r="476" spans="1:11" ht="12.75" customHeight="1">
      <c r="A476" s="50"/>
      <c r="B476" s="50"/>
      <c r="C476" s="50"/>
      <c r="D476" s="50"/>
      <c r="E476" s="50"/>
      <c r="F476" s="668"/>
      <c r="G476" s="668"/>
    </row>
    <row r="477" spans="1:11" ht="12.75" customHeight="1">
      <c r="A477" s="50"/>
      <c r="B477" s="50"/>
      <c r="C477" s="50"/>
      <c r="D477" s="50"/>
      <c r="E477" s="50"/>
      <c r="F477" s="668"/>
      <c r="G477" s="668"/>
    </row>
    <row r="478" spans="1:11" ht="12.75" customHeight="1">
      <c r="A478" s="50"/>
      <c r="B478" s="50"/>
      <c r="C478" s="50"/>
      <c r="D478" s="50"/>
      <c r="E478" s="50"/>
    </row>
    <row r="479" spans="1:11" ht="12.75" customHeight="1">
      <c r="A479" s="50"/>
      <c r="B479" s="50"/>
      <c r="C479" s="50"/>
      <c r="D479" s="50"/>
      <c r="E479" s="50"/>
    </row>
    <row r="480" spans="1:11" ht="12.75" customHeight="1">
      <c r="A480" s="50"/>
      <c r="B480" s="50"/>
      <c r="C480" s="50"/>
      <c r="D480" s="50"/>
      <c r="E480" s="50"/>
    </row>
    <row r="482" spans="1:4" ht="46.35" customHeight="1">
      <c r="A482" s="2" t="s">
        <v>617</v>
      </c>
      <c r="B482" s="2"/>
      <c r="C482" s="2"/>
    </row>
    <row r="483" spans="1:4" ht="81" customHeight="1">
      <c r="A483" s="44" t="s">
        <v>618</v>
      </c>
      <c r="B483" s="44" t="s">
        <v>619</v>
      </c>
      <c r="C483" s="44" t="s">
        <v>620</v>
      </c>
    </row>
    <row r="484" spans="1:4" ht="12.75" customHeight="1">
      <c r="A484" s="104" t="s">
        <v>621</v>
      </c>
      <c r="B484" s="906">
        <v>2</v>
      </c>
      <c r="C484" s="906">
        <v>2</v>
      </c>
    </row>
    <row r="485" spans="1:4" ht="12.75" customHeight="1">
      <c r="A485" s="104" t="s">
        <v>622</v>
      </c>
      <c r="B485" s="907"/>
      <c r="C485" s="907"/>
    </row>
    <row r="486" spans="1:4" ht="12.75" customHeight="1">
      <c r="A486" s="104" t="s">
        <v>623</v>
      </c>
      <c r="B486" s="906">
        <v>4</v>
      </c>
      <c r="C486" s="906">
        <v>4</v>
      </c>
    </row>
    <row r="487" spans="1:4">
      <c r="B487" s="184"/>
      <c r="C487" s="184"/>
    </row>
    <row r="488" spans="1:4" ht="50.65" customHeight="1">
      <c r="A488" s="2" t="s">
        <v>624</v>
      </c>
      <c r="B488" s="2"/>
      <c r="C488" s="2"/>
      <c r="D488" s="44" t="s">
        <v>625</v>
      </c>
    </row>
    <row r="489" spans="1:4" ht="79.150000000000006" customHeight="1">
      <c r="A489" s="44" t="s">
        <v>626</v>
      </c>
      <c r="B489" s="44" t="s">
        <v>85</v>
      </c>
      <c r="C489" s="44" t="s">
        <v>87</v>
      </c>
      <c r="D489" s="50">
        <v>11</v>
      </c>
    </row>
    <row r="490" spans="1:4" ht="87.75" customHeight="1">
      <c r="A490" s="908" t="s">
        <v>7173</v>
      </c>
      <c r="B490" s="908" t="s">
        <v>7174</v>
      </c>
      <c r="C490" s="908" t="s">
        <v>7175</v>
      </c>
    </row>
    <row r="491" spans="1:4" ht="87" customHeight="1">
      <c r="A491" s="908" t="s">
        <v>7176</v>
      </c>
      <c r="B491" s="908" t="s">
        <v>7174</v>
      </c>
      <c r="C491" s="908" t="s">
        <v>7175</v>
      </c>
    </row>
    <row r="492" spans="1:4" ht="73.5" customHeight="1">
      <c r="A492" s="186" t="s">
        <v>7177</v>
      </c>
      <c r="B492" s="908" t="s">
        <v>7174</v>
      </c>
      <c r="C492" s="908" t="s">
        <v>7178</v>
      </c>
    </row>
    <row r="493" spans="1:4" ht="90" customHeight="1">
      <c r="A493" s="908" t="s">
        <v>7179</v>
      </c>
      <c r="B493" s="908" t="s">
        <v>7174</v>
      </c>
      <c r="C493" s="908" t="s">
        <v>7180</v>
      </c>
    </row>
    <row r="494" spans="1:4" ht="65.25" customHeight="1">
      <c r="A494" s="908" t="s">
        <v>7181</v>
      </c>
      <c r="B494" s="908" t="s">
        <v>7174</v>
      </c>
      <c r="C494" s="908" t="s">
        <v>7182</v>
      </c>
    </row>
    <row r="495" spans="1:4" ht="133.5" customHeight="1">
      <c r="A495" s="909" t="s">
        <v>7183</v>
      </c>
      <c r="B495" s="908" t="s">
        <v>7174</v>
      </c>
      <c r="C495" s="909" t="s">
        <v>7184</v>
      </c>
    </row>
    <row r="496" spans="1:4" ht="89.25" customHeight="1">
      <c r="A496" s="908" t="s">
        <v>7185</v>
      </c>
      <c r="B496" s="908" t="s">
        <v>7174</v>
      </c>
      <c r="C496" s="908" t="s">
        <v>7186</v>
      </c>
    </row>
    <row r="497" spans="1:3" ht="43.5" customHeight="1">
      <c r="A497" s="908" t="s">
        <v>7187</v>
      </c>
      <c r="B497" s="908" t="s">
        <v>7174</v>
      </c>
      <c r="C497" s="908" t="s">
        <v>7188</v>
      </c>
    </row>
    <row r="498" spans="1:3" ht="41.25" customHeight="1">
      <c r="A498" s="908" t="s">
        <v>7189</v>
      </c>
      <c r="B498" s="908" t="s">
        <v>7174</v>
      </c>
      <c r="C498" s="908" t="s">
        <v>7188</v>
      </c>
    </row>
    <row r="499" spans="1:3" ht="42.75" customHeight="1">
      <c r="A499" s="908" t="s">
        <v>7190</v>
      </c>
      <c r="B499" s="908" t="s">
        <v>7174</v>
      </c>
      <c r="C499" s="908" t="s">
        <v>7188</v>
      </c>
    </row>
    <row r="500" spans="1:3" ht="54" customHeight="1">
      <c r="A500" s="910" t="s">
        <v>7191</v>
      </c>
      <c r="B500" s="908" t="s">
        <v>7174</v>
      </c>
      <c r="C500" s="908" t="s">
        <v>7188</v>
      </c>
    </row>
    <row r="508" spans="1:3" ht="46.5" customHeight="1">
      <c r="A508" s="2" t="s">
        <v>887</v>
      </c>
      <c r="B508" s="2"/>
      <c r="C508" s="2"/>
    </row>
    <row r="509" spans="1:3" ht="57.75" customHeight="1">
      <c r="A509" s="44" t="s">
        <v>888</v>
      </c>
      <c r="B509" s="44" t="s">
        <v>889</v>
      </c>
      <c r="C509" s="44" t="s">
        <v>890</v>
      </c>
    </row>
    <row r="510" spans="1:3" ht="12.75" customHeight="1">
      <c r="A510" s="50"/>
      <c r="B510" s="50"/>
      <c r="C510" s="50"/>
    </row>
    <row r="511" spans="1:3" ht="12.75" customHeight="1">
      <c r="A511" s="50"/>
      <c r="B511" s="50"/>
      <c r="C511" s="50"/>
    </row>
    <row r="513" spans="1:11" ht="43.35" customHeight="1">
      <c r="A513" s="2" t="s">
        <v>891</v>
      </c>
      <c r="B513" s="2"/>
      <c r="C513" s="2"/>
      <c r="D513" s="2"/>
      <c r="E513" s="2"/>
    </row>
    <row r="514" spans="1:11" ht="85.9" customHeight="1">
      <c r="A514" s="44" t="s">
        <v>892</v>
      </c>
      <c r="B514" s="44" t="s">
        <v>893</v>
      </c>
      <c r="C514" s="44" t="s">
        <v>894</v>
      </c>
      <c r="D514" s="44" t="s">
        <v>895</v>
      </c>
      <c r="E514" s="44" t="s">
        <v>896</v>
      </c>
    </row>
    <row r="515" spans="1:11" ht="43.5" customHeight="1">
      <c r="A515" s="50" t="s">
        <v>7192</v>
      </c>
      <c r="B515" s="50" t="s">
        <v>7193</v>
      </c>
      <c r="C515" s="50">
        <v>0</v>
      </c>
      <c r="D515" s="50"/>
      <c r="E515" s="50"/>
    </row>
    <row r="516" spans="1:11" ht="12.75" customHeight="1">
      <c r="A516" s="50"/>
      <c r="B516" s="50"/>
      <c r="C516" s="50"/>
      <c r="D516" s="50"/>
      <c r="E516" s="50"/>
    </row>
    <row r="518" spans="1:11" ht="49.9" customHeight="1">
      <c r="A518" s="1478" t="s">
        <v>902</v>
      </c>
      <c r="B518" s="1478"/>
      <c r="C518" s="1478"/>
      <c r="D518" s="1478"/>
      <c r="E518" s="1478"/>
      <c r="F518" s="120" t="s">
        <v>123</v>
      </c>
      <c r="G518" s="120" t="s">
        <v>124</v>
      </c>
    </row>
    <row r="519" spans="1:11" ht="69" customHeight="1">
      <c r="A519" s="120" t="s">
        <v>125</v>
      </c>
      <c r="B519" s="120" t="s">
        <v>126</v>
      </c>
      <c r="C519" s="120" t="s">
        <v>127</v>
      </c>
      <c r="D519" s="120" t="s">
        <v>128</v>
      </c>
      <c r="E519" s="120" t="s">
        <v>129</v>
      </c>
      <c r="F519" s="50">
        <v>4</v>
      </c>
      <c r="G519" s="50">
        <f>SUM(D520:D523)</f>
        <v>96</v>
      </c>
    </row>
    <row r="520" spans="1:11" ht="63.75">
      <c r="A520" s="903" t="s">
        <v>7194</v>
      </c>
      <c r="B520" s="903" t="s">
        <v>7195</v>
      </c>
      <c r="C520" s="903" t="s">
        <v>7196</v>
      </c>
      <c r="D520" s="903">
        <v>70</v>
      </c>
      <c r="E520" s="903" t="s">
        <v>7197</v>
      </c>
      <c r="F520" s="33">
        <v>2</v>
      </c>
    </row>
    <row r="521" spans="1:11" ht="58.5" customHeight="1">
      <c r="A521" s="872" t="s">
        <v>7198</v>
      </c>
      <c r="B521" s="872" t="s">
        <v>7199</v>
      </c>
      <c r="C521" s="880" t="s">
        <v>7200</v>
      </c>
      <c r="D521" s="872">
        <v>6</v>
      </c>
      <c r="E521" s="880" t="s">
        <v>6804</v>
      </c>
    </row>
    <row r="522" spans="1:11" ht="43.5" customHeight="1">
      <c r="A522" s="872" t="s">
        <v>7201</v>
      </c>
      <c r="B522" s="872" t="s">
        <v>7202</v>
      </c>
      <c r="C522" s="880" t="s">
        <v>7203</v>
      </c>
      <c r="D522" s="872">
        <v>7</v>
      </c>
      <c r="E522" s="880" t="s">
        <v>6804</v>
      </c>
    </row>
    <row r="523" spans="1:11" ht="87" customHeight="1">
      <c r="A523" s="872" t="s">
        <v>7204</v>
      </c>
      <c r="B523" s="872" t="s">
        <v>6893</v>
      </c>
      <c r="C523" s="880" t="s">
        <v>7205</v>
      </c>
      <c r="D523" s="872">
        <v>13</v>
      </c>
      <c r="E523" s="880" t="s">
        <v>6804</v>
      </c>
    </row>
    <row r="524" spans="1:11" ht="12.75" customHeight="1">
      <c r="A524" s="78"/>
      <c r="B524" s="78"/>
      <c r="C524" s="78"/>
      <c r="D524" s="78"/>
      <c r="E524" s="78"/>
    </row>
    <row r="525" spans="1:11" ht="12.75" customHeight="1">
      <c r="A525" s="78"/>
      <c r="B525" s="78"/>
      <c r="C525" s="78"/>
      <c r="D525" s="78"/>
      <c r="E525" s="78"/>
    </row>
    <row r="526" spans="1:11" ht="12.75" customHeight="1">
      <c r="A526" s="78"/>
      <c r="B526" s="78"/>
      <c r="C526" s="78"/>
      <c r="D526" s="78"/>
      <c r="E526" s="78"/>
    </row>
    <row r="527" spans="1:11" s="330" customFormat="1" ht="12.75" customHeight="1">
      <c r="A527" s="78"/>
      <c r="B527" s="78"/>
      <c r="C527" s="78"/>
      <c r="D527" s="78"/>
      <c r="E527" s="78"/>
      <c r="F527" s="33"/>
      <c r="G527" s="33"/>
      <c r="H527" s="33"/>
      <c r="I527" s="33"/>
      <c r="J527" s="33"/>
      <c r="K527"/>
    </row>
    <row r="528" spans="1:11" s="330" customFormat="1" ht="12.75" customHeight="1">
      <c r="A528" s="78"/>
      <c r="B528" s="78"/>
      <c r="C528" s="78"/>
      <c r="D528" s="78"/>
      <c r="E528" s="78"/>
      <c r="F528" s="33"/>
      <c r="G528" s="33"/>
      <c r="H528" s="33"/>
      <c r="I528" s="33"/>
      <c r="J528" s="33"/>
      <c r="K528"/>
    </row>
    <row r="529" spans="1:11" s="330" customFormat="1" ht="12.75" customHeight="1">
      <c r="A529" s="78"/>
      <c r="B529" s="78"/>
      <c r="C529" s="78"/>
      <c r="D529" s="78"/>
      <c r="E529" s="78"/>
      <c r="F529" s="33"/>
      <c r="G529" s="33"/>
      <c r="H529" s="33"/>
      <c r="I529" s="33"/>
      <c r="J529" s="33"/>
      <c r="K529"/>
    </row>
    <row r="530" spans="1:11" ht="12.75" customHeight="1">
      <c r="A530" s="78"/>
      <c r="B530" s="78"/>
      <c r="C530" s="78"/>
      <c r="D530" s="78"/>
      <c r="E530" s="78"/>
    </row>
    <row r="531" spans="1:11" ht="12.75" customHeight="1">
      <c r="A531" s="78"/>
      <c r="B531" s="78"/>
      <c r="C531" s="78"/>
      <c r="D531" s="78"/>
      <c r="E531" s="78"/>
    </row>
    <row r="532" spans="1:11" ht="12.75" customHeight="1">
      <c r="A532" s="78"/>
      <c r="B532" s="78"/>
      <c r="C532" s="78"/>
      <c r="D532" s="78"/>
      <c r="E532" s="78"/>
    </row>
    <row r="533" spans="1:11" ht="12.75" customHeight="1">
      <c r="A533" s="78"/>
      <c r="B533" s="78"/>
      <c r="C533" s="78"/>
      <c r="D533" s="78"/>
      <c r="E533" s="78"/>
    </row>
    <row r="534" spans="1:11" ht="12.75" customHeight="1">
      <c r="A534" s="78"/>
      <c r="B534" s="78"/>
      <c r="C534" s="78"/>
      <c r="D534" s="78"/>
      <c r="E534" s="78"/>
    </row>
    <row r="535" spans="1:11" ht="12.75" customHeight="1">
      <c r="A535" s="78"/>
      <c r="B535" s="78"/>
      <c r="C535" s="78"/>
      <c r="D535" s="78"/>
      <c r="E535" s="78"/>
    </row>
    <row r="536" spans="1:11" ht="12.75" customHeight="1">
      <c r="A536" s="78"/>
      <c r="B536" s="78"/>
      <c r="C536" s="78"/>
      <c r="D536" s="78"/>
      <c r="E536" s="78"/>
    </row>
    <row r="537" spans="1:11" ht="12.75" customHeight="1">
      <c r="A537" s="78"/>
      <c r="B537" s="78"/>
      <c r="C537" s="78"/>
      <c r="D537" s="78"/>
      <c r="E537" s="78"/>
    </row>
    <row r="538" spans="1:11" ht="12.75" customHeight="1">
      <c r="A538" s="78"/>
      <c r="B538" s="78"/>
      <c r="C538" s="78"/>
      <c r="D538" s="78"/>
      <c r="E538" s="78"/>
    </row>
    <row r="539" spans="1:11" ht="12.75" customHeight="1">
      <c r="A539" s="78"/>
      <c r="B539" s="78"/>
      <c r="C539" s="78"/>
      <c r="D539" s="78"/>
      <c r="E539" s="78"/>
    </row>
    <row r="540" spans="1:11" ht="12.75" customHeight="1">
      <c r="A540" s="78"/>
      <c r="B540" s="78"/>
      <c r="C540" s="78"/>
      <c r="D540" s="78"/>
      <c r="E540" s="78"/>
    </row>
    <row r="542" spans="1:11" ht="52.9" customHeight="1">
      <c r="A542" s="1478" t="s">
        <v>925</v>
      </c>
      <c r="B542" s="1478"/>
      <c r="C542" s="1478"/>
      <c r="D542" s="1478"/>
      <c r="E542" s="1478"/>
      <c r="F542" s="3"/>
      <c r="G542" s="3"/>
      <c r="H542" s="3"/>
    </row>
    <row r="543" spans="1:11" ht="12.75" customHeight="1">
      <c r="A543" s="5" t="s">
        <v>18</v>
      </c>
      <c r="B543" s="5"/>
      <c r="C543" s="5"/>
      <c r="D543" s="5"/>
      <c r="E543" s="5"/>
    </row>
    <row r="544" spans="1:11" ht="143.25" customHeight="1">
      <c r="A544" s="122"/>
      <c r="B544" s="120" t="s">
        <v>926</v>
      </c>
      <c r="C544" s="120" t="s">
        <v>927</v>
      </c>
      <c r="D544" s="120" t="s">
        <v>128</v>
      </c>
      <c r="E544" s="120" t="s">
        <v>928</v>
      </c>
    </row>
    <row r="545" spans="1:6" ht="12.75" customHeight="1">
      <c r="A545" s="120" t="s">
        <v>929</v>
      </c>
      <c r="B545" s="50"/>
      <c r="C545" s="50"/>
      <c r="D545" s="50"/>
      <c r="E545" s="50"/>
    </row>
    <row r="546" spans="1:6" ht="12.75" customHeight="1">
      <c r="A546" s="120" t="s">
        <v>930</v>
      </c>
      <c r="B546" s="50"/>
      <c r="C546" s="50"/>
      <c r="D546" s="50"/>
      <c r="E546" s="50"/>
    </row>
    <row r="548" spans="1:6" ht="72.400000000000006" customHeight="1">
      <c r="A548" s="1478" t="s">
        <v>931</v>
      </c>
      <c r="B548" s="1478"/>
      <c r="C548" s="1478"/>
      <c r="D548" s="1479"/>
      <c r="E548" s="1479"/>
      <c r="F548" s="1479"/>
    </row>
    <row r="549" spans="1:6" ht="41.1" customHeight="1">
      <c r="A549" s="123" t="s">
        <v>933</v>
      </c>
      <c r="B549" s="1480"/>
      <c r="C549" s="1480"/>
      <c r="D549" s="35"/>
      <c r="E549" s="35"/>
    </row>
    <row r="550" spans="1:6" ht="26.25" customHeight="1">
      <c r="A550" s="120" t="s">
        <v>934</v>
      </c>
      <c r="B550" s="1478" t="s">
        <v>935</v>
      </c>
      <c r="C550" s="1478"/>
      <c r="D550" s="35"/>
      <c r="E550" s="35"/>
    </row>
    <row r="551" spans="1:6" ht="102.75" customHeight="1">
      <c r="A551" s="120" t="s">
        <v>936</v>
      </c>
      <c r="B551" s="1520" t="s">
        <v>7206</v>
      </c>
      <c r="C551" s="1520"/>
      <c r="D551" s="911">
        <v>379</v>
      </c>
      <c r="E551" s="35"/>
    </row>
    <row r="552" spans="1:6" ht="111.75" customHeight="1">
      <c r="A552" s="120" t="s">
        <v>937</v>
      </c>
      <c r="B552" s="1520" t="s">
        <v>7207</v>
      </c>
      <c r="C552" s="1520"/>
      <c r="D552" s="911">
        <v>875</v>
      </c>
      <c r="E552" s="35"/>
    </row>
    <row r="553" spans="1:6" ht="75.75" customHeight="1">
      <c r="A553" s="120" t="s">
        <v>939</v>
      </c>
      <c r="B553" s="1520" t="s">
        <v>7208</v>
      </c>
      <c r="C553" s="1520"/>
      <c r="D553" s="911">
        <v>83</v>
      </c>
      <c r="E553" s="35"/>
    </row>
    <row r="554" spans="1:6" ht="12.75" customHeight="1">
      <c r="A554" s="35"/>
      <c r="B554" s="35"/>
      <c r="C554" s="35"/>
      <c r="D554" s="35"/>
      <c r="E554" s="35"/>
    </row>
    <row r="555" spans="1:6" ht="49.35" customHeight="1">
      <c r="A555" s="1478" t="s">
        <v>956</v>
      </c>
      <c r="B555" s="1478"/>
      <c r="C555" s="1478"/>
      <c r="D555" s="3" t="s">
        <v>29</v>
      </c>
      <c r="E555" s="3"/>
      <c r="F555" s="3"/>
    </row>
    <row r="556" spans="1:6" ht="12.75" customHeight="1">
      <c r="A556" s="5" t="s">
        <v>18</v>
      </c>
      <c r="B556" s="5"/>
      <c r="C556" s="5"/>
    </row>
    <row r="557" spans="1:6" ht="12.75" customHeight="1">
      <c r="A557" s="1478" t="s">
        <v>108</v>
      </c>
      <c r="B557" s="1478"/>
      <c r="C557" s="1478"/>
      <c r="D557" s="35"/>
      <c r="E557" s="35"/>
    </row>
    <row r="558" spans="1:6" ht="12.75" customHeight="1">
      <c r="A558" s="1480"/>
      <c r="B558" s="1480"/>
      <c r="C558" s="1480"/>
      <c r="D558" s="35"/>
      <c r="E558" s="35"/>
    </row>
    <row r="559" spans="1:6" ht="12.75" customHeight="1">
      <c r="A559" s="35"/>
      <c r="B559" s="35"/>
      <c r="C559" s="35"/>
      <c r="D559" s="35"/>
      <c r="E559" s="35"/>
    </row>
    <row r="560" spans="1:6" ht="54.4" customHeight="1">
      <c r="A560" s="1478" t="s">
        <v>957</v>
      </c>
      <c r="B560" s="1478"/>
      <c r="C560" s="1478"/>
      <c r="D560" s="3" t="s">
        <v>29</v>
      </c>
      <c r="E560" s="3"/>
      <c r="F560" s="3"/>
    </row>
    <row r="561" spans="1:7" ht="12.75" customHeight="1">
      <c r="A561" s="5" t="s">
        <v>18</v>
      </c>
      <c r="B561" s="5"/>
      <c r="C561" s="5"/>
      <c r="D561" s="35"/>
      <c r="E561" s="35"/>
    </row>
    <row r="562" spans="1:7" ht="38.85" customHeight="1">
      <c r="A562" s="912" t="s">
        <v>958</v>
      </c>
      <c r="B562" s="912" t="s">
        <v>927</v>
      </c>
      <c r="C562" s="912" t="s">
        <v>959</v>
      </c>
      <c r="D562" s="35"/>
      <c r="E562" s="35"/>
    </row>
    <row r="563" spans="1:7" ht="29.25" customHeight="1">
      <c r="A563" s="913" t="s">
        <v>7209</v>
      </c>
      <c r="B563" s="913" t="s">
        <v>7210</v>
      </c>
      <c r="C563" s="913" t="s">
        <v>7211</v>
      </c>
      <c r="D563" s="35"/>
      <c r="E563" s="35"/>
    </row>
    <row r="564" spans="1:7" ht="29.25" customHeight="1">
      <c r="A564" s="341" t="s">
        <v>7212</v>
      </c>
      <c r="B564" s="341" t="s">
        <v>7213</v>
      </c>
      <c r="C564" s="341" t="s">
        <v>7211</v>
      </c>
      <c r="D564" s="35"/>
      <c r="E564" s="35"/>
    </row>
    <row r="565" spans="1:7" ht="26.25" customHeight="1">
      <c r="A565" s="341" t="s">
        <v>7214</v>
      </c>
      <c r="B565" s="341" t="s">
        <v>7215</v>
      </c>
      <c r="C565" s="341" t="s">
        <v>7211</v>
      </c>
      <c r="D565" s="127"/>
      <c r="E565" s="127"/>
    </row>
    <row r="566" spans="1:7" ht="30" customHeight="1">
      <c r="A566" s="341" t="s">
        <v>7216</v>
      </c>
      <c r="B566" s="341" t="s">
        <v>7217</v>
      </c>
      <c r="C566" s="341" t="s">
        <v>7211</v>
      </c>
      <c r="D566" s="127"/>
      <c r="E566" s="127"/>
    </row>
    <row r="567" spans="1:7" ht="27.75" customHeight="1">
      <c r="A567" s="341" t="s">
        <v>7218</v>
      </c>
      <c r="B567" s="341" t="s">
        <v>7219</v>
      </c>
      <c r="C567" s="341" t="s">
        <v>7211</v>
      </c>
      <c r="D567" s="127"/>
      <c r="E567" s="127"/>
    </row>
    <row r="568" spans="1:7" ht="27.75" customHeight="1">
      <c r="A568" s="341" t="s">
        <v>7220</v>
      </c>
      <c r="B568" s="341" t="s">
        <v>7221</v>
      </c>
      <c r="C568" s="341" t="s">
        <v>7211</v>
      </c>
      <c r="D568" s="127"/>
      <c r="E568" s="127"/>
    </row>
    <row r="569" spans="1:7" ht="27.75" customHeight="1">
      <c r="A569" s="341" t="s">
        <v>7222</v>
      </c>
      <c r="B569" s="341" t="s">
        <v>7223</v>
      </c>
      <c r="C569" s="341" t="s">
        <v>7224</v>
      </c>
      <c r="D569" s="127"/>
      <c r="E569" s="127"/>
    </row>
    <row r="570" spans="1:7" ht="18" customHeight="1">
      <c r="A570" s="341" t="s">
        <v>7225</v>
      </c>
      <c r="B570" s="341" t="s">
        <v>7223</v>
      </c>
      <c r="C570" s="341" t="s">
        <v>7226</v>
      </c>
      <c r="D570" s="127"/>
      <c r="E570" s="127"/>
    </row>
    <row r="571" spans="1:7" ht="29.25" customHeight="1">
      <c r="A571" s="341" t="s">
        <v>7227</v>
      </c>
      <c r="B571" s="341" t="s">
        <v>7228</v>
      </c>
      <c r="C571" s="341" t="s">
        <v>7229</v>
      </c>
      <c r="D571" s="127"/>
      <c r="E571" s="127"/>
    </row>
    <row r="572" spans="1:7" ht="18" customHeight="1">
      <c r="A572" s="341" t="s">
        <v>7230</v>
      </c>
      <c r="B572" s="341" t="s">
        <v>7231</v>
      </c>
      <c r="C572" s="341" t="s">
        <v>7232</v>
      </c>
      <c r="D572" s="127"/>
      <c r="E572" s="127"/>
    </row>
    <row r="573" spans="1:7" ht="20.25" customHeight="1">
      <c r="A573" s="341" t="s">
        <v>7233</v>
      </c>
      <c r="B573" s="341" t="s">
        <v>7234</v>
      </c>
      <c r="C573" s="341" t="s">
        <v>7235</v>
      </c>
      <c r="D573" s="127"/>
      <c r="E573" s="127"/>
    </row>
    <row r="574" spans="1:7" ht="12.75" customHeight="1">
      <c r="A574" s="341" t="s">
        <v>7236</v>
      </c>
      <c r="B574" s="341" t="s">
        <v>7237</v>
      </c>
      <c r="C574" s="341" t="s">
        <v>7232</v>
      </c>
      <c r="D574" s="127"/>
      <c r="E574" s="127"/>
    </row>
    <row r="575" spans="1:7" ht="30" customHeight="1">
      <c r="A575" s="624" t="s">
        <v>7238</v>
      </c>
      <c r="B575" s="624" t="s">
        <v>7239</v>
      </c>
      <c r="C575" s="341" t="s">
        <v>7240</v>
      </c>
      <c r="D575" s="127"/>
      <c r="E575" s="127"/>
    </row>
    <row r="576" spans="1:7" ht="50.65" customHeight="1">
      <c r="A576" s="1482" t="s">
        <v>967</v>
      </c>
      <c r="B576" s="1482"/>
      <c r="C576" s="1482"/>
      <c r="D576" s="1482"/>
      <c r="E576" s="1482"/>
      <c r="F576" s="33">
        <v>3</v>
      </c>
      <c r="G576" s="33">
        <f>SUM(D578:D580)</f>
        <v>45</v>
      </c>
    </row>
    <row r="577" spans="1:11" ht="61.15" customHeight="1">
      <c r="A577" s="128" t="s">
        <v>125</v>
      </c>
      <c r="B577" s="128" t="s">
        <v>126</v>
      </c>
      <c r="C577" s="128" t="s">
        <v>127</v>
      </c>
      <c r="D577" s="128" t="s">
        <v>128</v>
      </c>
      <c r="E577" s="128" t="s">
        <v>129</v>
      </c>
    </row>
    <row r="578" spans="1:11" ht="38.25" customHeight="1">
      <c r="A578" s="914" t="s">
        <v>7241</v>
      </c>
      <c r="B578" s="915">
        <v>46048</v>
      </c>
      <c r="C578" s="914" t="s">
        <v>7242</v>
      </c>
      <c r="D578" s="914">
        <v>3</v>
      </c>
      <c r="E578" s="914" t="s">
        <v>7243</v>
      </c>
      <c r="F578" s="916"/>
      <c r="G578" s="916"/>
      <c r="H578" s="916"/>
      <c r="I578" s="916"/>
      <c r="J578" s="916"/>
      <c r="K578" s="917"/>
    </row>
    <row r="579" spans="1:11" ht="27.75" customHeight="1">
      <c r="A579" s="914" t="s">
        <v>7244</v>
      </c>
      <c r="B579" s="915">
        <v>46093</v>
      </c>
      <c r="C579" s="914" t="s">
        <v>7245</v>
      </c>
      <c r="D579" s="914">
        <v>16</v>
      </c>
      <c r="E579" s="914" t="s">
        <v>6690</v>
      </c>
      <c r="F579" s="916"/>
      <c r="G579" s="916"/>
      <c r="H579" s="916"/>
      <c r="I579" s="916"/>
      <c r="J579" s="916"/>
      <c r="K579" s="917"/>
    </row>
    <row r="580" spans="1:11" ht="120.75" customHeight="1">
      <c r="A580" s="914" t="s">
        <v>7012</v>
      </c>
      <c r="B580" s="915">
        <v>46098</v>
      </c>
      <c r="C580" s="914" t="s">
        <v>7246</v>
      </c>
      <c r="D580" s="914">
        <v>26</v>
      </c>
      <c r="E580" s="914" t="s">
        <v>6819</v>
      </c>
      <c r="F580" s="916"/>
      <c r="G580" s="916"/>
      <c r="H580" s="916"/>
      <c r="I580" s="916"/>
      <c r="J580" s="916"/>
      <c r="K580" s="917"/>
    </row>
    <row r="581" spans="1:11" ht="12.75" customHeight="1">
      <c r="A581" s="152"/>
      <c r="B581" s="424"/>
      <c r="C581" s="150"/>
      <c r="D581" s="152"/>
      <c r="E581" s="424"/>
    </row>
    <row r="582" spans="1:11" ht="12.75" customHeight="1">
      <c r="A582" s="152"/>
      <c r="B582" s="424"/>
      <c r="C582" s="150"/>
      <c r="D582" s="152"/>
      <c r="E582" s="424"/>
    </row>
    <row r="583" spans="1:11" ht="12.75" customHeight="1">
      <c r="A583" s="152"/>
      <c r="B583" s="424"/>
      <c r="C583" s="150"/>
      <c r="D583" s="152"/>
      <c r="E583" s="424"/>
    </row>
    <row r="584" spans="1:11" ht="12.75" customHeight="1">
      <c r="A584" s="425"/>
      <c r="B584" s="426"/>
      <c r="C584" s="427"/>
      <c r="D584" s="426"/>
      <c r="E584" s="426"/>
    </row>
    <row r="585" spans="1:11" ht="12.75" customHeight="1">
      <c r="A585" s="270"/>
      <c r="B585" s="148"/>
      <c r="C585" s="428"/>
      <c r="D585" s="151"/>
      <c r="E585" s="151"/>
    </row>
    <row r="586" spans="1:11" ht="45.6" customHeight="1">
      <c r="A586" s="1482" t="s">
        <v>977</v>
      </c>
      <c r="B586" s="1482"/>
      <c r="C586" s="1482"/>
      <c r="D586" s="35"/>
      <c r="E586" s="35"/>
    </row>
    <row r="587" spans="1:11" ht="66.400000000000006" customHeight="1">
      <c r="A587" s="128" t="s">
        <v>978</v>
      </c>
      <c r="B587" s="128" t="s">
        <v>979</v>
      </c>
      <c r="C587" s="128" t="s">
        <v>980</v>
      </c>
      <c r="D587" s="35"/>
      <c r="E587" s="35"/>
    </row>
    <row r="588" spans="1:11" ht="27.6" customHeight="1">
      <c r="A588" s="152"/>
      <c r="B588" s="152"/>
      <c r="C588" s="152"/>
      <c r="D588" s="35"/>
      <c r="E588" s="35"/>
    </row>
    <row r="589" spans="1:11" ht="12.75" customHeight="1">
      <c r="A589" s="918" t="s">
        <v>6690</v>
      </c>
      <c r="B589" s="918" t="s">
        <v>1497</v>
      </c>
      <c r="C589" s="919">
        <v>39</v>
      </c>
      <c r="D589" s="35"/>
      <c r="E589" s="35"/>
    </row>
    <row r="590" spans="1:11" ht="12.75" customHeight="1">
      <c r="A590" s="918" t="s">
        <v>6733</v>
      </c>
      <c r="B590" s="918" t="s">
        <v>1497</v>
      </c>
      <c r="C590" s="919">
        <v>13</v>
      </c>
      <c r="D590" s="35"/>
      <c r="E590" s="35"/>
    </row>
    <row r="591" spans="1:11" ht="12.75" customHeight="1">
      <c r="A591" s="918" t="s">
        <v>7247</v>
      </c>
      <c r="B591" s="918" t="s">
        <v>1497</v>
      </c>
      <c r="C591" s="918">
        <v>74</v>
      </c>
      <c r="D591" s="35"/>
      <c r="E591" s="35"/>
    </row>
    <row r="592" spans="1:11" ht="12.75" customHeight="1">
      <c r="A592" s="918" t="s">
        <v>6789</v>
      </c>
      <c r="B592" s="918" t="s">
        <v>1497</v>
      </c>
      <c r="C592" s="918">
        <v>15</v>
      </c>
      <c r="D592" s="35"/>
      <c r="E592" s="35"/>
    </row>
    <row r="593" spans="1:6" ht="12.75" customHeight="1">
      <c r="A593" s="918" t="s">
        <v>6809</v>
      </c>
      <c r="B593" s="918" t="s">
        <v>1497</v>
      </c>
      <c r="C593" s="918">
        <v>16</v>
      </c>
      <c r="D593" s="35"/>
      <c r="E593" s="35"/>
    </row>
    <row r="594" spans="1:6" ht="12.75" customHeight="1">
      <c r="A594" s="918" t="s">
        <v>6804</v>
      </c>
      <c r="B594" s="918" t="s">
        <v>1497</v>
      </c>
      <c r="C594" s="918">
        <v>5</v>
      </c>
      <c r="D594" s="35"/>
      <c r="E594" s="35"/>
    </row>
    <row r="595" spans="1:6" ht="12.75" customHeight="1">
      <c r="A595" s="920"/>
      <c r="B595" s="276"/>
      <c r="C595" s="276"/>
      <c r="D595" s="35"/>
      <c r="E595" s="35"/>
    </row>
    <row r="596" spans="1:6" ht="12.75" customHeight="1">
      <c r="A596" s="442"/>
      <c r="B596" s="276"/>
      <c r="C596" s="276"/>
      <c r="D596" s="35"/>
      <c r="E596" s="35"/>
    </row>
    <row r="597" spans="1:6" ht="12.75" customHeight="1">
      <c r="A597" s="442"/>
      <c r="B597" s="276"/>
      <c r="C597" s="276"/>
      <c r="D597" s="35"/>
      <c r="E597" s="35"/>
    </row>
    <row r="598" spans="1:6" ht="12.75" customHeight="1">
      <c r="A598" s="276"/>
      <c r="B598" s="276"/>
      <c r="C598" s="276"/>
      <c r="D598" s="35"/>
      <c r="E598" s="35"/>
    </row>
    <row r="599" spans="1:6" ht="72" customHeight="1">
      <c r="A599" s="1482" t="s">
        <v>983</v>
      </c>
      <c r="B599" s="1482"/>
      <c r="C599" s="1482"/>
      <c r="D599" s="3" t="s">
        <v>17</v>
      </c>
      <c r="E599" s="3"/>
      <c r="F599" s="3"/>
    </row>
    <row r="600" spans="1:6" ht="12.75" customHeight="1">
      <c r="A600" s="5" t="s">
        <v>18</v>
      </c>
      <c r="B600" s="5"/>
      <c r="C600" s="5"/>
      <c r="D600" s="35"/>
      <c r="E600" s="35"/>
    </row>
    <row r="601" spans="1:6" ht="45.6" customHeight="1">
      <c r="A601" s="128" t="s">
        <v>984</v>
      </c>
      <c r="B601" s="128" t="s">
        <v>79</v>
      </c>
      <c r="C601" s="128" t="s">
        <v>985</v>
      </c>
      <c r="D601" s="35"/>
      <c r="E601" s="35"/>
    </row>
    <row r="602" spans="1:6" ht="12.75" customHeight="1">
      <c r="A602" s="152"/>
      <c r="B602" s="152"/>
      <c r="C602" s="152"/>
      <c r="D602" s="35"/>
      <c r="E602" s="35"/>
    </row>
    <row r="603" spans="1:6" ht="12.75" customHeight="1">
      <c r="A603" s="35"/>
      <c r="B603" s="35"/>
      <c r="C603" s="35"/>
      <c r="D603" s="35"/>
      <c r="E603" s="35"/>
    </row>
    <row r="604" spans="1:6" ht="51.4" customHeight="1">
      <c r="A604" s="1482" t="s">
        <v>986</v>
      </c>
      <c r="B604" s="1482"/>
      <c r="C604" s="1482"/>
      <c r="D604" s="3" t="s">
        <v>17</v>
      </c>
      <c r="E604" s="3"/>
      <c r="F604" s="3"/>
    </row>
    <row r="605" spans="1:6" ht="12.75" customHeight="1">
      <c r="A605" s="5" t="s">
        <v>18</v>
      </c>
      <c r="B605" s="5"/>
      <c r="C605" s="5"/>
      <c r="D605" s="35"/>
      <c r="E605" s="35"/>
    </row>
    <row r="606" spans="1:6" ht="42.6" customHeight="1">
      <c r="A606" s="128" t="s">
        <v>984</v>
      </c>
      <c r="B606" s="128" t="s">
        <v>79</v>
      </c>
      <c r="C606" s="128" t="s">
        <v>985</v>
      </c>
      <c r="D606" s="35"/>
      <c r="E606" s="35"/>
    </row>
    <row r="607" spans="1:6" ht="12.75" customHeight="1">
      <c r="A607" s="152"/>
      <c r="B607" s="152"/>
      <c r="C607" s="152"/>
      <c r="D607" s="35"/>
      <c r="E607" s="35"/>
    </row>
    <row r="608" spans="1:6" ht="12.75" customHeight="1">
      <c r="A608" s="35"/>
      <c r="B608" s="35"/>
      <c r="C608" s="35"/>
      <c r="D608" s="35"/>
      <c r="E608" s="35"/>
    </row>
    <row r="609" spans="1:6" ht="40.35" customHeight="1">
      <c r="A609" s="1482" t="s">
        <v>987</v>
      </c>
      <c r="B609" s="1482"/>
      <c r="C609" s="1482"/>
      <c r="D609" s="3" t="s">
        <v>17</v>
      </c>
      <c r="E609" s="3"/>
      <c r="F609" s="3"/>
    </row>
    <row r="610" spans="1:6" ht="12.75" customHeight="1">
      <c r="A610" s="5" t="s">
        <v>18</v>
      </c>
      <c r="B610" s="5"/>
      <c r="C610" s="5"/>
      <c r="D610" s="35"/>
      <c r="E610" s="35"/>
    </row>
    <row r="611" spans="1:6" ht="106.7" customHeight="1">
      <c r="A611" s="128" t="s">
        <v>984</v>
      </c>
      <c r="B611" s="128" t="s">
        <v>988</v>
      </c>
      <c r="C611" s="128" t="s">
        <v>989</v>
      </c>
      <c r="D611" s="35"/>
      <c r="E611" s="35"/>
    </row>
    <row r="612" spans="1:6" ht="12.75" customHeight="1">
      <c r="A612" s="152"/>
      <c r="B612" s="152"/>
      <c r="C612" s="152"/>
      <c r="D612" s="35"/>
      <c r="E612" s="35"/>
    </row>
    <row r="613" spans="1:6" ht="12.75" customHeight="1">
      <c r="A613" s="35"/>
      <c r="B613" s="35"/>
      <c r="C613" s="35"/>
      <c r="D613" s="35"/>
      <c r="E613" s="35"/>
    </row>
    <row r="614" spans="1:6" ht="58.9" customHeight="1">
      <c r="A614" s="1482" t="s">
        <v>990</v>
      </c>
      <c r="B614" s="1482"/>
      <c r="C614" s="1482"/>
      <c r="D614" s="3" t="s">
        <v>17</v>
      </c>
      <c r="E614" s="3"/>
      <c r="F614" s="3"/>
    </row>
    <row r="615" spans="1:6" ht="12.75" customHeight="1">
      <c r="A615" s="5" t="s">
        <v>18</v>
      </c>
      <c r="B615" s="5"/>
      <c r="C615" s="5"/>
      <c r="D615" s="35"/>
      <c r="E615" s="35"/>
    </row>
    <row r="616" spans="1:6" ht="90.95" customHeight="1">
      <c r="A616" s="128" t="s">
        <v>984</v>
      </c>
      <c r="B616" s="128" t="s">
        <v>991</v>
      </c>
      <c r="C616" s="128" t="s">
        <v>992</v>
      </c>
      <c r="D616" s="35"/>
      <c r="E616" s="35"/>
    </row>
    <row r="617" spans="1:6" ht="12.75" customHeight="1">
      <c r="A617" s="152"/>
      <c r="B617" s="152"/>
      <c r="C617" s="152"/>
      <c r="D617" s="35"/>
      <c r="E617" s="35"/>
    </row>
    <row r="618" spans="1:6" ht="12.75" customHeight="1">
      <c r="A618" s="35"/>
      <c r="B618" s="35"/>
      <c r="C618" s="35"/>
      <c r="D618" s="35"/>
      <c r="E618" s="35"/>
    </row>
    <row r="619" spans="1:6" ht="77.650000000000006" customHeight="1">
      <c r="A619" s="1483" t="s">
        <v>993</v>
      </c>
      <c r="B619" s="1483"/>
      <c r="C619" s="1483"/>
      <c r="D619" s="1483"/>
      <c r="E619" s="1483"/>
    </row>
    <row r="620" spans="1:6" ht="134.25" customHeight="1">
      <c r="A620" s="153" t="s">
        <v>994</v>
      </c>
      <c r="B620" s="153" t="s">
        <v>995</v>
      </c>
      <c r="C620" s="153" t="s">
        <v>996</v>
      </c>
      <c r="D620" s="153" t="s">
        <v>997</v>
      </c>
      <c r="E620" s="153" t="s">
        <v>998</v>
      </c>
    </row>
    <row r="621" spans="1:6" ht="12.75" customHeight="1">
      <c r="A621" s="921"/>
      <c r="B621" s="922"/>
      <c r="C621" s="922"/>
      <c r="D621" s="922"/>
      <c r="E621" s="923"/>
    </row>
    <row r="622" spans="1:6" ht="12.75" customHeight="1">
      <c r="A622" s="154"/>
      <c r="B622" s="154"/>
      <c r="C622" s="154"/>
      <c r="D622" s="154"/>
      <c r="E622" s="154"/>
    </row>
    <row r="623" spans="1:6" ht="12.75" customHeight="1">
      <c r="A623" s="154"/>
      <c r="B623" s="154"/>
      <c r="C623" s="154"/>
      <c r="D623" s="154"/>
      <c r="E623" s="154"/>
    </row>
    <row r="624" spans="1:6" ht="12.75" customHeight="1">
      <c r="A624" s="154"/>
      <c r="B624" s="154"/>
      <c r="C624" s="154"/>
      <c r="D624" s="154"/>
      <c r="E624" s="154"/>
    </row>
    <row r="625" spans="1:7" ht="12.75" customHeight="1">
      <c r="A625" s="154"/>
      <c r="B625" s="154"/>
      <c r="C625" s="154"/>
      <c r="D625" s="154"/>
      <c r="E625" s="154"/>
    </row>
    <row r="626" spans="1:7" ht="12.75" customHeight="1">
      <c r="A626" s="154"/>
      <c r="B626" s="154"/>
      <c r="C626" s="154"/>
      <c r="D626" s="154"/>
      <c r="E626" s="154"/>
    </row>
    <row r="627" spans="1:7" ht="12.75" customHeight="1">
      <c r="A627" s="154"/>
      <c r="B627" s="154"/>
      <c r="C627" s="154"/>
      <c r="D627" s="154"/>
      <c r="E627" s="154"/>
    </row>
    <row r="628" spans="1:7" ht="12.75" customHeight="1">
      <c r="A628" s="154"/>
      <c r="B628" s="154"/>
      <c r="C628" s="154"/>
      <c r="D628" s="154"/>
      <c r="E628" s="154"/>
    </row>
    <row r="629" spans="1:7" ht="12.75" customHeight="1">
      <c r="A629" s="154"/>
      <c r="B629" s="154"/>
      <c r="C629" s="154"/>
      <c r="D629" s="154"/>
      <c r="E629" s="154"/>
    </row>
    <row r="630" spans="1:7" ht="12.75" customHeight="1">
      <c r="A630" s="154"/>
      <c r="B630" s="154"/>
      <c r="C630" s="154"/>
      <c r="D630" s="154"/>
      <c r="E630" s="154"/>
    </row>
    <row r="631" spans="1:7" ht="12.75" customHeight="1">
      <c r="A631" s="154"/>
      <c r="B631" s="154"/>
      <c r="C631" s="154"/>
      <c r="D631" s="154"/>
      <c r="E631" s="154"/>
    </row>
    <row r="632" spans="1:7" ht="12.75" customHeight="1">
      <c r="A632" s="127"/>
      <c r="B632" s="127"/>
      <c r="C632" s="127"/>
      <c r="D632" s="127"/>
      <c r="E632" s="35"/>
    </row>
    <row r="633" spans="1:7" ht="87.4" customHeight="1">
      <c r="A633" s="1483" t="s">
        <v>1004</v>
      </c>
      <c r="B633" s="1483"/>
      <c r="C633" s="1483"/>
      <c r="D633" s="1483"/>
      <c r="E633" s="3" t="s">
        <v>17</v>
      </c>
      <c r="F633" s="3"/>
      <c r="G633" s="3"/>
    </row>
    <row r="634" spans="1:7" ht="36.6" customHeight="1">
      <c r="A634" s="5" t="s">
        <v>18</v>
      </c>
      <c r="B634" s="5"/>
      <c r="C634" s="5"/>
      <c r="D634" s="5"/>
      <c r="E634" s="35"/>
    </row>
    <row r="635" spans="1:7" ht="187.5" customHeight="1">
      <c r="A635" s="153" t="s">
        <v>1005</v>
      </c>
      <c r="B635" s="153" t="s">
        <v>1006</v>
      </c>
      <c r="C635" s="153" t="s">
        <v>1007</v>
      </c>
      <c r="D635" s="153" t="s">
        <v>1008</v>
      </c>
      <c r="E635" s="35"/>
    </row>
    <row r="636" spans="1:7" ht="12.75" customHeight="1">
      <c r="A636" s="154"/>
      <c r="B636" s="154"/>
      <c r="C636" s="154"/>
      <c r="D636" s="154"/>
      <c r="E636" s="35"/>
    </row>
    <row r="637" spans="1:7" ht="12.75" customHeight="1">
      <c r="A637" s="35"/>
      <c r="B637" s="35"/>
      <c r="C637" s="35"/>
      <c r="D637" s="35"/>
      <c r="E637" s="35"/>
    </row>
    <row r="638" spans="1:7" ht="46.35" customHeight="1">
      <c r="A638" s="1483" t="s">
        <v>1009</v>
      </c>
      <c r="B638" s="1483"/>
      <c r="C638" s="1483"/>
      <c r="D638" s="3"/>
      <c r="E638" s="3"/>
      <c r="F638" s="3"/>
    </row>
    <row r="639" spans="1:7" ht="41.85" customHeight="1">
      <c r="A639" s="5" t="s">
        <v>18</v>
      </c>
      <c r="B639" s="5"/>
      <c r="C639" s="5"/>
      <c r="E639" s="35"/>
    </row>
    <row r="640" spans="1:7" ht="131.25" customHeight="1">
      <c r="A640" s="153" t="s">
        <v>1010</v>
      </c>
      <c r="B640" s="153" t="s">
        <v>1011</v>
      </c>
      <c r="C640" s="153" t="s">
        <v>1012</v>
      </c>
      <c r="D640" s="35"/>
      <c r="E640" s="35"/>
    </row>
    <row r="641" spans="1:5" ht="12.75" customHeight="1">
      <c r="A641" s="154"/>
      <c r="B641" s="154"/>
      <c r="C641" s="154"/>
      <c r="D641" s="35"/>
      <c r="E641" s="35"/>
    </row>
    <row r="642" spans="1:5" ht="12.75" customHeight="1">
      <c r="A642" s="154"/>
      <c r="B642" s="154"/>
      <c r="C642" s="154"/>
      <c r="D642" s="35"/>
      <c r="E642" s="35"/>
    </row>
    <row r="643" spans="1:5" ht="12.75" customHeight="1">
      <c r="A643" s="154"/>
      <c r="B643" s="154"/>
      <c r="C643" s="154"/>
      <c r="D643" s="35"/>
      <c r="E643" s="35"/>
    </row>
    <row r="644" spans="1:5" ht="12.75" customHeight="1">
      <c r="A644" s="154"/>
      <c r="B644" s="154"/>
      <c r="C644" s="154"/>
      <c r="D644" s="35"/>
      <c r="E644" s="35"/>
    </row>
    <row r="645" spans="1:5" ht="12.75" customHeight="1">
      <c r="A645" s="154"/>
      <c r="B645" s="154"/>
      <c r="C645" s="154"/>
      <c r="D645" s="35"/>
      <c r="E645" s="35"/>
    </row>
    <row r="646" spans="1:5" ht="12.75" customHeight="1">
      <c r="A646" s="154"/>
      <c r="B646" s="154"/>
      <c r="C646" s="154"/>
      <c r="D646" s="35"/>
      <c r="E646" s="35"/>
    </row>
    <row r="647" spans="1:5" ht="12.75" customHeight="1">
      <c r="A647" s="154"/>
      <c r="B647" s="154"/>
      <c r="C647" s="154"/>
      <c r="D647" s="35"/>
      <c r="E647" s="35"/>
    </row>
    <row r="648" spans="1:5" ht="12.75" customHeight="1">
      <c r="A648" s="154"/>
      <c r="B648" s="154"/>
      <c r="C648" s="154"/>
      <c r="D648" s="35"/>
      <c r="E648" s="35"/>
    </row>
    <row r="649" spans="1:5" ht="12.75" customHeight="1">
      <c r="A649" s="154"/>
      <c r="B649" s="154"/>
      <c r="C649" s="154"/>
      <c r="D649" s="35"/>
      <c r="E649" s="35"/>
    </row>
    <row r="650" spans="1:5" ht="12.75" customHeight="1">
      <c r="A650" s="154"/>
      <c r="B650" s="154"/>
      <c r="C650" s="154"/>
      <c r="D650" s="35"/>
      <c r="E650" s="35"/>
    </row>
    <row r="651" spans="1:5" ht="12.75" customHeight="1">
      <c r="A651" s="154"/>
      <c r="B651" s="154"/>
      <c r="C651" s="154"/>
      <c r="D651" s="35"/>
      <c r="E651" s="35"/>
    </row>
    <row r="652" spans="1:5" ht="12.75" customHeight="1">
      <c r="A652" s="127"/>
      <c r="B652" s="127"/>
      <c r="C652" s="127"/>
      <c r="D652" s="127"/>
      <c r="E652" s="127"/>
    </row>
    <row r="653" spans="1:5" ht="31.35" customHeight="1">
      <c r="A653" s="1483" t="s">
        <v>1015</v>
      </c>
      <c r="B653" s="1483"/>
      <c r="C653" s="1483"/>
      <c r="D653" s="1483"/>
      <c r="E653" s="1483"/>
    </row>
    <row r="654" spans="1:5" ht="314.10000000000002" customHeight="1">
      <c r="A654" s="153" t="s">
        <v>1016</v>
      </c>
      <c r="B654" s="153" t="s">
        <v>1017</v>
      </c>
      <c r="C654" s="153" t="s">
        <v>1018</v>
      </c>
      <c r="D654" s="153" t="s">
        <v>1019</v>
      </c>
      <c r="E654" s="153" t="s">
        <v>1020</v>
      </c>
    </row>
    <row r="655" spans="1:5" ht="12.75" customHeight="1">
      <c r="A655" s="157"/>
      <c r="B655" s="157"/>
      <c r="C655" s="157"/>
      <c r="D655" s="158"/>
      <c r="E655" s="277"/>
    </row>
    <row r="656" spans="1:5" ht="12.75" customHeight="1">
      <c r="A656" s="160"/>
      <c r="B656" s="160"/>
      <c r="C656" s="160"/>
      <c r="D656" s="161"/>
      <c r="E656" s="278"/>
    </row>
    <row r="657" spans="1:7" ht="12.75" customHeight="1">
      <c r="A657" s="1483" t="s">
        <v>1031</v>
      </c>
      <c r="B657" s="1483"/>
      <c r="C657" s="1483"/>
      <c r="D657" s="1483"/>
      <c r="E657" s="1483"/>
    </row>
    <row r="658" spans="1:7" ht="64.150000000000006" customHeight="1">
      <c r="A658" s="153" t="s">
        <v>125</v>
      </c>
      <c r="B658" s="153" t="s">
        <v>126</v>
      </c>
      <c r="C658" s="153" t="s">
        <v>127</v>
      </c>
      <c r="D658" s="153" t="s">
        <v>128</v>
      </c>
      <c r="E658" s="153" t="s">
        <v>129</v>
      </c>
    </row>
    <row r="659" spans="1:7" ht="12.75" customHeight="1">
      <c r="A659" s="163"/>
      <c r="B659" s="165"/>
      <c r="C659" s="165"/>
      <c r="D659" s="165"/>
      <c r="E659" s="165"/>
    </row>
    <row r="660" spans="1:7" ht="12.75" customHeight="1">
      <c r="A660" s="163"/>
      <c r="B660" s="165"/>
      <c r="C660" s="165"/>
      <c r="D660" s="165"/>
      <c r="E660" s="165"/>
    </row>
    <row r="661" spans="1:7" ht="12.75" customHeight="1">
      <c r="A661" s="163"/>
      <c r="B661" s="165"/>
      <c r="C661" s="165"/>
      <c r="D661" s="165"/>
      <c r="E661" s="165"/>
    </row>
    <row r="662" spans="1:7" ht="12.75" customHeight="1">
      <c r="A662" s="163"/>
      <c r="B662" s="165"/>
      <c r="C662" s="165"/>
      <c r="D662" s="165"/>
      <c r="E662" s="165"/>
    </row>
    <row r="663" spans="1:7" ht="12.75" customHeight="1">
      <c r="A663" s="163"/>
      <c r="B663" s="165"/>
      <c r="C663" s="165"/>
      <c r="D663" s="165"/>
      <c r="E663" s="165"/>
    </row>
    <row r="664" spans="1:7" ht="12.75" customHeight="1">
      <c r="A664" s="163"/>
      <c r="B664" s="165"/>
      <c r="C664" s="165"/>
      <c r="D664" s="165"/>
      <c r="E664" s="165"/>
    </row>
    <row r="665" spans="1:7" ht="12.75" customHeight="1">
      <c r="A665" s="163"/>
      <c r="B665" s="165"/>
      <c r="C665" s="165"/>
      <c r="D665" s="165"/>
      <c r="E665" s="165"/>
    </row>
    <row r="666" spans="1:7" ht="12.75" customHeight="1">
      <c r="A666" s="167"/>
      <c r="B666" s="168"/>
      <c r="C666" s="168"/>
      <c r="D666" s="168"/>
      <c r="E666" s="169"/>
    </row>
    <row r="667" spans="1:7" ht="120.2" customHeight="1">
      <c r="A667" s="1483" t="s">
        <v>1037</v>
      </c>
      <c r="B667" s="1483"/>
      <c r="C667" s="1483"/>
      <c r="D667" s="1483"/>
      <c r="E667" s="3"/>
      <c r="F667" s="3"/>
      <c r="G667" s="3"/>
    </row>
    <row r="668" spans="1:7" ht="12.75" customHeight="1">
      <c r="A668" s="5" t="s">
        <v>18</v>
      </c>
      <c r="B668" s="5"/>
      <c r="C668" s="5"/>
      <c r="D668" s="5"/>
      <c r="E668" s="35"/>
    </row>
    <row r="669" spans="1:7" ht="175.35" customHeight="1">
      <c r="A669" s="153" t="s">
        <v>1038</v>
      </c>
      <c r="B669" s="153" t="s">
        <v>1039</v>
      </c>
      <c r="C669" s="153" t="s">
        <v>1040</v>
      </c>
      <c r="D669" s="153" t="s">
        <v>1041</v>
      </c>
      <c r="E669" s="35"/>
    </row>
    <row r="670" spans="1:7" ht="12.75" customHeight="1">
      <c r="A670" s="170"/>
      <c r="B670" s="170"/>
      <c r="C670" s="170"/>
      <c r="D670" s="170"/>
      <c r="E670" s="35"/>
    </row>
    <row r="671" spans="1:7" ht="12.75" customHeight="1">
      <c r="A671" s="35"/>
      <c r="B671" s="35"/>
      <c r="C671" s="35"/>
      <c r="D671" s="35"/>
      <c r="E671" s="35"/>
    </row>
    <row r="672" spans="1:7" ht="69.400000000000006" customHeight="1">
      <c r="A672" s="1483" t="s">
        <v>1042</v>
      </c>
      <c r="B672" s="1483"/>
      <c r="C672" s="1483"/>
      <c r="D672" s="1483"/>
      <c r="E672" s="35"/>
    </row>
    <row r="673" spans="1:7" ht="70.150000000000006" customHeight="1">
      <c r="A673" s="1484" t="s">
        <v>1043</v>
      </c>
      <c r="B673" s="1484"/>
      <c r="C673" s="1484"/>
      <c r="D673" s="1484"/>
      <c r="E673" s="35"/>
    </row>
    <row r="674" spans="1:7" ht="12.75" customHeight="1">
      <c r="A674" s="1485"/>
      <c r="B674" s="1485"/>
      <c r="C674" s="1485"/>
      <c r="D674" s="1485"/>
      <c r="E674" s="35"/>
    </row>
    <row r="675" spans="1:7" ht="12.75" customHeight="1">
      <c r="A675" s="35"/>
      <c r="B675" s="35"/>
      <c r="C675" s="35"/>
      <c r="D675" s="35"/>
      <c r="E675" s="35"/>
    </row>
    <row r="676" spans="1:7" ht="55.15" customHeight="1">
      <c r="A676" s="1483" t="s">
        <v>1044</v>
      </c>
      <c r="B676" s="1483"/>
      <c r="C676" s="1483"/>
      <c r="D676" s="1483"/>
      <c r="E676" s="3"/>
      <c r="F676" s="3"/>
      <c r="G676" s="3"/>
    </row>
    <row r="677" spans="1:7" ht="12.75" customHeight="1">
      <c r="A677" s="5" t="s">
        <v>18</v>
      </c>
      <c r="B677" s="5"/>
      <c r="C677" s="5"/>
      <c r="D677" s="5"/>
      <c r="E677" s="35"/>
    </row>
    <row r="678" spans="1:7" ht="186.75" customHeight="1">
      <c r="A678" s="153" t="s">
        <v>125</v>
      </c>
      <c r="B678" s="153" t="s">
        <v>1045</v>
      </c>
      <c r="C678" s="153" t="s">
        <v>1046</v>
      </c>
      <c r="D678" s="153" t="s">
        <v>1047</v>
      </c>
      <c r="E678" s="35"/>
    </row>
    <row r="679" spans="1:7" ht="12.75" customHeight="1">
      <c r="A679" s="170"/>
      <c r="B679" s="170"/>
      <c r="C679" s="170"/>
      <c r="D679" s="170"/>
      <c r="E679" s="35"/>
    </row>
    <row r="680" spans="1:7" ht="12.75" customHeight="1">
      <c r="A680" s="35"/>
      <c r="B680" s="35"/>
      <c r="C680" s="35"/>
      <c r="D680" s="35"/>
      <c r="E680" s="35"/>
    </row>
    <row r="681" spans="1:7" ht="82.15" customHeight="1">
      <c r="A681" s="1483" t="s">
        <v>1048</v>
      </c>
      <c r="B681" s="1483"/>
      <c r="C681" s="1483"/>
      <c r="D681" s="1483"/>
      <c r="E681" s="35"/>
    </row>
    <row r="682" spans="1:7" ht="12.75" customHeight="1">
      <c r="A682" s="1485"/>
      <c r="B682" s="1485"/>
      <c r="C682" s="1485"/>
      <c r="D682" s="1485"/>
      <c r="E682" s="35"/>
    </row>
    <row r="683" spans="1:7" ht="12.75" customHeight="1">
      <c r="A683" s="35"/>
      <c r="B683" s="35"/>
      <c r="C683" s="35"/>
      <c r="D683" s="35"/>
      <c r="E683" s="35"/>
    </row>
    <row r="684" spans="1:7" ht="82.15" customHeight="1">
      <c r="A684" s="1483" t="s">
        <v>1049</v>
      </c>
      <c r="B684" s="1483"/>
      <c r="C684" s="1483"/>
      <c r="D684" s="1483"/>
      <c r="E684" s="35"/>
    </row>
    <row r="685" spans="1:7" ht="12.75" customHeight="1">
      <c r="A685" s="1485"/>
      <c r="B685" s="1485"/>
      <c r="C685" s="1485"/>
      <c r="D685" s="1485"/>
      <c r="E685" s="35"/>
    </row>
    <row r="686" spans="1:7" ht="12.75" customHeight="1">
      <c r="A686" s="35"/>
      <c r="B686" s="35"/>
      <c r="C686" s="35"/>
      <c r="D686" s="35"/>
      <c r="E686" s="35"/>
    </row>
    <row r="687" spans="1:7" ht="76.150000000000006" customHeight="1">
      <c r="A687" s="1483" t="s">
        <v>1050</v>
      </c>
      <c r="B687" s="1483"/>
      <c r="C687" s="1483"/>
      <c r="D687" s="1483"/>
      <c r="E687" s="35"/>
    </row>
    <row r="688" spans="1:7" ht="12.75" customHeight="1">
      <c r="A688" s="1485"/>
      <c r="B688" s="1485"/>
      <c r="C688" s="1485"/>
      <c r="D688" s="1485"/>
      <c r="E688" s="35"/>
    </row>
    <row r="689" spans="1:5" ht="12.75" customHeight="1">
      <c r="A689" s="35"/>
      <c r="B689" s="35"/>
      <c r="C689" s="35"/>
      <c r="D689" s="35"/>
      <c r="E689" s="35"/>
    </row>
    <row r="690" spans="1:5" ht="12.75" customHeight="1">
      <c r="A690" s="35"/>
      <c r="B690" s="35"/>
      <c r="C690" s="35"/>
      <c r="D690" s="35"/>
      <c r="E690" s="35"/>
    </row>
    <row r="691" spans="1:5" ht="74.650000000000006" customHeight="1">
      <c r="A691" s="1486" t="s">
        <v>1051</v>
      </c>
      <c r="B691" s="1486"/>
      <c r="C691" s="1486"/>
      <c r="D691" s="1486"/>
      <c r="E691" s="35"/>
    </row>
    <row r="692" spans="1:5" ht="66.400000000000006" customHeight="1">
      <c r="A692" s="172" t="s">
        <v>125</v>
      </c>
      <c r="B692" s="172" t="s">
        <v>570</v>
      </c>
      <c r="C692" s="172" t="s">
        <v>1052</v>
      </c>
      <c r="D692" s="172" t="s">
        <v>1053</v>
      </c>
      <c r="E692" s="35"/>
    </row>
    <row r="693" spans="1:5" ht="12.75" customHeight="1">
      <c r="A693" s="173"/>
      <c r="B693" s="173"/>
      <c r="C693" s="173"/>
      <c r="D693" s="173"/>
      <c r="E693" s="35"/>
    </row>
    <row r="694" spans="1:5" ht="12.75" customHeight="1">
      <c r="A694" s="35"/>
      <c r="B694" s="35"/>
      <c r="C694" s="35"/>
      <c r="D694" s="35"/>
      <c r="E694" s="35"/>
    </row>
    <row r="695" spans="1:5" ht="47.1" customHeight="1">
      <c r="A695" s="1486" t="s">
        <v>1054</v>
      </c>
      <c r="B695" s="1486"/>
      <c r="C695" s="1486"/>
      <c r="D695" s="1486"/>
      <c r="E695" s="35"/>
    </row>
    <row r="696" spans="1:5" ht="53.65" customHeight="1">
      <c r="A696" s="172" t="s">
        <v>125</v>
      </c>
      <c r="B696" s="172" t="s">
        <v>570</v>
      </c>
      <c r="C696" s="172" t="s">
        <v>1052</v>
      </c>
      <c r="D696" s="172" t="s">
        <v>1053</v>
      </c>
      <c r="E696" s="35"/>
    </row>
    <row r="697" spans="1:5" ht="12.75" customHeight="1">
      <c r="A697" s="173"/>
      <c r="B697" s="173"/>
      <c r="C697" s="173"/>
      <c r="D697" s="173"/>
      <c r="E697" s="35"/>
    </row>
    <row r="698" spans="1:5" ht="12.75" customHeight="1">
      <c r="A698" s="35"/>
      <c r="B698" s="35"/>
      <c r="C698" s="35"/>
      <c r="D698" s="35"/>
      <c r="E698" s="35"/>
    </row>
    <row r="699" spans="1:5" ht="61.15" customHeight="1">
      <c r="A699" s="1486" t="s">
        <v>1055</v>
      </c>
      <c r="B699" s="1486"/>
      <c r="C699" s="1486"/>
      <c r="D699" s="1486"/>
      <c r="E699" s="35"/>
    </row>
    <row r="700" spans="1:5" ht="129.94999999999999" customHeight="1">
      <c r="A700" s="172" t="s">
        <v>1056</v>
      </c>
      <c r="B700" s="172" t="s">
        <v>1057</v>
      </c>
      <c r="C700" s="172" t="s">
        <v>1058</v>
      </c>
      <c r="D700" s="172" t="s">
        <v>1059</v>
      </c>
      <c r="E700" s="35"/>
    </row>
    <row r="701" spans="1:5" ht="12.75" customHeight="1">
      <c r="A701" s="173"/>
      <c r="B701" s="173"/>
      <c r="C701" s="173"/>
      <c r="D701" s="173"/>
      <c r="E701" s="35"/>
    </row>
    <row r="702" spans="1:5" ht="12.75" customHeight="1">
      <c r="A702" s="35"/>
      <c r="B702" s="35"/>
      <c r="C702" s="35"/>
      <c r="D702" s="35"/>
      <c r="E702" s="35"/>
    </row>
    <row r="703" spans="1:5" ht="73.900000000000006" customHeight="1">
      <c r="A703" s="1486" t="s">
        <v>1060</v>
      </c>
      <c r="B703" s="1486"/>
      <c r="C703" s="1486"/>
      <c r="D703" s="1486"/>
      <c r="E703" s="35"/>
    </row>
    <row r="704" spans="1:5" ht="12.75" customHeight="1">
      <c r="A704" s="1487"/>
      <c r="B704" s="1487"/>
      <c r="C704" s="1487"/>
      <c r="D704" s="1487"/>
      <c r="E704" s="35"/>
    </row>
  </sheetData>
  <sheetProtection algorithmName="SHA-512" hashValue="WuXJpMt7XhVv5e1JyjghAiqbaqhG0+VOwBz0M0C+0q+WvgGKxzq9CMi/WEHg7Qa7g6P6FgmZM9i26MR3iGMjUw==" saltValue="7xRzGDIEG7q/ovJW3+Rfbw==" spinCount="100000" sheet="1" objects="1" scenarios="1"/>
  <mergeCells count="114">
    <mergeCell ref="A699:D699"/>
    <mergeCell ref="A703:D703"/>
    <mergeCell ref="A704:D704"/>
    <mergeCell ref="A677:D677"/>
    <mergeCell ref="A681:D681"/>
    <mergeCell ref="A682:D682"/>
    <mergeCell ref="A684:D684"/>
    <mergeCell ref="A685:D685"/>
    <mergeCell ref="A687:D687"/>
    <mergeCell ref="A688:D688"/>
    <mergeCell ref="A691:D691"/>
    <mergeCell ref="A695:D695"/>
    <mergeCell ref="A657:E657"/>
    <mergeCell ref="A667:D667"/>
    <mergeCell ref="E667:G667"/>
    <mergeCell ref="A668:D668"/>
    <mergeCell ref="A672:D672"/>
    <mergeCell ref="A673:D673"/>
    <mergeCell ref="A674:D674"/>
    <mergeCell ref="A676:D676"/>
    <mergeCell ref="E676:G676"/>
    <mergeCell ref="A615:C615"/>
    <mergeCell ref="A619:E619"/>
    <mergeCell ref="A633:D633"/>
    <mergeCell ref="E633:G633"/>
    <mergeCell ref="A634:D634"/>
    <mergeCell ref="A638:C638"/>
    <mergeCell ref="D638:F638"/>
    <mergeCell ref="A639:C639"/>
    <mergeCell ref="A653:E653"/>
    <mergeCell ref="A600:C600"/>
    <mergeCell ref="A604:C604"/>
    <mergeCell ref="D604:F604"/>
    <mergeCell ref="A605:C605"/>
    <mergeCell ref="A609:C609"/>
    <mergeCell ref="D609:F609"/>
    <mergeCell ref="A610:C610"/>
    <mergeCell ref="A614:C614"/>
    <mergeCell ref="D614:F614"/>
    <mergeCell ref="A556:C556"/>
    <mergeCell ref="A557:C557"/>
    <mergeCell ref="A558:C558"/>
    <mergeCell ref="A560:C560"/>
    <mergeCell ref="D560:F560"/>
    <mergeCell ref="A561:C561"/>
    <mergeCell ref="A576:E576"/>
    <mergeCell ref="A586:C586"/>
    <mergeCell ref="A599:C599"/>
    <mergeCell ref="D599:F599"/>
    <mergeCell ref="A543:E543"/>
    <mergeCell ref="A548:C548"/>
    <mergeCell ref="D548:F548"/>
    <mergeCell ref="B549:C549"/>
    <mergeCell ref="B550:C550"/>
    <mergeCell ref="B551:C551"/>
    <mergeCell ref="B552:C552"/>
    <mergeCell ref="B553:C553"/>
    <mergeCell ref="A555:C555"/>
    <mergeCell ref="D555:F555"/>
    <mergeCell ref="A462:E462"/>
    <mergeCell ref="F462:H462"/>
    <mergeCell ref="A463:E463"/>
    <mergeCell ref="A482:C482"/>
    <mergeCell ref="A488:C488"/>
    <mergeCell ref="A508:C508"/>
    <mergeCell ref="A513:E513"/>
    <mergeCell ref="A518:E518"/>
    <mergeCell ref="A542:E542"/>
    <mergeCell ref="F542:H542"/>
    <mergeCell ref="A128:C128"/>
    <mergeCell ref="B129:D129"/>
    <mergeCell ref="A131:D131"/>
    <mergeCell ref="A135:E135"/>
    <mergeCell ref="A202:F202"/>
    <mergeCell ref="A258:E258"/>
    <mergeCell ref="A273:F273"/>
    <mergeCell ref="A423:E423"/>
    <mergeCell ref="A441:E441"/>
    <mergeCell ref="B116:C116"/>
    <mergeCell ref="B119:D119"/>
    <mergeCell ref="A120:D120"/>
    <mergeCell ref="A121:C121"/>
    <mergeCell ref="A122:C122"/>
    <mergeCell ref="B123:D123"/>
    <mergeCell ref="B125:D125"/>
    <mergeCell ref="A126:D126"/>
    <mergeCell ref="A127:C127"/>
    <mergeCell ref="B87:F87"/>
    <mergeCell ref="A88:F88"/>
    <mergeCell ref="B95:D95"/>
    <mergeCell ref="A96:D96"/>
    <mergeCell ref="B103:D103"/>
    <mergeCell ref="B105:D105"/>
    <mergeCell ref="A106:D106"/>
    <mergeCell ref="B114:D114"/>
    <mergeCell ref="A115:D115"/>
    <mergeCell ref="B55:E55"/>
    <mergeCell ref="A56:E56"/>
    <mergeCell ref="B63:D63"/>
    <mergeCell ref="A64:D64"/>
    <mergeCell ref="B71:D71"/>
    <mergeCell ref="A72:D72"/>
    <mergeCell ref="B79:D79"/>
    <mergeCell ref="A80:D80"/>
    <mergeCell ref="A86:F86"/>
    <mergeCell ref="B1:F1"/>
    <mergeCell ref="B3:F3"/>
    <mergeCell ref="A4:F4"/>
    <mergeCell ref="B18:F18"/>
    <mergeCell ref="A19:F19"/>
    <mergeCell ref="B39:F39"/>
    <mergeCell ref="A40:F40"/>
    <mergeCell ref="B47:E47"/>
    <mergeCell ref="A48:E48"/>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B00-000000000000}">
      <formula1>0</formula1>
      <formula2>0</formula2>
    </dataValidation>
    <dataValidation operator="equal" allowBlank="1" showInputMessage="1" showErrorMessage="1" prompt="целевой показатель в 2026 году - 22% в 2036 году - 30%" sqref="I116" xr:uid="{00000000-0002-0000-0B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B00-000002000000}">
      <formula1>0</formula1>
      <formula2>0</formula2>
    </dataValidation>
    <dataValidation operator="equal" allowBlank="1" showInputMessage="1" showErrorMessage="1" sqref="A124:A127" xr:uid="{00000000-0002-0000-0B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B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B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B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B00-000007000000}">
      <formula1>0</formula1>
      <formula2>0</formula2>
    </dataValidation>
    <dataValidation type="list" operator="equal" allowBlank="1" showInputMessage="1" showErrorMessage="1" promptTitle="выберите из списка" prompt="выберите из списка" sqref="B103:D103" xr:uid="{00000000-0002-0000-0B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8:F18 B39:F39 B47:E47 B55:E55 B63:D63 B71:D71 B79:D79 B87:F87 B95:D95 B105:D105 B114:D114 B119:D119 B123:D123 B125:D125 B129:D129 F462:H462 F542:H542 D555:F555 D560:F560" xr:uid="{00000000-0002-0000-0B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204:F256" xr:uid="{00000000-0002-0000-0B00-00000A000000}">
      <formula1>"Да,Нет"</formula1>
      <formula2>0</formula2>
    </dataValidation>
    <dataValidation type="list" operator="equal" allowBlank="1" showInputMessage="1" showErrorMessage="1" promptTitle="наличие проектов" sqref="D548:F548" xr:uid="{00000000-0002-0000-0B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599:F599 D604:F604" xr:uid="{00000000-0002-0000-0B00-00000C000000}">
      <formula1>"да,обращались,нет,не обращались"</formula1>
      <formula2>0</formula2>
    </dataValidation>
    <dataValidation type="list" operator="equal" allowBlank="1" showInputMessage="1" showErrorMessage="1" sqref="D609:F609 D614:F614 D638:F638 E667:G667" xr:uid="{00000000-0002-0000-0B00-00000D000000}">
      <formula1>"да,выдавались,нет,не выдавались"</formula1>
      <formula2>0</formula2>
    </dataValidation>
    <dataValidation type="list" operator="equal" allowBlank="1" showInputMessage="1" showErrorMessage="1" sqref="E633:G633" xr:uid="{00000000-0002-0000-0B00-00000E000000}">
      <formula1>"да,утверждена,нет,не утверждена"</formula1>
      <formula2>0</formula2>
    </dataValidation>
    <dataValidation type="list" operator="equal" allowBlank="1" showInputMessage="1" showErrorMessage="1" sqref="E676:G676" xr:uid="{00000000-0002-0000-0B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75:F421" xr:uid="{00000000-0002-0000-0B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A500" r:id="rId1" xr:uid="{00000000-0004-0000-0B00-000000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792"/>
  <sheetViews>
    <sheetView topLeftCell="A3" zoomScale="60" zoomScaleNormal="60" workbookViewId="0">
      <selection activeCell="D193" sqref="D193"/>
    </sheetView>
  </sheetViews>
  <sheetFormatPr defaultColWidth="11.5703125" defaultRowHeight="12.75" customHeight="1"/>
  <cols>
    <col min="1" max="1" width="59.140625" style="33" customWidth="1"/>
    <col min="2" max="2" width="23" style="33" customWidth="1"/>
    <col min="3" max="3" width="36.7109375" style="33" customWidth="1"/>
    <col min="4" max="4" width="23.7109375" style="33" customWidth="1"/>
    <col min="5" max="5" width="27.710937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31" ht="71.650000000000006" customHeight="1">
      <c r="A1" s="34" t="s">
        <v>15</v>
      </c>
      <c r="B1" s="1521">
        <v>234577</v>
      </c>
      <c r="C1" s="1521"/>
      <c r="D1" s="1521"/>
      <c r="E1" s="1521"/>
      <c r="F1" s="1521"/>
    </row>
    <row r="2" spans="1:31" s="924" customFormat="1">
      <c r="A2" s="35"/>
      <c r="B2" s="35"/>
      <c r="C2" s="35"/>
      <c r="D2" s="35"/>
      <c r="E2" s="35"/>
      <c r="F2" s="35"/>
      <c r="G2" s="33"/>
      <c r="H2" s="33"/>
      <c r="I2" s="33"/>
      <c r="J2" s="33"/>
      <c r="K2"/>
      <c r="L2"/>
      <c r="M2"/>
      <c r="N2"/>
      <c r="O2"/>
      <c r="P2"/>
      <c r="Q2"/>
      <c r="R2"/>
      <c r="S2"/>
      <c r="T2"/>
      <c r="U2"/>
      <c r="V2"/>
      <c r="W2"/>
      <c r="X2"/>
      <c r="Y2"/>
      <c r="Z2"/>
      <c r="AA2"/>
      <c r="AB2"/>
      <c r="AC2"/>
      <c r="AD2"/>
      <c r="AE2"/>
    </row>
    <row r="3" spans="1:31" s="924" customFormat="1" ht="84" customHeight="1">
      <c r="A3" s="34" t="s">
        <v>16</v>
      </c>
      <c r="B3" s="10" t="s">
        <v>29</v>
      </c>
      <c r="C3" s="10"/>
      <c r="D3" s="10"/>
      <c r="E3" s="10"/>
      <c r="F3" s="10"/>
      <c r="G3" s="33"/>
      <c r="H3" s="33"/>
      <c r="I3" s="33"/>
      <c r="J3" s="33"/>
      <c r="K3"/>
      <c r="L3"/>
      <c r="M3"/>
      <c r="N3"/>
      <c r="O3"/>
      <c r="P3"/>
      <c r="Q3"/>
      <c r="R3"/>
      <c r="S3"/>
      <c r="T3"/>
      <c r="U3"/>
      <c r="V3"/>
      <c r="W3"/>
      <c r="X3"/>
      <c r="Y3"/>
      <c r="Z3"/>
      <c r="AA3"/>
      <c r="AB3"/>
      <c r="AC3"/>
      <c r="AD3"/>
      <c r="AE3"/>
    </row>
    <row r="4" spans="1:31" s="924" customFormat="1" ht="12.75" customHeight="1">
      <c r="A4" s="9" t="s">
        <v>18</v>
      </c>
      <c r="B4" s="9"/>
      <c r="C4" s="9"/>
      <c r="D4" s="9"/>
      <c r="E4" s="9"/>
      <c r="F4" s="9"/>
      <c r="G4" s="33"/>
      <c r="H4" s="33"/>
      <c r="I4" s="33"/>
      <c r="J4" s="33"/>
      <c r="K4"/>
      <c r="L4"/>
      <c r="M4"/>
      <c r="N4"/>
      <c r="O4"/>
      <c r="P4"/>
      <c r="Q4"/>
      <c r="R4"/>
      <c r="S4"/>
      <c r="T4"/>
      <c r="U4"/>
      <c r="V4"/>
      <c r="W4"/>
      <c r="X4"/>
      <c r="Y4"/>
      <c r="Z4"/>
      <c r="AA4"/>
      <c r="AB4"/>
      <c r="AC4"/>
      <c r="AD4"/>
      <c r="AE4"/>
    </row>
    <row r="5" spans="1:31" s="924" customFormat="1" ht="63.75">
      <c r="A5" s="34" t="s">
        <v>19</v>
      </c>
      <c r="B5" s="34" t="s">
        <v>20</v>
      </c>
      <c r="C5" s="34" t="s">
        <v>21</v>
      </c>
      <c r="D5" s="34" t="s">
        <v>22</v>
      </c>
      <c r="E5" s="34" t="s">
        <v>23</v>
      </c>
      <c r="F5" s="34" t="s">
        <v>24</v>
      </c>
      <c r="G5" s="33"/>
      <c r="H5" s="33"/>
      <c r="I5" s="33"/>
      <c r="J5" s="33"/>
      <c r="K5"/>
      <c r="L5"/>
      <c r="M5"/>
      <c r="N5"/>
      <c r="O5"/>
      <c r="P5"/>
      <c r="Q5"/>
      <c r="R5"/>
      <c r="S5"/>
      <c r="T5"/>
      <c r="U5"/>
      <c r="V5"/>
      <c r="W5"/>
      <c r="X5"/>
      <c r="Y5"/>
      <c r="Z5"/>
      <c r="AA5"/>
      <c r="AB5"/>
      <c r="AC5"/>
      <c r="AD5"/>
      <c r="AE5"/>
    </row>
    <row r="6" spans="1:31" s="924" customFormat="1" ht="99.75">
      <c r="A6" s="925" t="s">
        <v>7248</v>
      </c>
      <c r="B6" s="925" t="s">
        <v>7249</v>
      </c>
      <c r="C6" s="74" t="s">
        <v>7250</v>
      </c>
      <c r="D6" s="926" t="s">
        <v>7251</v>
      </c>
      <c r="E6" s="926" t="s">
        <v>7252</v>
      </c>
      <c r="F6" s="74" t="s">
        <v>7253</v>
      </c>
      <c r="G6" s="53"/>
      <c r="H6" s="53"/>
      <c r="I6" s="53"/>
      <c r="J6" s="53"/>
      <c r="K6" s="67"/>
      <c r="L6" s="67"/>
      <c r="M6" s="67"/>
      <c r="N6" s="67"/>
      <c r="O6" s="67"/>
      <c r="P6" s="67"/>
      <c r="Q6" s="67"/>
      <c r="R6" s="67"/>
      <c r="S6" s="67"/>
      <c r="T6" s="67"/>
      <c r="U6" s="67"/>
      <c r="V6" s="67"/>
      <c r="W6" s="67"/>
      <c r="X6" s="67"/>
      <c r="Y6" s="67"/>
      <c r="Z6" s="67"/>
      <c r="AA6" s="67"/>
      <c r="AB6" s="67"/>
      <c r="AC6" s="67"/>
      <c r="AD6" s="67"/>
      <c r="AE6" s="67"/>
    </row>
    <row r="7" spans="1:31" s="924" customFormat="1" ht="99.75">
      <c r="A7" s="925" t="s">
        <v>7254</v>
      </c>
      <c r="B7" s="925" t="s">
        <v>7255</v>
      </c>
      <c r="C7" s="74" t="s">
        <v>7256</v>
      </c>
      <c r="D7" s="926" t="s">
        <v>7251</v>
      </c>
      <c r="E7" s="926" t="s">
        <v>7252</v>
      </c>
      <c r="F7" s="74" t="s">
        <v>7253</v>
      </c>
      <c r="G7" s="53"/>
      <c r="H7" s="53"/>
      <c r="I7" s="53"/>
      <c r="J7" s="53"/>
      <c r="K7" s="67"/>
      <c r="L7" s="67"/>
      <c r="M7" s="67"/>
      <c r="N7" s="67"/>
      <c r="O7" s="67"/>
      <c r="P7" s="67"/>
      <c r="Q7" s="67"/>
      <c r="R7" s="67"/>
      <c r="S7" s="67"/>
      <c r="T7" s="67"/>
      <c r="U7" s="67"/>
      <c r="V7" s="67"/>
      <c r="W7" s="67"/>
      <c r="X7" s="67"/>
      <c r="Y7" s="67"/>
      <c r="Z7" s="67"/>
      <c r="AA7" s="67"/>
      <c r="AB7" s="67"/>
      <c r="AC7" s="67"/>
      <c r="AD7" s="67"/>
      <c r="AE7" s="67"/>
    </row>
    <row r="8" spans="1:31" s="924" customFormat="1" ht="99.75">
      <c r="A8" s="925" t="s">
        <v>7257</v>
      </c>
      <c r="B8" s="925" t="s">
        <v>7258</v>
      </c>
      <c r="C8" s="74" t="s">
        <v>7259</v>
      </c>
      <c r="D8" s="926" t="s">
        <v>7251</v>
      </c>
      <c r="E8" s="926" t="s">
        <v>7252</v>
      </c>
      <c r="F8" s="74" t="s">
        <v>7253</v>
      </c>
      <c r="G8" s="53"/>
      <c r="H8" s="53"/>
      <c r="I8" s="53"/>
      <c r="J8" s="53"/>
      <c r="K8" s="67"/>
      <c r="L8" s="67"/>
      <c r="M8" s="67"/>
      <c r="N8" s="67"/>
      <c r="O8" s="67"/>
      <c r="P8" s="67"/>
      <c r="Q8" s="67"/>
      <c r="R8" s="67"/>
      <c r="S8" s="67"/>
      <c r="T8" s="67"/>
      <c r="U8" s="67"/>
      <c r="V8" s="67"/>
      <c r="W8" s="67"/>
      <c r="X8" s="67"/>
      <c r="Y8" s="67"/>
      <c r="Z8" s="67"/>
      <c r="AA8" s="67"/>
      <c r="AB8" s="67"/>
      <c r="AC8" s="67"/>
      <c r="AD8" s="67"/>
      <c r="AE8" s="67"/>
    </row>
    <row r="9" spans="1:31" s="924" customFormat="1" ht="99.75">
      <c r="A9" s="925" t="s">
        <v>7260</v>
      </c>
      <c r="B9" s="927" t="s">
        <v>7261</v>
      </c>
      <c r="C9" s="74" t="s">
        <v>7250</v>
      </c>
      <c r="D9" s="926" t="s">
        <v>7251</v>
      </c>
      <c r="E9" s="926" t="s">
        <v>7252</v>
      </c>
      <c r="F9" s="74" t="s">
        <v>7253</v>
      </c>
      <c r="G9" s="53"/>
      <c r="H9" s="53"/>
      <c r="I9" s="53"/>
      <c r="J9" s="53"/>
      <c r="K9" s="67"/>
      <c r="L9" s="67"/>
      <c r="M9" s="67"/>
      <c r="N9" s="67"/>
      <c r="O9" s="67"/>
      <c r="P9" s="67"/>
      <c r="Q9" s="67"/>
      <c r="R9" s="67"/>
      <c r="S9" s="67"/>
      <c r="T9" s="67"/>
      <c r="U9" s="67"/>
      <c r="V9" s="67"/>
      <c r="W9" s="67"/>
      <c r="X9" s="67"/>
      <c r="Y9" s="67"/>
      <c r="Z9" s="67"/>
      <c r="AA9" s="67"/>
      <c r="AB9" s="67"/>
      <c r="AC9" s="67"/>
      <c r="AD9" s="67"/>
      <c r="AE9" s="67"/>
    </row>
    <row r="10" spans="1:31" s="924" customFormat="1" ht="99.75">
      <c r="A10" s="925" t="s">
        <v>7262</v>
      </c>
      <c r="B10" s="925" t="s">
        <v>7263</v>
      </c>
      <c r="C10" s="74" t="s">
        <v>7264</v>
      </c>
      <c r="D10" s="926" t="s">
        <v>7251</v>
      </c>
      <c r="E10" s="926" t="s">
        <v>7252</v>
      </c>
      <c r="F10" s="74" t="s">
        <v>7253</v>
      </c>
      <c r="G10" s="53"/>
      <c r="H10" s="53"/>
      <c r="I10" s="53"/>
      <c r="J10" s="53"/>
      <c r="K10" s="67"/>
      <c r="L10" s="67"/>
      <c r="M10" s="67"/>
      <c r="N10" s="67"/>
      <c r="O10" s="67"/>
      <c r="P10" s="67"/>
      <c r="Q10" s="67"/>
      <c r="R10" s="67"/>
      <c r="S10" s="67"/>
      <c r="T10" s="67"/>
      <c r="U10" s="67"/>
      <c r="V10" s="67"/>
      <c r="W10" s="67"/>
      <c r="X10" s="67"/>
      <c r="Y10" s="67"/>
      <c r="Z10" s="67"/>
      <c r="AA10" s="67"/>
      <c r="AB10" s="67"/>
      <c r="AC10" s="67"/>
      <c r="AD10" s="67"/>
      <c r="AE10" s="67"/>
    </row>
    <row r="11" spans="1:31" s="924" customFormat="1" ht="99.75">
      <c r="A11" s="925" t="s">
        <v>7265</v>
      </c>
      <c r="B11" s="925" t="s">
        <v>7266</v>
      </c>
      <c r="C11" s="74" t="s">
        <v>7264</v>
      </c>
      <c r="D11" s="926" t="s">
        <v>7251</v>
      </c>
      <c r="E11" s="926" t="s">
        <v>7252</v>
      </c>
      <c r="F11" s="74" t="s">
        <v>7253</v>
      </c>
      <c r="G11" s="53"/>
      <c r="H11" s="53"/>
      <c r="I11" s="53"/>
      <c r="J11" s="53"/>
      <c r="K11" s="67"/>
      <c r="L11" s="67"/>
      <c r="M11" s="67"/>
      <c r="N11" s="67"/>
      <c r="O11" s="67"/>
      <c r="P11" s="67"/>
      <c r="Q11" s="67"/>
      <c r="R11" s="67"/>
      <c r="S11" s="67"/>
      <c r="T11" s="67"/>
      <c r="U11" s="67"/>
      <c r="V11" s="67"/>
      <c r="W11" s="67"/>
      <c r="X11" s="67"/>
      <c r="Y11" s="67"/>
      <c r="Z11" s="67"/>
      <c r="AA11" s="67"/>
      <c r="AB11" s="67"/>
      <c r="AC11" s="67"/>
      <c r="AD11" s="67"/>
      <c r="AE11" s="67"/>
    </row>
    <row r="12" spans="1:31" s="924" customFormat="1" ht="99.75">
      <c r="A12" s="74" t="s">
        <v>7267</v>
      </c>
      <c r="B12" s="568" t="s">
        <v>7268</v>
      </c>
      <c r="C12" s="928" t="s">
        <v>7269</v>
      </c>
      <c r="D12" s="926" t="s">
        <v>7251</v>
      </c>
      <c r="E12" s="926" t="s">
        <v>7252</v>
      </c>
      <c r="F12" s="74" t="s">
        <v>7253</v>
      </c>
      <c r="G12" s="53"/>
      <c r="H12" s="53"/>
      <c r="I12" s="53"/>
      <c r="J12" s="53"/>
      <c r="K12" s="67"/>
      <c r="L12" s="67"/>
      <c r="M12" s="67"/>
      <c r="N12" s="67"/>
      <c r="O12" s="67"/>
      <c r="P12" s="67"/>
      <c r="Q12" s="67"/>
      <c r="R12" s="67"/>
      <c r="S12" s="67"/>
      <c r="T12" s="67"/>
      <c r="U12" s="67"/>
      <c r="V12" s="67"/>
      <c r="W12" s="67"/>
      <c r="X12" s="67"/>
      <c r="Y12" s="67"/>
      <c r="Z12" s="67"/>
      <c r="AA12" s="67"/>
      <c r="AB12" s="67"/>
      <c r="AC12" s="67"/>
      <c r="AD12" s="67"/>
      <c r="AE12" s="67"/>
    </row>
    <row r="13" spans="1:31" s="924" customFormat="1" ht="99.75">
      <c r="A13" s="925" t="s">
        <v>7270</v>
      </c>
      <c r="B13" s="925" t="s">
        <v>7271</v>
      </c>
      <c r="C13" s="790" t="s">
        <v>7272</v>
      </c>
      <c r="D13" s="926" t="s">
        <v>7251</v>
      </c>
      <c r="E13" s="926" t="s">
        <v>7252</v>
      </c>
      <c r="F13" s="74" t="s">
        <v>7253</v>
      </c>
      <c r="G13" s="53"/>
      <c r="H13" s="53"/>
      <c r="I13" s="53"/>
      <c r="J13" s="53"/>
      <c r="K13" s="67"/>
      <c r="L13" s="67"/>
      <c r="M13" s="67"/>
      <c r="N13" s="67"/>
      <c r="O13" s="67"/>
      <c r="P13" s="67"/>
      <c r="Q13" s="67"/>
      <c r="R13" s="67"/>
      <c r="S13" s="67"/>
      <c r="T13" s="67"/>
      <c r="U13" s="67"/>
      <c r="V13" s="67"/>
      <c r="W13" s="67"/>
      <c r="X13" s="67"/>
      <c r="Y13" s="67"/>
      <c r="Z13" s="67"/>
      <c r="AA13" s="67"/>
      <c r="AB13" s="67"/>
      <c r="AC13" s="67"/>
      <c r="AD13" s="67"/>
      <c r="AE13" s="67"/>
    </row>
    <row r="14" spans="1:31" s="924" customFormat="1" ht="99.75">
      <c r="A14" s="925" t="s">
        <v>7273</v>
      </c>
      <c r="B14" s="925" t="s">
        <v>7274</v>
      </c>
      <c r="C14" s="790" t="s">
        <v>7275</v>
      </c>
      <c r="D14" s="926" t="s">
        <v>7251</v>
      </c>
      <c r="E14" s="926" t="s">
        <v>7252</v>
      </c>
      <c r="F14" s="74" t="s">
        <v>7253</v>
      </c>
      <c r="G14" s="53"/>
      <c r="H14" s="53"/>
      <c r="I14" s="53"/>
      <c r="J14" s="53"/>
      <c r="K14" s="67"/>
      <c r="L14" s="67"/>
      <c r="M14" s="67"/>
      <c r="N14" s="67"/>
      <c r="O14" s="67"/>
      <c r="P14" s="67"/>
      <c r="Q14" s="67"/>
      <c r="R14" s="67"/>
      <c r="S14" s="67"/>
      <c r="T14" s="67"/>
      <c r="U14" s="67"/>
      <c r="V14" s="67"/>
      <c r="W14" s="67"/>
      <c r="X14" s="67"/>
      <c r="Y14" s="67"/>
      <c r="Z14" s="67"/>
      <c r="AA14" s="67"/>
      <c r="AB14" s="67"/>
      <c r="AC14" s="67"/>
      <c r="AD14" s="67"/>
      <c r="AE14" s="67"/>
    </row>
    <row r="15" spans="1:31" s="924" customFormat="1" ht="99.75">
      <c r="A15" s="74" t="s">
        <v>7276</v>
      </c>
      <c r="B15" s="790" t="s">
        <v>7277</v>
      </c>
      <c r="C15" s="74" t="s">
        <v>7278</v>
      </c>
      <c r="D15" s="926" t="s">
        <v>7251</v>
      </c>
      <c r="E15" s="926" t="s">
        <v>7252</v>
      </c>
      <c r="F15" s="929" t="s">
        <v>7253</v>
      </c>
      <c r="G15" s="33"/>
      <c r="H15" s="33"/>
      <c r="I15" s="33"/>
      <c r="J15" s="33"/>
      <c r="K15"/>
      <c r="L15"/>
      <c r="M15"/>
      <c r="N15"/>
      <c r="O15"/>
      <c r="P15"/>
      <c r="Q15"/>
      <c r="R15"/>
      <c r="S15"/>
      <c r="T15"/>
      <c r="U15"/>
      <c r="V15"/>
      <c r="W15"/>
      <c r="X15"/>
      <c r="Y15"/>
      <c r="Z15"/>
      <c r="AA15"/>
      <c r="AB15"/>
      <c r="AC15"/>
      <c r="AD15"/>
      <c r="AE15"/>
    </row>
    <row r="16" spans="1:31" s="924" customFormat="1" ht="99.75">
      <c r="A16" s="74" t="s">
        <v>7279</v>
      </c>
      <c r="B16" s="74" t="s">
        <v>7280</v>
      </c>
      <c r="C16" s="790" t="s">
        <v>7281</v>
      </c>
      <c r="D16" s="926" t="s">
        <v>7251</v>
      </c>
      <c r="E16" s="926" t="s">
        <v>7252</v>
      </c>
      <c r="F16" s="929" t="s">
        <v>7253</v>
      </c>
      <c r="G16" s="33"/>
      <c r="H16" s="33"/>
      <c r="I16" s="33"/>
      <c r="J16" s="33"/>
      <c r="K16"/>
      <c r="L16"/>
      <c r="M16"/>
      <c r="N16"/>
      <c r="O16"/>
      <c r="P16"/>
      <c r="Q16"/>
      <c r="R16"/>
      <c r="S16"/>
      <c r="T16"/>
      <c r="U16"/>
      <c r="V16"/>
      <c r="W16"/>
      <c r="X16"/>
      <c r="Y16"/>
      <c r="Z16"/>
      <c r="AA16"/>
      <c r="AB16"/>
      <c r="AC16"/>
      <c r="AD16"/>
      <c r="AE16"/>
    </row>
    <row r="17" spans="1:31" s="924" customFormat="1" ht="99.75">
      <c r="A17" s="74" t="s">
        <v>7282</v>
      </c>
      <c r="B17" s="74" t="s">
        <v>7283</v>
      </c>
      <c r="C17" s="790" t="s">
        <v>7284</v>
      </c>
      <c r="D17" s="926" t="s">
        <v>7251</v>
      </c>
      <c r="E17" s="926" t="s">
        <v>7252</v>
      </c>
      <c r="F17" s="929" t="s">
        <v>7253</v>
      </c>
      <c r="G17" s="33"/>
      <c r="H17" s="33"/>
      <c r="I17" s="33"/>
      <c r="J17" s="33"/>
      <c r="K17"/>
      <c r="L17"/>
      <c r="M17"/>
      <c r="N17"/>
      <c r="O17"/>
      <c r="P17"/>
      <c r="Q17"/>
      <c r="R17"/>
      <c r="S17"/>
      <c r="T17"/>
      <c r="U17"/>
      <c r="V17"/>
      <c r="W17"/>
      <c r="X17"/>
      <c r="Y17"/>
      <c r="Z17"/>
      <c r="AA17"/>
      <c r="AB17"/>
      <c r="AC17"/>
      <c r="AD17"/>
      <c r="AE17"/>
    </row>
    <row r="18" spans="1:31" s="924" customFormat="1" ht="99.75">
      <c r="A18" s="74" t="s">
        <v>7285</v>
      </c>
      <c r="B18" s="74" t="s">
        <v>7286</v>
      </c>
      <c r="C18" s="790" t="s">
        <v>7287</v>
      </c>
      <c r="D18" s="926" t="s">
        <v>7251</v>
      </c>
      <c r="E18" s="926" t="s">
        <v>7252</v>
      </c>
      <c r="F18" s="929" t="s">
        <v>7253</v>
      </c>
      <c r="G18" s="33"/>
      <c r="H18" s="33"/>
      <c r="I18" s="33"/>
      <c r="J18" s="33"/>
      <c r="K18"/>
      <c r="L18"/>
      <c r="M18"/>
      <c r="N18"/>
      <c r="O18"/>
      <c r="P18"/>
      <c r="Q18"/>
      <c r="R18"/>
      <c r="S18"/>
      <c r="T18"/>
      <c r="U18"/>
      <c r="V18"/>
      <c r="W18"/>
      <c r="X18"/>
      <c r="Y18"/>
      <c r="Z18"/>
      <c r="AA18"/>
      <c r="AB18"/>
      <c r="AC18"/>
      <c r="AD18"/>
      <c r="AE18"/>
    </row>
    <row r="19" spans="1:31" s="924" customFormat="1" ht="99.75">
      <c r="A19" s="74" t="s">
        <v>7288</v>
      </c>
      <c r="B19" s="74" t="s">
        <v>7289</v>
      </c>
      <c r="C19" s="790" t="s">
        <v>7290</v>
      </c>
      <c r="D19" s="926" t="s">
        <v>7251</v>
      </c>
      <c r="E19" s="926" t="s">
        <v>7252</v>
      </c>
      <c r="F19" s="929" t="s">
        <v>7253</v>
      </c>
      <c r="G19" s="33"/>
      <c r="H19" s="33"/>
      <c r="I19" s="33"/>
      <c r="J19" s="33"/>
      <c r="K19"/>
      <c r="L19"/>
      <c r="M19"/>
      <c r="N19"/>
      <c r="O19"/>
      <c r="P19"/>
      <c r="Q19"/>
      <c r="R19"/>
      <c r="S19"/>
      <c r="T19"/>
      <c r="U19"/>
      <c r="V19"/>
      <c r="W19"/>
      <c r="X19"/>
      <c r="Y19"/>
      <c r="Z19"/>
      <c r="AA19"/>
      <c r="AB19"/>
      <c r="AC19"/>
      <c r="AD19"/>
      <c r="AE19"/>
    </row>
    <row r="20" spans="1:31" s="924" customFormat="1" ht="99.75">
      <c r="A20" s="74" t="s">
        <v>7291</v>
      </c>
      <c r="B20" s="74" t="s">
        <v>7292</v>
      </c>
      <c r="C20" s="790" t="s">
        <v>7293</v>
      </c>
      <c r="D20" s="926" t="s">
        <v>7251</v>
      </c>
      <c r="E20" s="926" t="s">
        <v>7252</v>
      </c>
      <c r="F20" s="929" t="s">
        <v>7253</v>
      </c>
      <c r="G20" s="33"/>
      <c r="H20" s="33"/>
      <c r="I20" s="33"/>
      <c r="J20" s="33"/>
      <c r="K20"/>
      <c r="L20"/>
      <c r="M20"/>
      <c r="N20"/>
      <c r="O20"/>
      <c r="P20"/>
      <c r="Q20"/>
      <c r="R20"/>
      <c r="S20"/>
      <c r="T20"/>
      <c r="U20"/>
      <c r="V20"/>
      <c r="W20"/>
      <c r="X20"/>
      <c r="Y20"/>
      <c r="Z20"/>
      <c r="AA20"/>
      <c r="AB20"/>
      <c r="AC20"/>
      <c r="AD20"/>
      <c r="AE20"/>
    </row>
    <row r="21" spans="1:31" s="924" customFormat="1" ht="99.75">
      <c r="A21" s="930" t="s">
        <v>7294</v>
      </c>
      <c r="B21" s="930" t="s">
        <v>7295</v>
      </c>
      <c r="C21" s="930" t="s">
        <v>7296</v>
      </c>
      <c r="D21" s="926" t="s">
        <v>7251</v>
      </c>
      <c r="E21" s="926" t="s">
        <v>7252</v>
      </c>
      <c r="F21" s="929" t="s">
        <v>7253</v>
      </c>
      <c r="G21" s="33"/>
      <c r="H21" s="33"/>
      <c r="I21" s="33"/>
      <c r="J21" s="33"/>
      <c r="K21"/>
      <c r="L21"/>
      <c r="M21"/>
      <c r="N21"/>
      <c r="O21"/>
      <c r="P21"/>
      <c r="Q21"/>
      <c r="R21"/>
      <c r="S21"/>
      <c r="T21"/>
      <c r="U21"/>
      <c r="V21"/>
      <c r="W21"/>
      <c r="X21"/>
      <c r="Y21"/>
      <c r="Z21"/>
      <c r="AA21"/>
      <c r="AB21"/>
      <c r="AC21"/>
      <c r="AD21"/>
      <c r="AE21"/>
    </row>
    <row r="22" spans="1:31" s="924" customFormat="1" ht="28.5">
      <c r="A22" s="931" t="s">
        <v>7297</v>
      </c>
      <c r="B22" s="331" t="s">
        <v>7298</v>
      </c>
      <c r="C22" s="932" t="s">
        <v>7299</v>
      </c>
      <c r="D22" s="933" t="s">
        <v>7251</v>
      </c>
      <c r="E22" s="933" t="s">
        <v>7252</v>
      </c>
      <c r="F22" s="472"/>
      <c r="G22" s="179"/>
      <c r="H22" s="934"/>
      <c r="I22" s="934"/>
      <c r="J22" s="934"/>
      <c r="K22" s="934"/>
      <c r="L22" s="934"/>
      <c r="M22" s="934"/>
      <c r="N22" s="934"/>
      <c r="O22" s="934"/>
      <c r="P22" s="934"/>
      <c r="Q22" s="934"/>
      <c r="R22" s="934"/>
      <c r="S22" s="934"/>
      <c r="T22" s="934"/>
      <c r="U22" s="934"/>
      <c r="V22" s="934"/>
      <c r="W22" s="934"/>
      <c r="X22" s="934"/>
      <c r="Y22" s="934"/>
      <c r="Z22" s="934"/>
      <c r="AA22" s="934"/>
      <c r="AB22" s="934"/>
      <c r="AC22" s="934"/>
      <c r="AD22" s="934"/>
      <c r="AE22" s="934"/>
    </row>
    <row r="23" spans="1:31" s="924" customFormat="1" ht="99.75">
      <c r="A23" s="74" t="s">
        <v>7300</v>
      </c>
      <c r="B23" s="74" t="s">
        <v>7301</v>
      </c>
      <c r="C23" s="74" t="s">
        <v>7302</v>
      </c>
      <c r="D23" s="926" t="s">
        <v>7251</v>
      </c>
      <c r="E23" s="926" t="s">
        <v>7252</v>
      </c>
      <c r="F23" s="929" t="s">
        <v>7253</v>
      </c>
      <c r="G23" s="33"/>
      <c r="H23" s="33"/>
      <c r="I23" s="33"/>
      <c r="J23" s="33"/>
      <c r="K23"/>
      <c r="L23"/>
      <c r="M23"/>
      <c r="N23"/>
      <c r="O23"/>
      <c r="P23"/>
      <c r="Q23"/>
      <c r="R23"/>
      <c r="S23"/>
      <c r="T23"/>
      <c r="U23"/>
      <c r="V23"/>
      <c r="W23"/>
      <c r="X23"/>
      <c r="Y23"/>
      <c r="Z23"/>
      <c r="AA23"/>
      <c r="AB23"/>
      <c r="AC23"/>
      <c r="AD23"/>
      <c r="AE23"/>
    </row>
    <row r="24" spans="1:31" s="924" customFormat="1" ht="99.75">
      <c r="A24" s="74" t="s">
        <v>7303</v>
      </c>
      <c r="B24" s="74" t="s">
        <v>7304</v>
      </c>
      <c r="C24" s="790" t="s">
        <v>7305</v>
      </c>
      <c r="D24" s="926" t="s">
        <v>7251</v>
      </c>
      <c r="E24" s="926" t="s">
        <v>7252</v>
      </c>
      <c r="F24" s="929" t="s">
        <v>7253</v>
      </c>
      <c r="G24" s="33"/>
      <c r="H24" s="33"/>
      <c r="I24" s="33"/>
      <c r="J24" s="33"/>
      <c r="K24"/>
      <c r="L24"/>
      <c r="M24"/>
      <c r="N24"/>
      <c r="O24"/>
      <c r="P24"/>
      <c r="Q24"/>
      <c r="R24"/>
      <c r="S24"/>
      <c r="T24"/>
      <c r="U24"/>
      <c r="V24"/>
      <c r="W24"/>
      <c r="X24"/>
      <c r="Y24"/>
      <c r="Z24"/>
      <c r="AA24"/>
      <c r="AB24"/>
      <c r="AC24"/>
      <c r="AD24"/>
      <c r="AE24"/>
    </row>
    <row r="25" spans="1:31" s="924" customFormat="1" ht="99.75">
      <c r="A25" s="74" t="s">
        <v>7306</v>
      </c>
      <c r="B25" s="74" t="s">
        <v>7298</v>
      </c>
      <c r="C25" s="74" t="s">
        <v>7307</v>
      </c>
      <c r="D25" s="926" t="s">
        <v>7251</v>
      </c>
      <c r="E25" s="926" t="s">
        <v>7252</v>
      </c>
      <c r="F25" s="929" t="s">
        <v>7253</v>
      </c>
      <c r="G25" s="33"/>
      <c r="H25" s="33"/>
      <c r="I25" s="33"/>
      <c r="J25" s="33"/>
      <c r="K25"/>
      <c r="L25"/>
      <c r="M25"/>
      <c r="N25"/>
      <c r="O25"/>
      <c r="P25"/>
      <c r="Q25"/>
      <c r="R25"/>
      <c r="S25"/>
      <c r="T25"/>
      <c r="U25"/>
      <c r="V25"/>
      <c r="W25"/>
      <c r="X25"/>
      <c r="Y25"/>
      <c r="Z25"/>
      <c r="AA25"/>
      <c r="AB25"/>
      <c r="AC25"/>
      <c r="AD25"/>
      <c r="AE25"/>
    </row>
    <row r="26" spans="1:31" s="924" customFormat="1" ht="99.75">
      <c r="A26" s="74" t="s">
        <v>7308</v>
      </c>
      <c r="B26" s="74" t="s">
        <v>7309</v>
      </c>
      <c r="C26" s="74" t="s">
        <v>7310</v>
      </c>
      <c r="D26" s="926" t="s">
        <v>7251</v>
      </c>
      <c r="E26" s="926" t="s">
        <v>7252</v>
      </c>
      <c r="F26" s="929" t="s">
        <v>7253</v>
      </c>
      <c r="G26" s="33"/>
      <c r="H26" s="33"/>
      <c r="I26" s="33"/>
      <c r="J26" s="33"/>
      <c r="K26"/>
      <c r="L26"/>
      <c r="M26"/>
      <c r="N26"/>
      <c r="O26"/>
      <c r="P26"/>
      <c r="Q26"/>
      <c r="R26"/>
      <c r="S26"/>
      <c r="T26"/>
      <c r="U26"/>
      <c r="V26"/>
      <c r="W26"/>
      <c r="X26"/>
      <c r="Y26"/>
      <c r="Z26"/>
      <c r="AA26"/>
      <c r="AB26"/>
      <c r="AC26"/>
      <c r="AD26"/>
      <c r="AE26"/>
    </row>
    <row r="27" spans="1:31" s="924" customFormat="1" ht="99.75">
      <c r="A27" s="74" t="s">
        <v>7311</v>
      </c>
      <c r="B27" s="74" t="s">
        <v>7312</v>
      </c>
      <c r="C27" s="74" t="s">
        <v>7313</v>
      </c>
      <c r="D27" s="926" t="s">
        <v>7251</v>
      </c>
      <c r="E27" s="926" t="s">
        <v>7252</v>
      </c>
      <c r="F27" s="929" t="s">
        <v>7253</v>
      </c>
      <c r="G27" s="33"/>
      <c r="H27" s="33"/>
      <c r="I27" s="33"/>
      <c r="J27" s="33"/>
      <c r="K27"/>
      <c r="L27"/>
      <c r="M27"/>
      <c r="N27"/>
      <c r="O27"/>
      <c r="P27"/>
      <c r="Q27"/>
      <c r="R27"/>
      <c r="S27"/>
      <c r="T27"/>
      <c r="U27"/>
      <c r="V27"/>
      <c r="W27"/>
      <c r="X27"/>
      <c r="Y27"/>
      <c r="Z27"/>
      <c r="AA27"/>
      <c r="AB27"/>
      <c r="AC27"/>
      <c r="AD27"/>
      <c r="AE27"/>
    </row>
    <row r="28" spans="1:31" s="924" customFormat="1" ht="99.75">
      <c r="A28" s="74" t="s">
        <v>7314</v>
      </c>
      <c r="B28" s="74" t="s">
        <v>7315</v>
      </c>
      <c r="C28" s="74" t="s">
        <v>7316</v>
      </c>
      <c r="D28" s="926" t="s">
        <v>7251</v>
      </c>
      <c r="E28" s="926" t="s">
        <v>7252</v>
      </c>
      <c r="F28" s="929" t="s">
        <v>7253</v>
      </c>
      <c r="G28" s="33"/>
      <c r="H28" s="33"/>
      <c r="I28" s="33"/>
      <c r="J28" s="33"/>
      <c r="K28"/>
      <c r="L28"/>
      <c r="M28"/>
      <c r="N28"/>
      <c r="O28"/>
      <c r="P28"/>
      <c r="Q28"/>
      <c r="R28"/>
      <c r="S28"/>
      <c r="T28"/>
      <c r="U28"/>
      <c r="V28"/>
      <c r="W28"/>
      <c r="X28"/>
      <c r="Y28"/>
      <c r="Z28"/>
      <c r="AA28"/>
      <c r="AB28"/>
      <c r="AC28"/>
      <c r="AD28"/>
      <c r="AE28"/>
    </row>
    <row r="29" spans="1:31" s="924" customFormat="1" ht="99.75">
      <c r="A29" s="74" t="s">
        <v>7317</v>
      </c>
      <c r="B29" s="74" t="s">
        <v>7318</v>
      </c>
      <c r="C29" s="74" t="s">
        <v>7250</v>
      </c>
      <c r="D29" s="926" t="s">
        <v>7251</v>
      </c>
      <c r="E29" s="926" t="s">
        <v>7252</v>
      </c>
      <c r="F29" s="929" t="s">
        <v>7253</v>
      </c>
      <c r="G29" s="33"/>
      <c r="H29" s="33"/>
      <c r="I29" s="33"/>
      <c r="J29" s="33"/>
      <c r="K29"/>
      <c r="L29"/>
      <c r="M29"/>
      <c r="N29"/>
      <c r="O29"/>
      <c r="P29"/>
      <c r="Q29"/>
      <c r="R29"/>
      <c r="S29"/>
      <c r="T29"/>
      <c r="U29"/>
      <c r="V29"/>
      <c r="W29"/>
      <c r="X29"/>
      <c r="Y29"/>
      <c r="Z29"/>
      <c r="AA29"/>
      <c r="AB29"/>
      <c r="AC29"/>
      <c r="AD29"/>
      <c r="AE29"/>
    </row>
    <row r="30" spans="1:31" s="924" customFormat="1" ht="99.75">
      <c r="A30" s="74" t="s">
        <v>7319</v>
      </c>
      <c r="B30" s="74" t="s">
        <v>7320</v>
      </c>
      <c r="C30" s="74" t="s">
        <v>7321</v>
      </c>
      <c r="D30" s="926" t="s">
        <v>7251</v>
      </c>
      <c r="E30" s="926" t="s">
        <v>7252</v>
      </c>
      <c r="F30" s="929" t="s">
        <v>7253</v>
      </c>
      <c r="G30" s="33"/>
      <c r="H30" s="33"/>
      <c r="I30" s="33"/>
      <c r="J30" s="33"/>
      <c r="K30"/>
      <c r="L30"/>
      <c r="M30"/>
      <c r="N30"/>
      <c r="O30"/>
      <c r="P30"/>
      <c r="Q30"/>
      <c r="R30"/>
      <c r="S30"/>
      <c r="T30"/>
      <c r="U30"/>
      <c r="V30"/>
      <c r="W30"/>
      <c r="X30"/>
      <c r="Y30"/>
      <c r="Z30"/>
      <c r="AA30"/>
      <c r="AB30"/>
      <c r="AC30"/>
      <c r="AD30"/>
      <c r="AE30"/>
    </row>
    <row r="31" spans="1:31" s="935" customFormat="1" ht="99.75">
      <c r="A31" s="74" t="s">
        <v>7322</v>
      </c>
      <c r="B31" s="74" t="s">
        <v>7323</v>
      </c>
      <c r="C31" s="74" t="s">
        <v>7324</v>
      </c>
      <c r="D31" s="926" t="s">
        <v>7251</v>
      </c>
      <c r="E31" s="926" t="s">
        <v>7252</v>
      </c>
      <c r="F31" s="929" t="s">
        <v>7253</v>
      </c>
      <c r="G31" s="33"/>
      <c r="H31" s="33"/>
      <c r="I31" s="33"/>
      <c r="J31" s="33"/>
      <c r="K31"/>
      <c r="L31"/>
      <c r="M31"/>
      <c r="N31"/>
      <c r="O31"/>
      <c r="P31"/>
      <c r="Q31"/>
      <c r="R31"/>
      <c r="S31"/>
      <c r="T31"/>
      <c r="U31"/>
      <c r="V31"/>
      <c r="W31"/>
      <c r="X31"/>
      <c r="Y31"/>
      <c r="Z31"/>
      <c r="AA31"/>
      <c r="AB31"/>
      <c r="AC31"/>
      <c r="AD31"/>
      <c r="AE31"/>
    </row>
    <row r="32" spans="1:31" s="935" customFormat="1" ht="99.75">
      <c r="A32" s="74" t="s">
        <v>7325</v>
      </c>
      <c r="B32" s="74" t="s">
        <v>7326</v>
      </c>
      <c r="C32" s="74" t="s">
        <v>7327</v>
      </c>
      <c r="D32" s="926" t="s">
        <v>7251</v>
      </c>
      <c r="E32" s="926" t="s">
        <v>7252</v>
      </c>
      <c r="F32" s="929" t="s">
        <v>7253</v>
      </c>
      <c r="G32" s="33"/>
      <c r="H32" s="33"/>
      <c r="I32" s="33"/>
      <c r="J32" s="33"/>
      <c r="K32"/>
      <c r="L32"/>
      <c r="M32"/>
      <c r="N32"/>
      <c r="O32"/>
      <c r="P32"/>
      <c r="Q32"/>
      <c r="R32"/>
      <c r="S32"/>
      <c r="T32"/>
      <c r="U32"/>
      <c r="V32"/>
      <c r="W32"/>
      <c r="X32"/>
      <c r="Y32"/>
      <c r="Z32"/>
      <c r="AA32"/>
      <c r="AB32"/>
      <c r="AC32"/>
      <c r="AD32"/>
      <c r="AE32"/>
    </row>
    <row r="33" spans="1:31" s="935" customFormat="1" ht="99.75">
      <c r="A33" s="74" t="s">
        <v>7328</v>
      </c>
      <c r="B33" s="74" t="s">
        <v>7329</v>
      </c>
      <c r="C33" s="74" t="s">
        <v>7330</v>
      </c>
      <c r="D33" s="926" t="s">
        <v>7251</v>
      </c>
      <c r="E33" s="926" t="s">
        <v>7252</v>
      </c>
      <c r="F33" s="929" t="s">
        <v>7253</v>
      </c>
      <c r="G33" s="33"/>
      <c r="H33" s="33"/>
      <c r="I33" s="33"/>
      <c r="J33" s="33"/>
      <c r="K33"/>
      <c r="L33"/>
      <c r="M33"/>
      <c r="N33"/>
      <c r="O33"/>
      <c r="P33"/>
      <c r="Q33"/>
      <c r="R33"/>
      <c r="S33"/>
      <c r="T33"/>
      <c r="U33"/>
      <c r="V33"/>
      <c r="W33"/>
      <c r="X33"/>
      <c r="Y33"/>
      <c r="Z33"/>
      <c r="AA33"/>
      <c r="AB33"/>
      <c r="AC33"/>
      <c r="AD33"/>
      <c r="AE33"/>
    </row>
    <row r="34" spans="1:31" ht="99.75">
      <c r="A34" s="74" t="s">
        <v>7331</v>
      </c>
      <c r="B34" s="74" t="s">
        <v>7332</v>
      </c>
      <c r="C34" s="74" t="s">
        <v>7333</v>
      </c>
      <c r="D34" s="926" t="s">
        <v>7251</v>
      </c>
      <c r="E34" s="926" t="s">
        <v>7252</v>
      </c>
      <c r="F34" s="929" t="s">
        <v>7253</v>
      </c>
    </row>
    <row r="35" spans="1:31" ht="99.75">
      <c r="A35" s="74" t="s">
        <v>7334</v>
      </c>
      <c r="B35" s="74" t="s">
        <v>7335</v>
      </c>
      <c r="C35" s="936" t="s">
        <v>482</v>
      </c>
      <c r="D35" s="926" t="s">
        <v>7251</v>
      </c>
      <c r="E35" s="926" t="s">
        <v>7252</v>
      </c>
      <c r="F35" s="929" t="s">
        <v>7253</v>
      </c>
    </row>
    <row r="36" spans="1:31" s="937" customFormat="1" ht="99.75">
      <c r="A36" s="930" t="s">
        <v>7336</v>
      </c>
      <c r="B36" s="930" t="s">
        <v>7337</v>
      </c>
      <c r="C36" s="930" t="s">
        <v>7338</v>
      </c>
      <c r="D36" s="926" t="s">
        <v>7251</v>
      </c>
      <c r="E36" s="926" t="s">
        <v>7252</v>
      </c>
      <c r="F36" s="929" t="s">
        <v>7253</v>
      </c>
      <c r="G36" s="33"/>
      <c r="H36" s="33"/>
      <c r="I36" s="33"/>
      <c r="J36" s="33"/>
      <c r="K36"/>
      <c r="L36"/>
      <c r="M36"/>
      <c r="N36"/>
      <c r="O36"/>
      <c r="P36"/>
      <c r="Q36"/>
      <c r="R36"/>
      <c r="S36"/>
      <c r="T36"/>
      <c r="U36"/>
      <c r="V36"/>
      <c r="W36"/>
      <c r="X36"/>
      <c r="Y36"/>
      <c r="Z36"/>
      <c r="AA36"/>
      <c r="AB36"/>
      <c r="AC36"/>
      <c r="AD36"/>
      <c r="AE36"/>
    </row>
    <row r="37" spans="1:31" s="937" customFormat="1" ht="99.75">
      <c r="A37" s="932" t="s">
        <v>7339</v>
      </c>
      <c r="B37" s="932" t="s">
        <v>7340</v>
      </c>
      <c r="C37" s="932" t="s">
        <v>7341</v>
      </c>
      <c r="D37" s="938" t="s">
        <v>6640</v>
      </c>
      <c r="E37" s="933" t="s">
        <v>7252</v>
      </c>
      <c r="F37" s="939" t="s">
        <v>7253</v>
      </c>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row>
    <row r="38" spans="1:31" s="937" customFormat="1" ht="99.75">
      <c r="A38" s="932" t="s">
        <v>7342</v>
      </c>
      <c r="B38" s="932" t="s">
        <v>7343</v>
      </c>
      <c r="C38" s="932"/>
      <c r="D38" s="938" t="s">
        <v>6640</v>
      </c>
      <c r="E38" s="933" t="s">
        <v>7252</v>
      </c>
      <c r="F38" s="939" t="s">
        <v>7253</v>
      </c>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row>
    <row r="39" spans="1:31" s="937" customFormat="1" ht="99.75">
      <c r="A39" s="932" t="s">
        <v>7344</v>
      </c>
      <c r="B39" s="932" t="s">
        <v>7345</v>
      </c>
      <c r="C39" s="932"/>
      <c r="D39" s="938" t="s">
        <v>6640</v>
      </c>
      <c r="E39" s="933" t="s">
        <v>7252</v>
      </c>
      <c r="F39" s="939" t="s">
        <v>7253</v>
      </c>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row>
    <row r="40" spans="1:31" s="937" customFormat="1" ht="99.75">
      <c r="A40" s="932" t="s">
        <v>7346</v>
      </c>
      <c r="B40" s="932" t="s">
        <v>7347</v>
      </c>
      <c r="C40" s="932" t="s">
        <v>7348</v>
      </c>
      <c r="D40" s="938" t="s">
        <v>6640</v>
      </c>
      <c r="E40" s="933" t="s">
        <v>7252</v>
      </c>
      <c r="F40" s="939" t="s">
        <v>7253</v>
      </c>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row>
    <row r="41" spans="1:31" ht="25.5">
      <c r="A41" s="932" t="s">
        <v>7349</v>
      </c>
      <c r="B41" s="932" t="s">
        <v>7350</v>
      </c>
      <c r="C41" s="932" t="s">
        <v>7351</v>
      </c>
      <c r="D41" s="938" t="s">
        <v>6640</v>
      </c>
      <c r="E41" s="933" t="s">
        <v>7252</v>
      </c>
      <c r="F41" s="939"/>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row>
    <row r="43" spans="1:31" ht="38.25">
      <c r="A43" s="37" t="s">
        <v>28</v>
      </c>
      <c r="B43" s="10" t="s">
        <v>29</v>
      </c>
      <c r="C43" s="10"/>
      <c r="D43" s="10"/>
      <c r="E43" s="10"/>
      <c r="F43" s="10"/>
    </row>
    <row r="44" spans="1:31" ht="12.75" customHeight="1">
      <c r="A44" s="9" t="s">
        <v>18</v>
      </c>
      <c r="B44" s="9"/>
      <c r="C44" s="9"/>
      <c r="D44" s="9"/>
      <c r="E44" s="9"/>
      <c r="F44" s="9"/>
    </row>
    <row r="45" spans="1:31" ht="63.75">
      <c r="A45" s="37" t="s">
        <v>19</v>
      </c>
      <c r="B45" s="39" t="s">
        <v>20</v>
      </c>
      <c r="C45" s="39" t="s">
        <v>21</v>
      </c>
      <c r="D45" s="37" t="s">
        <v>22</v>
      </c>
      <c r="E45" s="37" t="s">
        <v>23</v>
      </c>
      <c r="F45" s="37" t="s">
        <v>24</v>
      </c>
    </row>
    <row r="46" spans="1:31" ht="99.75">
      <c r="A46" s="74" t="s">
        <v>7352</v>
      </c>
      <c r="B46" s="940" t="s">
        <v>7353</v>
      </c>
      <c r="C46" s="941"/>
      <c r="D46" s="941" t="s">
        <v>6640</v>
      </c>
      <c r="E46" s="941" t="s">
        <v>7252</v>
      </c>
      <c r="F46" s="372" t="s">
        <v>7253</v>
      </c>
      <c r="G46" s="942"/>
      <c r="H46" s="942"/>
      <c r="I46" s="942"/>
      <c r="J46" s="942"/>
      <c r="K46" s="924"/>
      <c r="L46" s="924"/>
      <c r="M46" s="924"/>
      <c r="N46" s="924"/>
      <c r="O46" s="924"/>
      <c r="P46" s="924"/>
      <c r="Q46" s="924"/>
      <c r="R46" s="924"/>
      <c r="S46" s="924"/>
      <c r="T46" s="924"/>
      <c r="U46" s="924"/>
      <c r="V46" s="924"/>
      <c r="W46" s="924"/>
      <c r="X46" s="924"/>
      <c r="Y46" s="924"/>
      <c r="Z46" s="924"/>
      <c r="AA46" s="924"/>
      <c r="AB46" s="924"/>
      <c r="AC46" s="924"/>
      <c r="AD46" s="924"/>
      <c r="AE46" s="924"/>
    </row>
    <row r="47" spans="1:31" ht="99.75">
      <c r="A47" s="74" t="s">
        <v>7354</v>
      </c>
      <c r="B47" s="940" t="s">
        <v>7355</v>
      </c>
      <c r="C47" s="372"/>
      <c r="D47" s="941" t="s">
        <v>6640</v>
      </c>
      <c r="E47" s="941" t="s">
        <v>7252</v>
      </c>
      <c r="F47" s="372" t="s">
        <v>7253</v>
      </c>
      <c r="G47" s="942"/>
      <c r="H47" s="942"/>
      <c r="I47" s="942"/>
      <c r="J47" s="942"/>
      <c r="K47" s="924"/>
      <c r="L47" s="924"/>
      <c r="M47" s="924"/>
      <c r="N47" s="924"/>
      <c r="O47" s="924"/>
      <c r="P47" s="924"/>
      <c r="Q47" s="924"/>
      <c r="R47" s="924"/>
      <c r="S47" s="924"/>
      <c r="T47" s="924"/>
      <c r="U47" s="924"/>
      <c r="V47" s="924"/>
      <c r="W47" s="924"/>
      <c r="X47" s="924"/>
      <c r="Y47" s="924"/>
      <c r="Z47" s="924"/>
      <c r="AA47" s="924"/>
      <c r="AB47" s="924"/>
      <c r="AC47" s="924"/>
      <c r="AD47" s="924"/>
      <c r="AE47" s="924"/>
    </row>
    <row r="48" spans="1:31" ht="99.75">
      <c r="A48" s="74" t="s">
        <v>7356</v>
      </c>
      <c r="B48" s="74" t="s">
        <v>7357</v>
      </c>
      <c r="C48" s="372"/>
      <c r="D48" s="941" t="s">
        <v>6640</v>
      </c>
      <c r="E48" s="941" t="s">
        <v>7252</v>
      </c>
      <c r="F48" s="372" t="s">
        <v>7253</v>
      </c>
      <c r="G48" s="942"/>
      <c r="H48" s="942"/>
      <c r="I48" s="942"/>
      <c r="J48" s="942"/>
      <c r="K48" s="924"/>
      <c r="L48" s="924"/>
      <c r="M48" s="924"/>
      <c r="N48" s="924"/>
      <c r="O48" s="924"/>
      <c r="P48" s="924"/>
      <c r="Q48" s="924"/>
      <c r="R48" s="924"/>
      <c r="S48" s="924"/>
      <c r="T48" s="924"/>
      <c r="U48" s="924"/>
      <c r="V48" s="924"/>
      <c r="W48" s="924"/>
      <c r="X48" s="924"/>
      <c r="Y48" s="924"/>
      <c r="Z48" s="924"/>
      <c r="AA48" s="924"/>
      <c r="AB48" s="924"/>
      <c r="AC48" s="924"/>
      <c r="AD48" s="924"/>
      <c r="AE48" s="924"/>
    </row>
    <row r="49" spans="1:31" ht="99.75">
      <c r="A49" s="74" t="s">
        <v>7358</v>
      </c>
      <c r="B49" s="74" t="s">
        <v>7359</v>
      </c>
      <c r="C49" s="372"/>
      <c r="D49" s="941" t="s">
        <v>6640</v>
      </c>
      <c r="E49" s="941" t="s">
        <v>7252</v>
      </c>
      <c r="F49" s="372" t="s">
        <v>7253</v>
      </c>
      <c r="G49" s="942"/>
      <c r="H49" s="942"/>
      <c r="I49" s="942"/>
      <c r="J49" s="942"/>
      <c r="K49" s="924"/>
      <c r="L49" s="924"/>
      <c r="M49" s="924"/>
      <c r="N49" s="924"/>
      <c r="O49" s="924"/>
      <c r="P49" s="924"/>
      <c r="Q49" s="924"/>
      <c r="R49" s="924"/>
      <c r="S49" s="924"/>
      <c r="T49" s="924"/>
      <c r="U49" s="924"/>
      <c r="V49" s="924"/>
      <c r="W49" s="924"/>
      <c r="X49" s="924"/>
      <c r="Y49" s="924"/>
      <c r="Z49" s="924"/>
      <c r="AA49" s="924"/>
      <c r="AB49" s="924"/>
      <c r="AC49" s="924"/>
      <c r="AD49" s="924"/>
      <c r="AE49" s="924"/>
    </row>
    <row r="50" spans="1:31" ht="99.75">
      <c r="A50" s="74" t="s">
        <v>7360</v>
      </c>
      <c r="B50" s="940" t="s">
        <v>7361</v>
      </c>
      <c r="C50" s="372"/>
      <c r="D50" s="941" t="s">
        <v>6640</v>
      </c>
      <c r="E50" s="941" t="s">
        <v>7252</v>
      </c>
      <c r="F50" s="372" t="s">
        <v>7253</v>
      </c>
      <c r="G50" s="942"/>
      <c r="H50" s="942"/>
      <c r="I50" s="942"/>
      <c r="J50" s="942"/>
      <c r="K50" s="924"/>
      <c r="L50" s="924"/>
      <c r="M50" s="924"/>
      <c r="N50" s="924"/>
      <c r="O50" s="924"/>
      <c r="P50" s="924"/>
      <c r="Q50" s="924"/>
      <c r="R50" s="924"/>
      <c r="S50" s="924"/>
      <c r="T50" s="924"/>
      <c r="U50" s="924"/>
      <c r="V50" s="924"/>
      <c r="W50" s="924"/>
      <c r="X50" s="924"/>
      <c r="Y50" s="924"/>
      <c r="Z50" s="924"/>
      <c r="AA50" s="924"/>
      <c r="AB50" s="924"/>
      <c r="AC50" s="924"/>
      <c r="AD50" s="924"/>
      <c r="AE50" s="924"/>
    </row>
    <row r="51" spans="1:31" ht="99.75">
      <c r="A51" s="74" t="s">
        <v>7362</v>
      </c>
      <c r="B51" s="74" t="s">
        <v>7363</v>
      </c>
      <c r="C51" s="372"/>
      <c r="D51" s="941" t="s">
        <v>6640</v>
      </c>
      <c r="E51" s="941" t="s">
        <v>7252</v>
      </c>
      <c r="F51" s="372" t="s">
        <v>7253</v>
      </c>
      <c r="G51" s="942"/>
      <c r="H51" s="942"/>
      <c r="I51" s="942"/>
      <c r="J51" s="942"/>
      <c r="K51" s="924"/>
      <c r="L51" s="924"/>
      <c r="M51" s="924"/>
      <c r="N51" s="924"/>
      <c r="O51" s="924"/>
      <c r="P51" s="924"/>
      <c r="Q51" s="924"/>
      <c r="R51" s="924"/>
      <c r="S51" s="924"/>
      <c r="T51" s="924"/>
      <c r="U51" s="924"/>
      <c r="V51" s="924"/>
      <c r="W51" s="924"/>
      <c r="X51" s="924"/>
      <c r="Y51" s="924"/>
      <c r="Z51" s="924"/>
      <c r="AA51" s="924"/>
      <c r="AB51" s="924"/>
      <c r="AC51" s="924"/>
      <c r="AD51" s="924"/>
      <c r="AE51" s="924"/>
    </row>
    <row r="52" spans="1:31" ht="99.75">
      <c r="A52" s="74" t="s">
        <v>7364</v>
      </c>
      <c r="B52" s="940" t="s">
        <v>7365</v>
      </c>
      <c r="C52" s="372"/>
      <c r="D52" s="941" t="s">
        <v>6640</v>
      </c>
      <c r="E52" s="941" t="s">
        <v>7252</v>
      </c>
      <c r="F52" s="372" t="s">
        <v>7253</v>
      </c>
      <c r="G52" s="942"/>
      <c r="H52" s="942"/>
      <c r="I52" s="942"/>
      <c r="J52" s="942"/>
      <c r="K52" s="924"/>
      <c r="L52" s="924"/>
      <c r="M52" s="924"/>
      <c r="N52" s="924"/>
      <c r="O52" s="924"/>
      <c r="P52" s="924"/>
      <c r="Q52" s="924"/>
      <c r="R52" s="924"/>
      <c r="S52" s="924"/>
      <c r="T52" s="924"/>
      <c r="U52" s="924"/>
      <c r="V52" s="924"/>
      <c r="W52" s="924"/>
      <c r="X52" s="924"/>
      <c r="Y52" s="924"/>
      <c r="Z52" s="924"/>
      <c r="AA52" s="924"/>
      <c r="AB52" s="924"/>
      <c r="AC52" s="924"/>
      <c r="AD52" s="924"/>
      <c r="AE52" s="924"/>
    </row>
    <row r="53" spans="1:31" ht="99.75">
      <c r="A53" s="74" t="s">
        <v>7366</v>
      </c>
      <c r="B53" s="940" t="s">
        <v>7367</v>
      </c>
      <c r="C53" s="372"/>
      <c r="D53" s="941" t="s">
        <v>6640</v>
      </c>
      <c r="E53" s="941" t="s">
        <v>7252</v>
      </c>
      <c r="F53" s="372" t="s">
        <v>7253</v>
      </c>
      <c r="G53" s="942"/>
      <c r="H53" s="942"/>
      <c r="I53" s="942"/>
      <c r="J53" s="942"/>
      <c r="K53" s="924"/>
      <c r="L53" s="924"/>
      <c r="M53" s="924"/>
      <c r="N53" s="924"/>
      <c r="O53" s="924"/>
      <c r="P53" s="924"/>
      <c r="Q53" s="924"/>
      <c r="R53" s="924"/>
      <c r="S53" s="924"/>
      <c r="T53" s="924"/>
      <c r="U53" s="924"/>
      <c r="V53" s="924"/>
      <c r="W53" s="924"/>
      <c r="X53" s="924"/>
      <c r="Y53" s="924"/>
      <c r="Z53" s="924"/>
      <c r="AA53" s="924"/>
      <c r="AB53" s="924"/>
      <c r="AC53" s="924"/>
      <c r="AD53" s="924"/>
      <c r="AE53" s="924"/>
    </row>
    <row r="54" spans="1:31" ht="99.75">
      <c r="A54" s="74" t="s">
        <v>7368</v>
      </c>
      <c r="B54" s="940" t="s">
        <v>7369</v>
      </c>
      <c r="C54" s="372"/>
      <c r="D54" s="941" t="s">
        <v>6640</v>
      </c>
      <c r="E54" s="941" t="s">
        <v>7252</v>
      </c>
      <c r="F54" s="372" t="s">
        <v>7253</v>
      </c>
      <c r="G54" s="942"/>
      <c r="H54" s="942"/>
      <c r="I54" s="942"/>
      <c r="J54" s="942"/>
      <c r="K54" s="924"/>
      <c r="L54" s="924"/>
      <c r="M54" s="924"/>
      <c r="N54" s="924"/>
      <c r="O54" s="924"/>
      <c r="P54" s="924"/>
      <c r="Q54" s="924"/>
      <c r="R54" s="924"/>
      <c r="S54" s="924"/>
      <c r="T54" s="924"/>
      <c r="U54" s="924"/>
      <c r="V54" s="924"/>
      <c r="W54" s="924"/>
      <c r="X54" s="924"/>
      <c r="Y54" s="924"/>
      <c r="Z54" s="924"/>
      <c r="AA54" s="924"/>
      <c r="AB54" s="924"/>
      <c r="AC54" s="924"/>
      <c r="AD54" s="924"/>
      <c r="AE54" s="924"/>
    </row>
    <row r="55" spans="1:31" ht="99.75">
      <c r="A55" s="74" t="s">
        <v>7370</v>
      </c>
      <c r="B55" s="74" t="s">
        <v>7371</v>
      </c>
      <c r="C55" s="372"/>
      <c r="D55" s="941" t="s">
        <v>6640</v>
      </c>
      <c r="E55" s="941" t="s">
        <v>7252</v>
      </c>
      <c r="F55" s="372" t="s">
        <v>7253</v>
      </c>
      <c r="G55" s="942"/>
      <c r="H55" s="942"/>
      <c r="I55" s="942"/>
      <c r="J55" s="942"/>
      <c r="K55" s="924"/>
      <c r="L55" s="924"/>
      <c r="M55" s="924"/>
      <c r="N55" s="924"/>
      <c r="O55" s="924"/>
      <c r="P55" s="924"/>
      <c r="Q55" s="924"/>
      <c r="R55" s="924"/>
      <c r="S55" s="924"/>
      <c r="T55" s="924"/>
      <c r="U55" s="924"/>
      <c r="V55" s="924"/>
      <c r="W55" s="924"/>
      <c r="X55" s="924"/>
      <c r="Y55" s="924"/>
      <c r="Z55" s="924"/>
      <c r="AA55" s="924"/>
      <c r="AB55" s="924"/>
      <c r="AC55" s="924"/>
      <c r="AD55" s="924"/>
      <c r="AE55" s="924"/>
    </row>
    <row r="56" spans="1:31" ht="99.75">
      <c r="A56" s="74" t="s">
        <v>7372</v>
      </c>
      <c r="B56" s="74" t="s">
        <v>7373</v>
      </c>
      <c r="C56" s="372"/>
      <c r="D56" s="941" t="s">
        <v>6640</v>
      </c>
      <c r="E56" s="941" t="s">
        <v>7252</v>
      </c>
      <c r="F56" s="372" t="s">
        <v>7253</v>
      </c>
      <c r="G56" s="942"/>
      <c r="H56" s="942"/>
      <c r="I56" s="942"/>
      <c r="J56" s="942"/>
      <c r="K56" s="924"/>
      <c r="L56" s="924"/>
      <c r="M56" s="924"/>
      <c r="N56" s="924"/>
      <c r="O56" s="924"/>
      <c r="P56" s="924"/>
      <c r="Q56" s="924"/>
      <c r="R56" s="924"/>
      <c r="S56" s="924"/>
      <c r="T56" s="924"/>
      <c r="U56" s="924"/>
      <c r="V56" s="924"/>
      <c r="W56" s="924"/>
      <c r="X56" s="924"/>
      <c r="Y56" s="924"/>
      <c r="Z56" s="924"/>
      <c r="AA56" s="924"/>
      <c r="AB56" s="924"/>
      <c r="AC56" s="924"/>
      <c r="AD56" s="924"/>
      <c r="AE56" s="924"/>
    </row>
    <row r="57" spans="1:31" ht="99.75">
      <c r="A57" s="74" t="s">
        <v>7368</v>
      </c>
      <c r="B57" s="74" t="s">
        <v>7374</v>
      </c>
      <c r="C57" s="372"/>
      <c r="D57" s="941" t="s">
        <v>6640</v>
      </c>
      <c r="E57" s="941" t="s">
        <v>7252</v>
      </c>
      <c r="F57" s="372" t="s">
        <v>7253</v>
      </c>
      <c r="G57" s="942"/>
      <c r="H57" s="942"/>
      <c r="I57" s="942"/>
      <c r="J57" s="942"/>
      <c r="K57" s="924"/>
      <c r="L57" s="924"/>
      <c r="M57" s="924"/>
      <c r="N57" s="924"/>
      <c r="O57" s="924"/>
      <c r="P57" s="924"/>
      <c r="Q57" s="924"/>
      <c r="R57" s="924"/>
      <c r="S57" s="924"/>
      <c r="T57" s="924"/>
      <c r="U57" s="924"/>
      <c r="V57" s="924"/>
      <c r="W57" s="924"/>
      <c r="X57" s="924"/>
      <c r="Y57" s="924"/>
      <c r="Z57" s="924"/>
      <c r="AA57" s="924"/>
      <c r="AB57" s="924"/>
      <c r="AC57" s="924"/>
      <c r="AD57" s="924"/>
      <c r="AE57" s="924"/>
    </row>
    <row r="58" spans="1:31" ht="99.75">
      <c r="A58" s="74" t="s">
        <v>7375</v>
      </c>
      <c r="B58" s="74" t="s">
        <v>7376</v>
      </c>
      <c r="C58" s="372"/>
      <c r="D58" s="941" t="s">
        <v>6640</v>
      </c>
      <c r="E58" s="941" t="s">
        <v>7252</v>
      </c>
      <c r="F58" s="372" t="s">
        <v>7253</v>
      </c>
      <c r="G58" s="942"/>
      <c r="H58" s="942"/>
      <c r="I58" s="942"/>
      <c r="J58" s="942"/>
      <c r="K58" s="924"/>
      <c r="L58" s="924"/>
      <c r="M58" s="924"/>
      <c r="N58" s="924"/>
      <c r="O58" s="924"/>
      <c r="P58" s="924"/>
      <c r="Q58" s="924"/>
      <c r="R58" s="924"/>
      <c r="S58" s="924"/>
      <c r="T58" s="924"/>
      <c r="U58" s="924"/>
      <c r="V58" s="924"/>
      <c r="W58" s="924"/>
      <c r="X58" s="924"/>
      <c r="Y58" s="924"/>
      <c r="Z58" s="924"/>
      <c r="AA58" s="924"/>
      <c r="AB58" s="924"/>
      <c r="AC58" s="924"/>
      <c r="AD58" s="924"/>
      <c r="AE58" s="924"/>
    </row>
    <row r="59" spans="1:31" ht="99.75">
      <c r="A59" s="940" t="s">
        <v>7377</v>
      </c>
      <c r="B59" s="940" t="s">
        <v>7378</v>
      </c>
      <c r="C59" s="372"/>
      <c r="D59" s="941" t="s">
        <v>6640</v>
      </c>
      <c r="E59" s="941" t="s">
        <v>7252</v>
      </c>
      <c r="F59" s="372" t="s">
        <v>7253</v>
      </c>
      <c r="G59" s="942"/>
      <c r="H59" s="942"/>
      <c r="I59" s="942"/>
      <c r="J59" s="942"/>
      <c r="K59" s="924"/>
      <c r="L59" s="924"/>
      <c r="M59" s="924"/>
      <c r="N59" s="924"/>
      <c r="O59" s="924"/>
      <c r="P59" s="924"/>
      <c r="Q59" s="924"/>
      <c r="R59" s="924"/>
      <c r="S59" s="924"/>
      <c r="T59" s="924"/>
      <c r="U59" s="924"/>
      <c r="V59" s="924"/>
      <c r="W59" s="924"/>
      <c r="X59" s="924"/>
      <c r="Y59" s="924"/>
      <c r="Z59" s="924"/>
      <c r="AA59" s="924"/>
      <c r="AB59" s="924"/>
      <c r="AC59" s="924"/>
      <c r="AD59" s="924"/>
      <c r="AE59" s="924"/>
    </row>
    <row r="60" spans="1:31" ht="99.75">
      <c r="A60" s="74" t="s">
        <v>7379</v>
      </c>
      <c r="B60" s="74" t="s">
        <v>7380</v>
      </c>
      <c r="C60" s="372"/>
      <c r="D60" s="941" t="s">
        <v>6640</v>
      </c>
      <c r="E60" s="941" t="s">
        <v>7252</v>
      </c>
      <c r="F60" s="372" t="s">
        <v>7253</v>
      </c>
      <c r="G60" s="942"/>
      <c r="H60" s="942"/>
      <c r="I60" s="942"/>
      <c r="J60" s="942"/>
      <c r="K60" s="924"/>
      <c r="L60" s="924"/>
      <c r="M60" s="924"/>
      <c r="N60" s="924"/>
      <c r="O60" s="924"/>
      <c r="P60" s="924"/>
      <c r="Q60" s="924"/>
      <c r="R60" s="924"/>
      <c r="S60" s="924"/>
      <c r="T60" s="924"/>
      <c r="U60" s="924"/>
      <c r="V60" s="924"/>
      <c r="W60" s="924"/>
      <c r="X60" s="924"/>
      <c r="Y60" s="924"/>
      <c r="Z60" s="924"/>
      <c r="AA60" s="924"/>
      <c r="AB60" s="924"/>
      <c r="AC60" s="924"/>
      <c r="AD60" s="924"/>
      <c r="AE60" s="924"/>
    </row>
    <row r="61" spans="1:31" ht="99.75">
      <c r="A61" s="74" t="s">
        <v>7381</v>
      </c>
      <c r="B61" s="940" t="s">
        <v>7382</v>
      </c>
      <c r="C61" s="372"/>
      <c r="D61" s="941" t="s">
        <v>6640</v>
      </c>
      <c r="E61" s="941" t="s">
        <v>7252</v>
      </c>
      <c r="F61" s="372" t="s">
        <v>7253</v>
      </c>
      <c r="G61" s="942"/>
      <c r="H61" s="942"/>
      <c r="I61" s="942"/>
      <c r="J61" s="942"/>
      <c r="K61" s="924"/>
      <c r="L61" s="924"/>
      <c r="M61" s="924"/>
      <c r="N61" s="924"/>
      <c r="O61" s="924"/>
      <c r="P61" s="924"/>
      <c r="Q61" s="924"/>
      <c r="R61" s="924"/>
      <c r="S61" s="924"/>
      <c r="T61" s="924"/>
      <c r="U61" s="924"/>
      <c r="V61" s="924"/>
      <c r="W61" s="924"/>
      <c r="X61" s="924"/>
      <c r="Y61" s="924"/>
      <c r="Z61" s="924"/>
      <c r="AA61" s="924"/>
      <c r="AB61" s="924"/>
      <c r="AC61" s="924"/>
      <c r="AD61" s="924"/>
      <c r="AE61" s="924"/>
    </row>
    <row r="62" spans="1:31" ht="99.75">
      <c r="A62" s="74" t="s">
        <v>7383</v>
      </c>
      <c r="B62" s="74" t="s">
        <v>7384</v>
      </c>
      <c r="C62" s="372"/>
      <c r="D62" s="941" t="s">
        <v>6640</v>
      </c>
      <c r="E62" s="941" t="s">
        <v>7252</v>
      </c>
      <c r="F62" s="372" t="s">
        <v>7253</v>
      </c>
      <c r="G62" s="942"/>
      <c r="H62" s="942"/>
      <c r="I62" s="942"/>
      <c r="J62" s="942"/>
      <c r="K62" s="924"/>
      <c r="L62" s="924"/>
      <c r="M62" s="924"/>
      <c r="N62" s="924"/>
      <c r="O62" s="924"/>
      <c r="P62" s="924"/>
      <c r="Q62" s="924"/>
      <c r="R62" s="924"/>
      <c r="S62" s="924"/>
      <c r="T62" s="924"/>
      <c r="U62" s="924"/>
      <c r="V62" s="924"/>
      <c r="W62" s="924"/>
      <c r="X62" s="924"/>
      <c r="Y62" s="924"/>
      <c r="Z62" s="924"/>
      <c r="AA62" s="924"/>
      <c r="AB62" s="924"/>
      <c r="AC62" s="924"/>
      <c r="AD62" s="924"/>
      <c r="AE62" s="924"/>
    </row>
    <row r="63" spans="1:31" ht="99.75">
      <c r="A63" s="74" t="s">
        <v>7385</v>
      </c>
      <c r="B63" s="74" t="s">
        <v>7386</v>
      </c>
      <c r="C63" s="372"/>
      <c r="D63" s="941" t="s">
        <v>6640</v>
      </c>
      <c r="E63" s="941" t="s">
        <v>7252</v>
      </c>
      <c r="F63" s="372" t="s">
        <v>7253</v>
      </c>
      <c r="G63" s="942"/>
      <c r="H63" s="942"/>
      <c r="I63" s="942"/>
      <c r="J63" s="942"/>
      <c r="K63" s="924"/>
      <c r="L63" s="924"/>
      <c r="M63" s="924"/>
      <c r="N63" s="924"/>
      <c r="O63" s="924"/>
      <c r="P63" s="924"/>
      <c r="Q63" s="924"/>
      <c r="R63" s="924"/>
      <c r="S63" s="924"/>
      <c r="T63" s="924"/>
      <c r="U63" s="924"/>
      <c r="V63" s="924"/>
      <c r="W63" s="924"/>
      <c r="X63" s="924"/>
      <c r="Y63" s="924"/>
      <c r="Z63" s="924"/>
      <c r="AA63" s="924"/>
      <c r="AB63" s="924"/>
      <c r="AC63" s="924"/>
      <c r="AD63" s="924"/>
      <c r="AE63" s="924"/>
    </row>
    <row r="64" spans="1:31" ht="99.75">
      <c r="A64" s="74" t="s">
        <v>7387</v>
      </c>
      <c r="B64" s="940" t="s">
        <v>7388</v>
      </c>
      <c r="C64" s="372"/>
      <c r="D64" s="941" t="s">
        <v>6640</v>
      </c>
      <c r="E64" s="941" t="s">
        <v>7252</v>
      </c>
      <c r="F64" s="372" t="s">
        <v>7253</v>
      </c>
      <c r="G64" s="942"/>
      <c r="H64" s="942"/>
      <c r="I64" s="942"/>
      <c r="J64" s="942"/>
      <c r="K64" s="924"/>
      <c r="L64" s="924"/>
      <c r="M64" s="924"/>
      <c r="N64" s="924"/>
      <c r="O64" s="924"/>
      <c r="P64" s="924"/>
      <c r="Q64" s="924"/>
      <c r="R64" s="924"/>
      <c r="S64" s="924"/>
      <c r="T64" s="924"/>
      <c r="U64" s="924"/>
      <c r="V64" s="924"/>
      <c r="W64" s="924"/>
      <c r="X64" s="924"/>
      <c r="Y64" s="924"/>
      <c r="Z64" s="924"/>
      <c r="AA64" s="924"/>
      <c r="AB64" s="924"/>
      <c r="AC64" s="924"/>
      <c r="AD64" s="924"/>
      <c r="AE64" s="924"/>
    </row>
    <row r="65" spans="1:31" ht="99.75">
      <c r="A65" s="74" t="s">
        <v>7389</v>
      </c>
      <c r="B65" s="940" t="s">
        <v>7390</v>
      </c>
      <c r="C65" s="372"/>
      <c r="D65" s="941" t="s">
        <v>6640</v>
      </c>
      <c r="E65" s="941" t="s">
        <v>7252</v>
      </c>
      <c r="F65" s="372" t="s">
        <v>7253</v>
      </c>
      <c r="G65" s="942"/>
      <c r="H65" s="942"/>
      <c r="I65" s="942"/>
      <c r="J65" s="942"/>
      <c r="K65" s="924"/>
      <c r="L65" s="924"/>
      <c r="M65" s="924"/>
      <c r="N65" s="924"/>
      <c r="O65" s="924"/>
      <c r="P65" s="924"/>
      <c r="Q65" s="924"/>
      <c r="R65" s="924"/>
      <c r="S65" s="924"/>
      <c r="T65" s="924"/>
      <c r="U65" s="924"/>
      <c r="V65" s="924"/>
      <c r="W65" s="924"/>
      <c r="X65" s="924"/>
      <c r="Y65" s="924"/>
      <c r="Z65" s="924"/>
      <c r="AA65" s="924"/>
      <c r="AB65" s="924"/>
      <c r="AC65" s="924"/>
      <c r="AD65" s="924"/>
      <c r="AE65" s="924"/>
    </row>
    <row r="66" spans="1:31" ht="99.75">
      <c r="A66" s="74" t="s">
        <v>7391</v>
      </c>
      <c r="B66" s="74" t="s">
        <v>7392</v>
      </c>
      <c r="C66" s="372"/>
      <c r="D66" s="941" t="s">
        <v>6640</v>
      </c>
      <c r="E66" s="941" t="s">
        <v>7252</v>
      </c>
      <c r="F66" s="372" t="s">
        <v>7253</v>
      </c>
      <c r="G66" s="943"/>
      <c r="H66" s="942"/>
      <c r="I66" s="942"/>
      <c r="J66" s="942"/>
      <c r="K66" s="924"/>
      <c r="L66" s="924"/>
      <c r="M66" s="924"/>
      <c r="N66" s="924"/>
      <c r="O66" s="924"/>
      <c r="P66" s="924"/>
      <c r="Q66" s="924"/>
      <c r="R66" s="924"/>
      <c r="S66" s="924"/>
      <c r="T66" s="924"/>
      <c r="U66" s="924"/>
      <c r="V66" s="924"/>
      <c r="W66" s="924"/>
      <c r="X66" s="924"/>
      <c r="Y66" s="924"/>
      <c r="Z66" s="924"/>
      <c r="AA66" s="924"/>
      <c r="AB66" s="924"/>
      <c r="AC66" s="924"/>
      <c r="AD66" s="924"/>
      <c r="AE66" s="924"/>
    </row>
    <row r="67" spans="1:31" ht="99.75">
      <c r="A67" s="74" t="s">
        <v>7393</v>
      </c>
      <c r="B67" s="74" t="s">
        <v>7394</v>
      </c>
      <c r="C67" s="372"/>
      <c r="D67" s="941" t="s">
        <v>6640</v>
      </c>
      <c r="E67" s="941" t="s">
        <v>7252</v>
      </c>
      <c r="F67" s="372" t="s">
        <v>7253</v>
      </c>
      <c r="G67" s="942"/>
      <c r="H67" s="942"/>
      <c r="I67" s="942"/>
      <c r="J67" s="942"/>
      <c r="K67" s="924"/>
      <c r="L67" s="924"/>
      <c r="M67" s="924"/>
      <c r="N67" s="924"/>
      <c r="O67" s="924"/>
      <c r="P67" s="924"/>
      <c r="Q67" s="924"/>
      <c r="R67" s="924"/>
      <c r="S67" s="924"/>
      <c r="T67" s="924"/>
      <c r="U67" s="924"/>
      <c r="V67" s="924"/>
      <c r="W67" s="924"/>
      <c r="X67" s="924"/>
      <c r="Y67" s="924"/>
      <c r="Z67" s="924"/>
      <c r="AA67" s="924"/>
      <c r="AB67" s="924"/>
      <c r="AC67" s="924"/>
      <c r="AD67" s="924"/>
      <c r="AE67" s="924"/>
    </row>
    <row r="68" spans="1:31" ht="99.75">
      <c r="A68" s="74" t="s">
        <v>7395</v>
      </c>
      <c r="B68" s="940" t="s">
        <v>2877</v>
      </c>
      <c r="C68" s="372"/>
      <c r="D68" s="941" t="s">
        <v>6640</v>
      </c>
      <c r="E68" s="941" t="s">
        <v>7252</v>
      </c>
      <c r="F68" s="372" t="s">
        <v>7253</v>
      </c>
      <c r="G68" s="942"/>
      <c r="H68" s="942"/>
      <c r="I68" s="942"/>
      <c r="J68" s="942"/>
      <c r="K68" s="924"/>
      <c r="L68" s="924"/>
      <c r="M68" s="924"/>
      <c r="N68" s="924"/>
      <c r="O68" s="924"/>
      <c r="P68" s="924"/>
      <c r="Q68" s="924"/>
      <c r="R68" s="924"/>
      <c r="S68" s="924"/>
      <c r="T68" s="924"/>
      <c r="U68" s="924"/>
      <c r="V68" s="924"/>
      <c r="W68" s="924"/>
      <c r="X68" s="924"/>
      <c r="Y68" s="924"/>
      <c r="Z68" s="924"/>
      <c r="AA68" s="924"/>
      <c r="AB68" s="924"/>
      <c r="AC68" s="924"/>
      <c r="AD68" s="924"/>
      <c r="AE68" s="924"/>
    </row>
    <row r="69" spans="1:31" ht="99.75">
      <c r="A69" s="74" t="s">
        <v>7396</v>
      </c>
      <c r="B69" s="940" t="s">
        <v>7397</v>
      </c>
      <c r="C69" s="372"/>
      <c r="D69" s="941" t="s">
        <v>6640</v>
      </c>
      <c r="E69" s="941" t="s">
        <v>7252</v>
      </c>
      <c r="F69" s="372" t="s">
        <v>7253</v>
      </c>
      <c r="G69" s="942"/>
      <c r="H69" s="942"/>
      <c r="I69" s="942"/>
      <c r="J69" s="942"/>
      <c r="K69" s="924"/>
      <c r="L69" s="924"/>
      <c r="M69" s="924"/>
      <c r="N69" s="924"/>
      <c r="O69" s="924"/>
      <c r="P69" s="924"/>
      <c r="Q69" s="924"/>
      <c r="R69" s="924"/>
      <c r="S69" s="924"/>
      <c r="T69" s="924"/>
      <c r="U69" s="924"/>
      <c r="V69" s="924"/>
      <c r="W69" s="924"/>
      <c r="X69" s="924"/>
      <c r="Y69" s="924"/>
      <c r="Z69" s="924"/>
      <c r="AA69" s="924"/>
      <c r="AB69" s="924"/>
      <c r="AC69" s="924"/>
      <c r="AD69" s="924"/>
      <c r="AE69" s="924"/>
    </row>
    <row r="70" spans="1:31" ht="51" customHeight="1">
      <c r="A70" s="74" t="s">
        <v>7398</v>
      </c>
      <c r="B70" s="940" t="s">
        <v>7399</v>
      </c>
      <c r="C70" s="372"/>
      <c r="D70" s="941" t="s">
        <v>6640</v>
      </c>
      <c r="E70" s="941" t="s">
        <v>7252</v>
      </c>
      <c r="F70" s="372" t="s">
        <v>7253</v>
      </c>
      <c r="G70" s="942"/>
      <c r="H70" s="942"/>
      <c r="I70" s="942"/>
      <c r="J70" s="942"/>
      <c r="K70" s="924"/>
      <c r="L70" s="924"/>
      <c r="M70" s="924"/>
      <c r="N70" s="924"/>
      <c r="O70" s="924"/>
      <c r="P70" s="924"/>
      <c r="Q70" s="924"/>
      <c r="R70" s="924"/>
      <c r="S70" s="924"/>
      <c r="T70" s="924"/>
      <c r="U70" s="924"/>
      <c r="V70" s="924"/>
      <c r="W70" s="924"/>
      <c r="X70" s="924"/>
      <c r="Y70" s="924"/>
      <c r="Z70" s="924"/>
      <c r="AA70" s="924"/>
      <c r="AB70" s="924"/>
      <c r="AC70" s="924"/>
      <c r="AD70" s="924"/>
      <c r="AE70" s="924"/>
    </row>
    <row r="71" spans="1:31" ht="99.75">
      <c r="A71" s="74" t="s">
        <v>7400</v>
      </c>
      <c r="B71" s="74" t="s">
        <v>7401</v>
      </c>
      <c r="C71" s="372"/>
      <c r="D71" s="941" t="s">
        <v>6640</v>
      </c>
      <c r="E71" s="941" t="s">
        <v>7252</v>
      </c>
      <c r="F71" s="372" t="s">
        <v>7253</v>
      </c>
      <c r="G71" s="942"/>
      <c r="H71" s="942"/>
      <c r="I71" s="942"/>
      <c r="J71" s="942"/>
      <c r="K71" s="924"/>
      <c r="L71" s="924"/>
      <c r="M71" s="924"/>
      <c r="N71" s="924"/>
      <c r="O71" s="924"/>
      <c r="P71" s="924"/>
      <c r="Q71" s="924"/>
      <c r="R71" s="924"/>
      <c r="S71" s="924"/>
      <c r="T71" s="924"/>
      <c r="U71" s="924"/>
      <c r="V71" s="924"/>
      <c r="W71" s="924"/>
      <c r="X71" s="924"/>
      <c r="Y71" s="924"/>
      <c r="Z71" s="924"/>
      <c r="AA71" s="924"/>
      <c r="AB71" s="924"/>
      <c r="AC71" s="924"/>
      <c r="AD71" s="924"/>
      <c r="AE71" s="924"/>
    </row>
    <row r="72" spans="1:31" ht="99.75">
      <c r="A72" s="74" t="s">
        <v>7402</v>
      </c>
      <c r="B72" s="940" t="s">
        <v>7403</v>
      </c>
      <c r="C72" s="372"/>
      <c r="D72" s="941" t="s">
        <v>6640</v>
      </c>
      <c r="E72" s="941" t="s">
        <v>7252</v>
      </c>
      <c r="F72" s="372" t="s">
        <v>7253</v>
      </c>
      <c r="G72" s="942"/>
      <c r="H72" s="942"/>
      <c r="I72" s="942"/>
      <c r="J72" s="942"/>
      <c r="K72" s="924"/>
      <c r="L72" s="924"/>
      <c r="M72" s="924"/>
      <c r="N72" s="924"/>
      <c r="O72" s="924"/>
      <c r="P72" s="924"/>
      <c r="Q72" s="924"/>
      <c r="R72" s="924"/>
      <c r="S72" s="924"/>
      <c r="T72" s="924"/>
      <c r="U72" s="924"/>
      <c r="V72" s="924"/>
      <c r="W72" s="924"/>
      <c r="X72" s="924"/>
      <c r="Y72" s="924"/>
      <c r="Z72" s="924"/>
      <c r="AA72" s="924"/>
      <c r="AB72" s="924"/>
      <c r="AC72" s="924"/>
      <c r="AD72" s="924"/>
      <c r="AE72" s="924"/>
    </row>
    <row r="73" spans="1:31" ht="99.75">
      <c r="A73" s="74" t="s">
        <v>7404</v>
      </c>
      <c r="B73" s="74" t="s">
        <v>7405</v>
      </c>
      <c r="C73" s="372"/>
      <c r="D73" s="941" t="s">
        <v>6640</v>
      </c>
      <c r="E73" s="941" t="s">
        <v>7252</v>
      </c>
      <c r="F73" s="372" t="s">
        <v>7253</v>
      </c>
      <c r="G73" s="942"/>
      <c r="H73" s="942"/>
      <c r="I73" s="942"/>
      <c r="J73" s="942"/>
      <c r="K73" s="924"/>
      <c r="L73" s="924"/>
      <c r="M73" s="924"/>
      <c r="N73" s="924"/>
      <c r="O73" s="924"/>
      <c r="P73" s="924"/>
      <c r="Q73" s="924"/>
      <c r="R73" s="924"/>
      <c r="S73" s="924"/>
      <c r="T73" s="924"/>
      <c r="U73" s="924"/>
      <c r="V73" s="924"/>
      <c r="W73" s="924"/>
      <c r="X73" s="924"/>
      <c r="Y73" s="924"/>
      <c r="Z73" s="924"/>
      <c r="AA73" s="924"/>
      <c r="AB73" s="924"/>
      <c r="AC73" s="924"/>
      <c r="AD73" s="924"/>
      <c r="AE73" s="924"/>
    </row>
    <row r="74" spans="1:31" ht="99.75">
      <c r="A74" s="74" t="s">
        <v>7406</v>
      </c>
      <c r="B74" s="74" t="s">
        <v>7407</v>
      </c>
      <c r="C74" s="372"/>
      <c r="D74" s="941" t="s">
        <v>6640</v>
      </c>
      <c r="E74" s="941" t="s">
        <v>7252</v>
      </c>
      <c r="F74" s="372" t="s">
        <v>7253</v>
      </c>
      <c r="G74" s="942"/>
      <c r="H74" s="942"/>
      <c r="I74" s="942"/>
      <c r="J74" s="942"/>
      <c r="K74" s="924"/>
      <c r="L74" s="924"/>
      <c r="M74" s="924"/>
      <c r="N74" s="924"/>
      <c r="O74" s="924"/>
      <c r="P74" s="924"/>
      <c r="Q74" s="924"/>
      <c r="R74" s="924"/>
      <c r="S74" s="924"/>
      <c r="T74" s="924"/>
      <c r="U74" s="924"/>
      <c r="V74" s="924"/>
      <c r="W74" s="924"/>
      <c r="X74" s="924"/>
      <c r="Y74" s="924"/>
      <c r="Z74" s="924"/>
      <c r="AA74" s="924"/>
      <c r="AB74" s="924"/>
      <c r="AC74" s="924"/>
      <c r="AD74" s="924"/>
      <c r="AE74" s="924"/>
    </row>
    <row r="75" spans="1:31" ht="99.75">
      <c r="A75" s="74" t="s">
        <v>7408</v>
      </c>
      <c r="B75" s="74" t="s">
        <v>7409</v>
      </c>
      <c r="C75" s="372"/>
      <c r="D75" s="941" t="s">
        <v>6640</v>
      </c>
      <c r="E75" s="941" t="s">
        <v>7252</v>
      </c>
      <c r="F75" s="372" t="s">
        <v>7253</v>
      </c>
      <c r="G75" s="942"/>
      <c r="H75" s="942"/>
      <c r="I75" s="942"/>
      <c r="J75" s="942"/>
      <c r="K75" s="924"/>
      <c r="L75" s="924"/>
      <c r="M75" s="924"/>
      <c r="N75" s="924"/>
      <c r="O75" s="924"/>
      <c r="P75" s="924"/>
      <c r="Q75" s="924"/>
      <c r="R75" s="924"/>
      <c r="S75" s="924"/>
      <c r="T75" s="924"/>
      <c r="U75" s="924"/>
      <c r="V75" s="924"/>
      <c r="W75" s="924"/>
      <c r="X75" s="924"/>
      <c r="Y75" s="924"/>
      <c r="Z75" s="924"/>
      <c r="AA75" s="924"/>
      <c r="AB75" s="924"/>
      <c r="AC75" s="924"/>
      <c r="AD75" s="924"/>
      <c r="AE75" s="924"/>
    </row>
    <row r="76" spans="1:31" ht="99.75">
      <c r="A76" s="74" t="s">
        <v>7410</v>
      </c>
      <c r="B76" s="74" t="s">
        <v>7411</v>
      </c>
      <c r="C76" s="372"/>
      <c r="D76" s="941" t="s">
        <v>6640</v>
      </c>
      <c r="E76" s="941" t="s">
        <v>7252</v>
      </c>
      <c r="F76" s="372" t="s">
        <v>7253</v>
      </c>
      <c r="G76" s="942"/>
      <c r="H76" s="942"/>
      <c r="I76" s="942"/>
      <c r="J76" s="942"/>
      <c r="K76" s="924"/>
      <c r="L76" s="924"/>
      <c r="M76" s="924"/>
      <c r="N76" s="924"/>
      <c r="O76" s="924"/>
      <c r="P76" s="924"/>
      <c r="Q76" s="924"/>
      <c r="R76" s="924"/>
      <c r="S76" s="924"/>
      <c r="T76" s="924"/>
      <c r="U76" s="924"/>
      <c r="V76" s="924"/>
      <c r="W76" s="924"/>
      <c r="X76" s="924"/>
      <c r="Y76" s="924"/>
      <c r="Z76" s="924"/>
      <c r="AA76" s="924"/>
      <c r="AB76" s="924"/>
      <c r="AC76" s="924"/>
      <c r="AD76" s="924"/>
      <c r="AE76" s="924"/>
    </row>
    <row r="77" spans="1:31" ht="99.75">
      <c r="A77" s="74" t="s">
        <v>7412</v>
      </c>
      <c r="B77" s="74" t="s">
        <v>7413</v>
      </c>
      <c r="C77" s="372"/>
      <c r="D77" s="941" t="s">
        <v>6640</v>
      </c>
      <c r="E77" s="941" t="s">
        <v>7252</v>
      </c>
      <c r="F77" s="372" t="s">
        <v>7253</v>
      </c>
      <c r="G77" s="942"/>
      <c r="H77" s="942"/>
      <c r="I77" s="942"/>
      <c r="J77" s="942"/>
      <c r="K77" s="924"/>
      <c r="L77" s="924"/>
      <c r="M77" s="924"/>
      <c r="N77" s="924"/>
      <c r="O77" s="924"/>
      <c r="P77" s="924"/>
      <c r="Q77" s="924"/>
      <c r="R77" s="924"/>
      <c r="S77" s="924"/>
      <c r="T77" s="924"/>
      <c r="U77" s="924"/>
      <c r="V77" s="924"/>
      <c r="W77" s="924"/>
      <c r="X77" s="924"/>
      <c r="Y77" s="924"/>
      <c r="Z77" s="924"/>
      <c r="AA77" s="924"/>
      <c r="AB77" s="924"/>
      <c r="AC77" s="924"/>
      <c r="AD77" s="924"/>
      <c r="AE77" s="924"/>
    </row>
    <row r="78" spans="1:31" ht="99.75">
      <c r="A78" s="74" t="s">
        <v>7414</v>
      </c>
      <c r="B78" s="74" t="s">
        <v>7415</v>
      </c>
      <c r="C78" s="372"/>
      <c r="D78" s="941" t="s">
        <v>6640</v>
      </c>
      <c r="E78" s="941" t="s">
        <v>7252</v>
      </c>
      <c r="F78" s="372" t="s">
        <v>7253</v>
      </c>
      <c r="G78" s="942"/>
      <c r="H78" s="942"/>
      <c r="I78" s="942"/>
      <c r="J78" s="942"/>
      <c r="K78" s="924"/>
      <c r="L78" s="924"/>
      <c r="M78" s="924"/>
      <c r="N78" s="924"/>
      <c r="O78" s="924"/>
      <c r="P78" s="924"/>
      <c r="Q78" s="924"/>
      <c r="R78" s="924"/>
      <c r="S78" s="924"/>
      <c r="T78" s="924"/>
      <c r="U78" s="924"/>
      <c r="V78" s="924"/>
      <c r="W78" s="924"/>
      <c r="X78" s="924"/>
      <c r="Y78" s="924"/>
      <c r="Z78" s="924"/>
      <c r="AA78" s="924"/>
      <c r="AB78" s="924"/>
      <c r="AC78" s="924"/>
      <c r="AD78" s="924"/>
      <c r="AE78" s="924"/>
    </row>
    <row r="79" spans="1:31" ht="99.75">
      <c r="A79" s="74" t="s">
        <v>7416</v>
      </c>
      <c r="B79" s="74" t="s">
        <v>7417</v>
      </c>
      <c r="C79" s="372"/>
      <c r="D79" s="941" t="s">
        <v>6640</v>
      </c>
      <c r="E79" s="941" t="s">
        <v>7252</v>
      </c>
      <c r="F79" s="372" t="s">
        <v>7253</v>
      </c>
      <c r="G79" s="942"/>
      <c r="H79" s="942"/>
      <c r="I79" s="942"/>
      <c r="J79" s="942"/>
      <c r="K79" s="924"/>
      <c r="L79" s="924"/>
      <c r="M79" s="924"/>
      <c r="N79" s="924"/>
      <c r="O79" s="924"/>
      <c r="P79" s="924"/>
      <c r="Q79" s="924"/>
      <c r="R79" s="924"/>
      <c r="S79" s="924"/>
      <c r="T79" s="924"/>
      <c r="U79" s="924"/>
      <c r="V79" s="924"/>
      <c r="W79" s="924"/>
      <c r="X79" s="924"/>
      <c r="Y79" s="924"/>
      <c r="Z79" s="924"/>
      <c r="AA79" s="924"/>
      <c r="AB79" s="924"/>
      <c r="AC79" s="924"/>
      <c r="AD79" s="924"/>
      <c r="AE79" s="924"/>
    </row>
    <row r="80" spans="1:31" ht="99.75">
      <c r="A80" s="74" t="s">
        <v>7418</v>
      </c>
      <c r="B80" s="74" t="s">
        <v>7419</v>
      </c>
      <c r="C80" s="372"/>
      <c r="D80" s="941" t="s">
        <v>6640</v>
      </c>
      <c r="E80" s="941" t="s">
        <v>7252</v>
      </c>
      <c r="F80" s="372" t="s">
        <v>7253</v>
      </c>
      <c r="G80" s="942"/>
      <c r="H80" s="942"/>
      <c r="I80" s="942"/>
      <c r="J80" s="942"/>
      <c r="K80" s="924"/>
      <c r="L80" s="924"/>
      <c r="M80" s="924"/>
      <c r="N80" s="924"/>
      <c r="O80" s="924"/>
      <c r="P80" s="924"/>
      <c r="Q80" s="924"/>
      <c r="R80" s="924"/>
      <c r="S80" s="924"/>
      <c r="T80" s="924"/>
      <c r="U80" s="924"/>
      <c r="V80" s="924"/>
      <c r="W80" s="924"/>
      <c r="X80" s="924"/>
      <c r="Y80" s="924"/>
      <c r="Z80" s="924"/>
      <c r="AA80" s="924"/>
      <c r="AB80" s="924"/>
      <c r="AC80" s="924"/>
      <c r="AD80" s="924"/>
      <c r="AE80" s="924"/>
    </row>
    <row r="81" spans="1:31" ht="99.75">
      <c r="A81" s="74" t="s">
        <v>7420</v>
      </c>
      <c r="B81" s="944" t="s">
        <v>7421</v>
      </c>
      <c r="C81" s="945"/>
      <c r="D81" s="945" t="s">
        <v>6640</v>
      </c>
      <c r="E81" s="945" t="s">
        <v>7252</v>
      </c>
      <c r="F81" s="591" t="s">
        <v>7253</v>
      </c>
      <c r="G81" s="942"/>
      <c r="H81" s="942"/>
      <c r="I81" s="942"/>
      <c r="J81" s="942"/>
      <c r="K81" s="924"/>
      <c r="L81" s="924"/>
      <c r="M81" s="924"/>
      <c r="N81" s="924"/>
      <c r="O81" s="924"/>
      <c r="P81" s="924"/>
      <c r="Q81" s="924"/>
      <c r="R81" s="924"/>
      <c r="S81" s="924"/>
      <c r="T81" s="924"/>
      <c r="U81" s="924"/>
      <c r="V81" s="924"/>
      <c r="W81" s="924"/>
      <c r="X81" s="924"/>
      <c r="Y81" s="924"/>
      <c r="Z81" s="924"/>
      <c r="AA81" s="924"/>
      <c r="AB81" s="924"/>
      <c r="AC81" s="924"/>
      <c r="AD81" s="924"/>
      <c r="AE81" s="924"/>
    </row>
    <row r="82" spans="1:31" ht="99.75">
      <c r="A82" s="74" t="s">
        <v>7422</v>
      </c>
      <c r="B82" s="944" t="s">
        <v>7423</v>
      </c>
      <c r="C82" s="945"/>
      <c r="D82" s="945" t="s">
        <v>6640</v>
      </c>
      <c r="E82" s="945" t="s">
        <v>7252</v>
      </c>
      <c r="F82" s="591" t="s">
        <v>7253</v>
      </c>
      <c r="G82" s="565"/>
      <c r="H82" s="565"/>
      <c r="I82" s="565"/>
      <c r="J82" s="565"/>
      <c r="K82" s="935"/>
      <c r="L82" s="935"/>
      <c r="M82" s="935"/>
      <c r="N82" s="935"/>
      <c r="O82" s="935"/>
      <c r="P82" s="935"/>
      <c r="Q82" s="935"/>
      <c r="R82" s="935"/>
      <c r="S82" s="935"/>
      <c r="T82" s="935"/>
      <c r="U82" s="935"/>
      <c r="V82" s="935"/>
      <c r="W82" s="935"/>
      <c r="X82" s="935"/>
      <c r="Y82" s="935"/>
      <c r="Z82" s="935"/>
      <c r="AA82" s="935"/>
      <c r="AB82" s="935"/>
      <c r="AC82" s="935"/>
      <c r="AD82" s="935"/>
      <c r="AE82" s="935"/>
    </row>
    <row r="83" spans="1:31" ht="99.75">
      <c r="A83" s="940" t="s">
        <v>7424</v>
      </c>
      <c r="B83" s="946" t="s">
        <v>7425</v>
      </c>
      <c r="C83" s="945"/>
      <c r="D83" s="945" t="s">
        <v>6640</v>
      </c>
      <c r="E83" s="945" t="s">
        <v>7252</v>
      </c>
      <c r="F83" s="591" t="s">
        <v>7253</v>
      </c>
      <c r="G83" s="565"/>
      <c r="H83" s="565"/>
      <c r="I83" s="565"/>
      <c r="J83" s="565"/>
      <c r="K83" s="935"/>
      <c r="L83" s="935"/>
      <c r="M83" s="935"/>
      <c r="N83" s="935"/>
      <c r="O83" s="935"/>
      <c r="P83" s="935"/>
      <c r="Q83" s="935"/>
      <c r="R83" s="935"/>
      <c r="S83" s="935"/>
      <c r="T83" s="935"/>
      <c r="U83" s="935"/>
      <c r="V83" s="935"/>
      <c r="W83" s="935"/>
      <c r="X83" s="935"/>
      <c r="Y83" s="935"/>
      <c r="Z83" s="935"/>
      <c r="AA83" s="935"/>
      <c r="AB83" s="935"/>
      <c r="AC83" s="935"/>
      <c r="AD83" s="935"/>
      <c r="AE83" s="935"/>
    </row>
    <row r="84" spans="1:31" ht="99.75">
      <c r="A84" s="74" t="s">
        <v>7426</v>
      </c>
      <c r="B84" s="946" t="s">
        <v>7427</v>
      </c>
      <c r="C84" s="945"/>
      <c r="D84" s="945" t="s">
        <v>6640</v>
      </c>
      <c r="E84" s="945" t="s">
        <v>7252</v>
      </c>
      <c r="F84" s="591" t="s">
        <v>7253</v>
      </c>
      <c r="G84" s="565"/>
      <c r="H84" s="565"/>
      <c r="I84" s="565"/>
      <c r="J84" s="565"/>
      <c r="K84" s="935"/>
      <c r="L84" s="935"/>
      <c r="M84" s="935"/>
      <c r="N84" s="935"/>
      <c r="O84" s="935"/>
      <c r="P84" s="935"/>
      <c r="Q84" s="935"/>
      <c r="R84" s="935"/>
      <c r="S84" s="935"/>
      <c r="T84" s="935"/>
      <c r="U84" s="935"/>
      <c r="V84" s="935"/>
      <c r="W84" s="935"/>
      <c r="X84" s="935"/>
      <c r="Y84" s="935"/>
      <c r="Z84" s="935"/>
      <c r="AA84" s="935"/>
      <c r="AB84" s="935"/>
      <c r="AC84" s="935"/>
      <c r="AD84" s="935"/>
      <c r="AE84" s="935"/>
    </row>
    <row r="85" spans="1:31" ht="14.25">
      <c r="A85" s="74"/>
      <c r="B85" s="74"/>
    </row>
    <row r="86" spans="1:31" ht="102">
      <c r="A86" s="947" t="s">
        <v>7428</v>
      </c>
      <c r="B86" s="947" t="s">
        <v>7429</v>
      </c>
      <c r="C86" s="34" t="s">
        <v>21</v>
      </c>
      <c r="D86" s="34" t="s">
        <v>61</v>
      </c>
      <c r="E86" s="34" t="s">
        <v>62</v>
      </c>
      <c r="F86" s="34" t="s">
        <v>63</v>
      </c>
      <c r="G86" s="34" t="s">
        <v>64</v>
      </c>
    </row>
    <row r="87" spans="1:31" ht="42.75">
      <c r="A87" s="74" t="s">
        <v>7430</v>
      </c>
      <c r="B87" s="74" t="s">
        <v>7431</v>
      </c>
      <c r="C87" s="74" t="s">
        <v>7432</v>
      </c>
      <c r="D87" s="926" t="s">
        <v>7251</v>
      </c>
      <c r="E87" s="926" t="s">
        <v>7252</v>
      </c>
      <c r="F87" s="929"/>
      <c r="G87" s="929"/>
      <c r="H87" s="942"/>
      <c r="I87" s="942"/>
      <c r="J87" s="942"/>
      <c r="K87" s="937"/>
      <c r="L87" s="937"/>
      <c r="M87" s="937"/>
      <c r="N87" s="937"/>
      <c r="O87" s="937"/>
      <c r="P87" s="937"/>
      <c r="Q87" s="937"/>
      <c r="R87" s="937"/>
      <c r="S87" s="937"/>
      <c r="T87" s="937"/>
      <c r="U87" s="937"/>
      <c r="V87" s="937"/>
      <c r="W87" s="937"/>
      <c r="X87" s="937"/>
      <c r="Y87" s="937"/>
      <c r="Z87" s="937"/>
      <c r="AA87" s="937"/>
      <c r="AB87" s="937"/>
      <c r="AC87" s="937"/>
      <c r="AD87" s="937"/>
      <c r="AE87" s="937"/>
    </row>
    <row r="88" spans="1:31" ht="30">
      <c r="A88" s="74" t="s">
        <v>7433</v>
      </c>
      <c r="B88" s="74" t="s">
        <v>7434</v>
      </c>
      <c r="C88" s="788" t="s">
        <v>7435</v>
      </c>
      <c r="D88" s="926" t="s">
        <v>7251</v>
      </c>
      <c r="E88" s="926" t="s">
        <v>7252</v>
      </c>
      <c r="F88" s="929"/>
      <c r="G88" s="929"/>
      <c r="H88" s="942"/>
      <c r="I88" s="942"/>
      <c r="J88" s="942"/>
      <c r="K88" s="937"/>
      <c r="L88" s="937"/>
      <c r="M88" s="937"/>
      <c r="N88" s="937"/>
      <c r="O88" s="937"/>
      <c r="P88" s="937"/>
      <c r="Q88" s="937"/>
      <c r="R88" s="937"/>
      <c r="S88" s="937"/>
      <c r="T88" s="937"/>
      <c r="U88" s="937"/>
      <c r="V88" s="937"/>
      <c r="W88" s="937"/>
      <c r="X88" s="937"/>
      <c r="Y88" s="937"/>
      <c r="Z88" s="937"/>
      <c r="AA88" s="937"/>
      <c r="AB88" s="937"/>
      <c r="AC88" s="937"/>
      <c r="AD88" s="937"/>
      <c r="AE88" s="937"/>
    </row>
    <row r="89" spans="1:31" ht="42.75">
      <c r="A89" s="74" t="s">
        <v>7436</v>
      </c>
      <c r="B89" s="74" t="s">
        <v>7437</v>
      </c>
      <c r="C89" s="74" t="s">
        <v>7438</v>
      </c>
      <c r="D89" s="926" t="s">
        <v>7251</v>
      </c>
      <c r="E89" s="926" t="s">
        <v>7252</v>
      </c>
      <c r="F89" s="929"/>
      <c r="G89" s="929"/>
      <c r="H89" s="942"/>
      <c r="I89" s="942"/>
      <c r="J89" s="942"/>
      <c r="K89" s="937"/>
      <c r="L89" s="937"/>
      <c r="M89" s="937"/>
      <c r="N89" s="937"/>
      <c r="O89" s="937"/>
      <c r="P89" s="937"/>
      <c r="Q89" s="937"/>
      <c r="R89" s="937"/>
      <c r="S89" s="937"/>
      <c r="T89" s="937"/>
      <c r="U89" s="937"/>
      <c r="V89" s="937"/>
      <c r="W89" s="937"/>
      <c r="X89" s="937"/>
      <c r="Y89" s="937"/>
      <c r="Z89" s="937"/>
      <c r="AA89" s="937"/>
      <c r="AB89" s="937"/>
      <c r="AC89" s="937"/>
      <c r="AD89" s="937"/>
      <c r="AE89" s="937"/>
    </row>
    <row r="90" spans="1:31" ht="30">
      <c r="A90" s="930" t="s">
        <v>7439</v>
      </c>
      <c r="B90" s="930" t="s">
        <v>7440</v>
      </c>
      <c r="C90" s="948" t="s">
        <v>7441</v>
      </c>
      <c r="D90" s="926" t="s">
        <v>7251</v>
      </c>
      <c r="E90" s="926" t="s">
        <v>7252</v>
      </c>
      <c r="F90" s="929"/>
      <c r="G90" s="929"/>
      <c r="H90" s="942"/>
      <c r="I90" s="942"/>
      <c r="J90" s="942"/>
      <c r="K90" s="937"/>
      <c r="L90" s="937"/>
      <c r="M90" s="937"/>
      <c r="N90" s="937"/>
      <c r="O90" s="937"/>
      <c r="P90" s="937"/>
      <c r="Q90" s="937"/>
      <c r="R90" s="937"/>
      <c r="S90" s="937"/>
      <c r="T90" s="937"/>
      <c r="U90" s="937"/>
      <c r="V90" s="937"/>
      <c r="W90" s="937"/>
      <c r="X90" s="937"/>
      <c r="Y90" s="937"/>
      <c r="Z90" s="937"/>
      <c r="AA90" s="937"/>
      <c r="AB90" s="937"/>
      <c r="AC90" s="937"/>
      <c r="AD90" s="937"/>
      <c r="AE90" s="937"/>
    </row>
    <row r="91" spans="1:31" ht="30">
      <c r="A91" s="189" t="s">
        <v>7442</v>
      </c>
      <c r="B91" s="949" t="s">
        <v>7443</v>
      </c>
      <c r="C91" s="950" t="s">
        <v>7444</v>
      </c>
      <c r="D91" s="951" t="s">
        <v>7251</v>
      </c>
      <c r="E91" s="951" t="s">
        <v>7252</v>
      </c>
      <c r="F91" s="951"/>
      <c r="G91" s="951"/>
      <c r="H91" s="942"/>
      <c r="I91" s="942"/>
      <c r="J91" s="942"/>
      <c r="K91" s="937"/>
      <c r="L91" s="937"/>
      <c r="M91" s="937"/>
      <c r="N91" s="937"/>
      <c r="O91" s="937"/>
      <c r="P91" s="937"/>
      <c r="Q91" s="937"/>
      <c r="R91" s="937"/>
      <c r="S91" s="937"/>
      <c r="T91" s="937"/>
      <c r="U91" s="937"/>
      <c r="V91" s="937"/>
      <c r="W91" s="937"/>
      <c r="X91" s="937"/>
      <c r="Y91" s="937"/>
      <c r="Z91" s="937"/>
      <c r="AA91" s="937"/>
      <c r="AB91" s="937"/>
      <c r="AC91" s="937"/>
      <c r="AD91" s="937"/>
      <c r="AE91" s="937"/>
    </row>
    <row r="92" spans="1:31" ht="76.5">
      <c r="A92" s="34" t="s">
        <v>65</v>
      </c>
      <c r="B92" s="10" t="s">
        <v>17</v>
      </c>
      <c r="C92" s="10"/>
      <c r="D92" s="10"/>
      <c r="E92" s="10"/>
      <c r="F92" s="35"/>
      <c r="G92" s="35"/>
    </row>
    <row r="93" spans="1:31" ht="12.75" customHeight="1">
      <c r="A93" s="7" t="s">
        <v>18</v>
      </c>
      <c r="B93" s="7"/>
      <c r="C93" s="7"/>
      <c r="D93" s="7"/>
      <c r="E93" s="7"/>
      <c r="F93" s="35"/>
      <c r="G93" s="35"/>
    </row>
    <row r="94" spans="1:31" ht="51">
      <c r="A94" s="34" t="s">
        <v>66</v>
      </c>
      <c r="B94" s="34" t="s">
        <v>67</v>
      </c>
      <c r="C94" s="34" t="s">
        <v>21</v>
      </c>
      <c r="D94" s="34" t="s">
        <v>68</v>
      </c>
      <c r="E94" s="34" t="s">
        <v>69</v>
      </c>
      <c r="F94" s="35"/>
      <c r="G94" s="35"/>
    </row>
    <row r="95" spans="1:31">
      <c r="A95" s="36" t="s">
        <v>25</v>
      </c>
      <c r="B95" s="36"/>
      <c r="C95" s="36"/>
      <c r="D95" s="36"/>
      <c r="E95" s="36"/>
      <c r="F95" s="35"/>
      <c r="G95" s="35"/>
    </row>
    <row r="96" spans="1:31">
      <c r="A96" s="36" t="s">
        <v>26</v>
      </c>
      <c r="B96" s="36"/>
      <c r="C96" s="36"/>
      <c r="D96" s="36"/>
      <c r="E96" s="36"/>
      <c r="F96" s="35"/>
      <c r="G96" s="35"/>
    </row>
    <row r="97" spans="1:31">
      <c r="A97" s="36" t="s">
        <v>27</v>
      </c>
      <c r="B97" s="36"/>
      <c r="C97" s="36"/>
      <c r="D97" s="36"/>
      <c r="E97" s="36"/>
      <c r="F97" s="35"/>
      <c r="G97" s="35"/>
    </row>
    <row r="98" spans="1:31">
      <c r="A98" s="36"/>
      <c r="B98" s="36"/>
      <c r="C98" s="36"/>
      <c r="D98" s="36"/>
      <c r="E98" s="36"/>
      <c r="F98" s="35"/>
      <c r="G98" s="35"/>
    </row>
    <row r="99" spans="1:31">
      <c r="A99" s="35"/>
      <c r="B99" s="35"/>
      <c r="C99" s="35"/>
      <c r="D99" s="35"/>
      <c r="E99" s="35"/>
      <c r="F99" s="35"/>
      <c r="G99" s="35"/>
    </row>
    <row r="100" spans="1:31" ht="51">
      <c r="A100" s="34" t="s">
        <v>70</v>
      </c>
      <c r="B100" s="10" t="s">
        <v>17</v>
      </c>
      <c r="C100" s="10"/>
      <c r="D100" s="10"/>
      <c r="E100" s="10"/>
      <c r="F100" s="35"/>
    </row>
    <row r="101" spans="1:31" ht="12.75" customHeight="1">
      <c r="A101" s="6" t="s">
        <v>18</v>
      </c>
      <c r="B101" s="6"/>
      <c r="C101" s="6"/>
      <c r="D101" s="6"/>
      <c r="E101" s="6"/>
      <c r="F101" s="35"/>
      <c r="G101" s="35"/>
    </row>
    <row r="102" spans="1:31" ht="76.5">
      <c r="A102" s="34" t="s">
        <v>71</v>
      </c>
      <c r="B102" s="34" t="s">
        <v>72</v>
      </c>
      <c r="C102" s="34" t="s">
        <v>73</v>
      </c>
      <c r="D102" s="34" t="s">
        <v>74</v>
      </c>
      <c r="E102" s="34" t="s">
        <v>75</v>
      </c>
      <c r="F102" s="35"/>
      <c r="G102" s="35"/>
    </row>
    <row r="103" spans="1:31">
      <c r="A103" s="36" t="s">
        <v>25</v>
      </c>
      <c r="B103" s="36"/>
      <c r="C103" s="36"/>
      <c r="D103" s="36"/>
      <c r="E103" s="36"/>
      <c r="F103" s="35"/>
      <c r="G103" s="35"/>
    </row>
    <row r="104" spans="1:31">
      <c r="A104" s="36" t="s">
        <v>26</v>
      </c>
      <c r="B104" s="36"/>
      <c r="C104" s="36"/>
      <c r="D104" s="36"/>
      <c r="E104" s="36"/>
      <c r="F104" s="35"/>
      <c r="G104" s="35"/>
    </row>
    <row r="105" spans="1:31">
      <c r="A105" s="36"/>
      <c r="B105" s="36"/>
      <c r="C105" s="36"/>
      <c r="D105" s="36"/>
      <c r="E105" s="36"/>
    </row>
    <row r="106" spans="1:31">
      <c r="A106" s="36" t="s">
        <v>27</v>
      </c>
      <c r="B106" s="36"/>
      <c r="C106" s="36"/>
      <c r="D106" s="36"/>
      <c r="E106" s="36"/>
    </row>
    <row r="108" spans="1:31" ht="92.45" customHeight="1">
      <c r="A108" s="34" t="s">
        <v>76</v>
      </c>
      <c r="B108" s="10" t="s">
        <v>17</v>
      </c>
      <c r="C108" s="10"/>
      <c r="D108" s="10"/>
      <c r="E108" s="35"/>
      <c r="F108" s="35"/>
    </row>
    <row r="109" spans="1:31" ht="23.85" customHeight="1">
      <c r="A109" s="6" t="s">
        <v>18</v>
      </c>
      <c r="B109" s="6"/>
      <c r="C109" s="6"/>
      <c r="D109" s="6"/>
      <c r="E109" s="35"/>
      <c r="F109" s="35"/>
    </row>
    <row r="110" spans="1:31" ht="38.25">
      <c r="A110" s="34" t="s">
        <v>77</v>
      </c>
      <c r="B110" s="34" t="s">
        <v>78</v>
      </c>
      <c r="C110" s="34" t="s">
        <v>79</v>
      </c>
      <c r="D110" s="34" t="s">
        <v>80</v>
      </c>
      <c r="E110" s="35"/>
      <c r="F110" s="35"/>
    </row>
    <row r="111" spans="1:31" s="937" customFormat="1" ht="15">
      <c r="A111" s="36" t="s">
        <v>25</v>
      </c>
      <c r="B111" s="36"/>
      <c r="C111" s="36"/>
      <c r="D111" s="36"/>
      <c r="E111" s="35"/>
      <c r="F111" s="35"/>
      <c r="G111" s="33"/>
      <c r="H111" s="33"/>
      <c r="I111" s="33"/>
      <c r="J111" s="33"/>
      <c r="K111"/>
      <c r="L111"/>
      <c r="M111"/>
      <c r="N111"/>
      <c r="O111"/>
      <c r="P111"/>
      <c r="Q111"/>
      <c r="R111"/>
      <c r="S111"/>
      <c r="T111"/>
      <c r="U111"/>
      <c r="V111"/>
      <c r="W111"/>
      <c r="X111"/>
      <c r="Y111"/>
      <c r="Z111"/>
      <c r="AA111"/>
      <c r="AB111"/>
      <c r="AC111"/>
      <c r="AD111"/>
      <c r="AE111"/>
    </row>
    <row r="112" spans="1:31">
      <c r="A112" s="36" t="s">
        <v>26</v>
      </c>
      <c r="B112" s="36"/>
      <c r="C112" s="36"/>
      <c r="D112" s="36"/>
      <c r="E112" s="35"/>
      <c r="F112" s="35"/>
    </row>
    <row r="113" spans="1:31">
      <c r="A113" s="36" t="s">
        <v>27</v>
      </c>
      <c r="B113" s="36"/>
      <c r="C113" s="36"/>
      <c r="D113" s="36"/>
      <c r="E113" s="35"/>
      <c r="F113" s="35"/>
    </row>
    <row r="114" spans="1:31">
      <c r="A114" s="36"/>
      <c r="B114" s="36"/>
      <c r="C114" s="36"/>
      <c r="D114" s="36"/>
      <c r="E114" s="35"/>
      <c r="F114" s="35"/>
    </row>
    <row r="115" spans="1:31">
      <c r="A115" s="35"/>
      <c r="B115" s="35"/>
      <c r="C115" s="35"/>
      <c r="D115" s="35"/>
      <c r="E115" s="35"/>
      <c r="F115" s="35"/>
    </row>
    <row r="116" spans="1:31" ht="90.95" customHeight="1">
      <c r="A116" s="34" t="s">
        <v>81</v>
      </c>
      <c r="B116" s="10" t="s">
        <v>17</v>
      </c>
      <c r="C116" s="10"/>
      <c r="D116" s="10"/>
      <c r="E116" s="35"/>
      <c r="F116" s="35"/>
    </row>
    <row r="117" spans="1:31" ht="12.75" customHeight="1">
      <c r="A117" s="6" t="s">
        <v>18</v>
      </c>
      <c r="B117" s="6"/>
      <c r="C117" s="6"/>
      <c r="D117" s="6"/>
      <c r="E117" s="35"/>
      <c r="F117" s="35"/>
    </row>
    <row r="118" spans="1:31" ht="38.25">
      <c r="A118" s="34" t="s">
        <v>77</v>
      </c>
      <c r="B118" s="34" t="s">
        <v>78</v>
      </c>
      <c r="C118" s="34" t="s">
        <v>79</v>
      </c>
      <c r="D118" s="34" t="s">
        <v>80</v>
      </c>
      <c r="E118" s="35"/>
      <c r="F118" s="35"/>
    </row>
    <row r="119" spans="1:31">
      <c r="A119" s="36" t="s">
        <v>25</v>
      </c>
      <c r="B119" s="36"/>
      <c r="C119" s="36"/>
      <c r="D119" s="36"/>
      <c r="E119" s="35"/>
      <c r="F119" s="35"/>
    </row>
    <row r="120" spans="1:31">
      <c r="A120" s="36" t="s">
        <v>26</v>
      </c>
      <c r="B120" s="36"/>
      <c r="C120" s="36"/>
      <c r="D120" s="36"/>
      <c r="E120" s="35"/>
      <c r="F120" s="35"/>
    </row>
    <row r="121" spans="1:31">
      <c r="A121" s="36" t="s">
        <v>27</v>
      </c>
      <c r="B121" s="36"/>
      <c r="C121" s="36"/>
      <c r="D121" s="36"/>
      <c r="E121" s="35"/>
      <c r="F121" s="35"/>
    </row>
    <row r="122" spans="1:31" s="895" customFormat="1">
      <c r="A122" s="36"/>
      <c r="B122" s="36"/>
      <c r="C122" s="36"/>
      <c r="D122" s="36"/>
      <c r="E122" s="35"/>
      <c r="F122" s="35"/>
      <c r="G122" s="33"/>
      <c r="H122" s="33"/>
      <c r="I122" s="33"/>
      <c r="J122" s="33"/>
      <c r="K122"/>
      <c r="L122"/>
      <c r="M122"/>
      <c r="N122"/>
      <c r="O122"/>
      <c r="P122"/>
      <c r="Q122"/>
      <c r="R122"/>
      <c r="S122"/>
      <c r="T122"/>
      <c r="U122"/>
      <c r="V122"/>
      <c r="W122"/>
      <c r="X122"/>
      <c r="Y122"/>
      <c r="Z122"/>
      <c r="AA122"/>
      <c r="AB122"/>
      <c r="AC122"/>
      <c r="AD122"/>
      <c r="AE122"/>
    </row>
    <row r="123" spans="1:31">
      <c r="A123" s="35"/>
      <c r="B123" s="35"/>
      <c r="C123" s="35"/>
      <c r="D123" s="35"/>
      <c r="E123" s="35"/>
      <c r="F123" s="35"/>
    </row>
    <row r="124" spans="1:31" ht="70.900000000000006" customHeight="1">
      <c r="A124" s="34" t="s">
        <v>82</v>
      </c>
      <c r="B124" s="10" t="s">
        <v>17</v>
      </c>
      <c r="C124" s="10"/>
      <c r="D124" s="10"/>
      <c r="E124" s="35"/>
      <c r="F124" s="35"/>
    </row>
    <row r="125" spans="1:31" ht="12.75" customHeight="1">
      <c r="A125" s="5" t="s">
        <v>18</v>
      </c>
      <c r="B125" s="5"/>
      <c r="C125" s="5"/>
      <c r="D125" s="5"/>
      <c r="E125" s="35"/>
      <c r="F125" s="35"/>
    </row>
    <row r="126" spans="1:31" ht="38.25">
      <c r="A126" s="34" t="s">
        <v>77</v>
      </c>
      <c r="B126" s="34" t="s">
        <v>78</v>
      </c>
      <c r="C126" s="34" t="s">
        <v>79</v>
      </c>
      <c r="D126" s="34" t="s">
        <v>80</v>
      </c>
      <c r="E126" s="35"/>
      <c r="F126" s="35"/>
    </row>
    <row r="127" spans="1:31" s="952" customFormat="1">
      <c r="A127" s="36" t="s">
        <v>25</v>
      </c>
      <c r="B127" s="36"/>
      <c r="C127" s="36"/>
      <c r="D127" s="36"/>
      <c r="E127" s="35"/>
      <c r="F127" s="35"/>
      <c r="G127" s="33"/>
      <c r="H127" s="33"/>
      <c r="I127" s="33"/>
      <c r="J127" s="33"/>
      <c r="K127"/>
      <c r="L127"/>
      <c r="M127"/>
      <c r="N127"/>
      <c r="O127"/>
      <c r="P127"/>
      <c r="Q127"/>
      <c r="R127"/>
      <c r="S127"/>
      <c r="T127"/>
      <c r="U127"/>
      <c r="V127"/>
      <c r="W127"/>
      <c r="X127"/>
      <c r="Y127"/>
      <c r="Z127"/>
      <c r="AA127"/>
      <c r="AB127"/>
      <c r="AC127"/>
      <c r="AD127"/>
      <c r="AE127"/>
    </row>
    <row r="128" spans="1:31" s="953" customFormat="1">
      <c r="A128" s="36" t="s">
        <v>26</v>
      </c>
      <c r="B128" s="36"/>
      <c r="C128" s="36"/>
      <c r="D128" s="36"/>
      <c r="E128" s="35"/>
      <c r="F128" s="35"/>
      <c r="G128" s="33"/>
      <c r="H128" s="33"/>
      <c r="I128" s="33"/>
      <c r="J128" s="33"/>
      <c r="K128"/>
      <c r="L128"/>
      <c r="M128"/>
      <c r="N128"/>
      <c r="O128"/>
      <c r="P128"/>
      <c r="Q128"/>
      <c r="R128"/>
      <c r="S128"/>
      <c r="T128"/>
      <c r="U128"/>
      <c r="V128"/>
      <c r="W128"/>
      <c r="X128"/>
      <c r="Y128"/>
      <c r="Z128"/>
      <c r="AA128"/>
      <c r="AB128"/>
      <c r="AC128"/>
      <c r="AD128"/>
      <c r="AE128"/>
    </row>
    <row r="129" spans="1:6">
      <c r="A129" s="36" t="s">
        <v>27</v>
      </c>
      <c r="B129" s="36"/>
      <c r="C129" s="36"/>
      <c r="D129" s="36"/>
      <c r="E129" s="35"/>
      <c r="F129" s="35"/>
    </row>
    <row r="130" spans="1:6">
      <c r="A130" s="36"/>
      <c r="B130" s="36"/>
      <c r="C130" s="36"/>
      <c r="D130" s="36"/>
      <c r="E130" s="35"/>
      <c r="F130" s="35"/>
    </row>
    <row r="131" spans="1:6">
      <c r="A131" s="4"/>
      <c r="B131" s="4"/>
      <c r="C131" s="4"/>
      <c r="D131" s="4"/>
      <c r="E131" s="4"/>
      <c r="F131" s="4"/>
    </row>
    <row r="132" spans="1:6" ht="90.95" customHeight="1">
      <c r="A132" s="34" t="s">
        <v>83</v>
      </c>
      <c r="B132" s="10" t="s">
        <v>17</v>
      </c>
      <c r="C132" s="10"/>
      <c r="D132" s="10"/>
      <c r="E132" s="10"/>
      <c r="F132" s="10"/>
    </row>
    <row r="133" spans="1:6" ht="12.75" customHeight="1">
      <c r="A133" s="5" t="s">
        <v>18</v>
      </c>
      <c r="B133" s="5"/>
      <c r="C133" s="5"/>
      <c r="D133" s="5"/>
      <c r="E133" s="5"/>
      <c r="F133" s="5"/>
    </row>
    <row r="134" spans="1:6" ht="51">
      <c r="A134" s="34" t="s">
        <v>84</v>
      </c>
      <c r="B134" s="34" t="s">
        <v>85</v>
      </c>
      <c r="C134" s="34" t="s">
        <v>86</v>
      </c>
      <c r="D134" s="34" t="s">
        <v>87</v>
      </c>
      <c r="E134" s="34" t="s">
        <v>88</v>
      </c>
      <c r="F134" s="34" t="s">
        <v>69</v>
      </c>
    </row>
    <row r="135" spans="1:6">
      <c r="A135" s="36" t="s">
        <v>25</v>
      </c>
      <c r="B135" s="36"/>
      <c r="C135" s="36"/>
      <c r="D135" s="36"/>
      <c r="E135" s="36"/>
      <c r="F135" s="36"/>
    </row>
    <row r="136" spans="1:6">
      <c r="A136" s="36" t="s">
        <v>26</v>
      </c>
      <c r="B136" s="36"/>
      <c r="C136" s="36"/>
      <c r="D136" s="36"/>
      <c r="E136" s="36"/>
      <c r="F136" s="36"/>
    </row>
    <row r="137" spans="1:6">
      <c r="A137" s="36" t="s">
        <v>27</v>
      </c>
      <c r="B137" s="36"/>
      <c r="C137" s="36"/>
      <c r="D137" s="36"/>
      <c r="E137" s="36"/>
      <c r="F137" s="36"/>
    </row>
    <row r="138" spans="1:6">
      <c r="A138" s="36"/>
      <c r="B138" s="36"/>
      <c r="C138" s="36"/>
      <c r="D138" s="36"/>
      <c r="E138" s="36"/>
      <c r="F138" s="36"/>
    </row>
    <row r="139" spans="1:6">
      <c r="A139" s="35"/>
      <c r="B139" s="35"/>
      <c r="C139" s="35"/>
      <c r="D139" s="35"/>
      <c r="E139" s="35"/>
      <c r="F139" s="35"/>
    </row>
    <row r="140" spans="1:6" ht="73.900000000000006" customHeight="1">
      <c r="A140" s="34" t="s">
        <v>89</v>
      </c>
      <c r="B140" s="10" t="s">
        <v>17</v>
      </c>
      <c r="C140" s="10"/>
      <c r="D140" s="10"/>
      <c r="E140" s="35"/>
      <c r="F140" s="35"/>
    </row>
    <row r="141" spans="1:6" ht="23.85" customHeight="1">
      <c r="A141" s="5" t="s">
        <v>18</v>
      </c>
      <c r="B141" s="5"/>
      <c r="C141" s="5"/>
      <c r="D141" s="5"/>
      <c r="E141" s="35"/>
      <c r="F141" s="35"/>
    </row>
    <row r="142" spans="1:6" ht="38.25">
      <c r="A142" s="34" t="s">
        <v>90</v>
      </c>
      <c r="B142" s="34" t="s">
        <v>91</v>
      </c>
      <c r="C142" s="34" t="s">
        <v>92</v>
      </c>
      <c r="D142" s="34" t="s">
        <v>69</v>
      </c>
      <c r="E142" s="35"/>
      <c r="F142" s="35"/>
    </row>
    <row r="143" spans="1:6">
      <c r="A143" s="36" t="s">
        <v>25</v>
      </c>
      <c r="B143" s="36"/>
      <c r="C143" s="36"/>
      <c r="D143" s="36"/>
      <c r="E143" s="35"/>
      <c r="F143" s="35"/>
    </row>
    <row r="144" spans="1:6">
      <c r="A144" s="36" t="s">
        <v>26</v>
      </c>
      <c r="B144" s="36"/>
      <c r="C144" s="36"/>
      <c r="D144" s="36"/>
      <c r="E144" s="35"/>
      <c r="F144" s="35"/>
    </row>
    <row r="145" spans="1:6">
      <c r="A145" s="36" t="s">
        <v>27</v>
      </c>
      <c r="B145" s="36"/>
      <c r="C145" s="36"/>
      <c r="D145" s="36"/>
      <c r="E145" s="35"/>
      <c r="F145" s="35"/>
    </row>
    <row r="146" spans="1:6">
      <c r="A146" s="36"/>
      <c r="B146" s="36"/>
      <c r="C146" s="36"/>
      <c r="D146" s="36"/>
      <c r="E146" s="35"/>
      <c r="F146" s="35"/>
    </row>
    <row r="147" spans="1:6">
      <c r="A147" s="35"/>
      <c r="B147" s="35"/>
      <c r="C147" s="35"/>
      <c r="D147" s="35"/>
      <c r="E147" s="35"/>
      <c r="F147" s="35"/>
    </row>
    <row r="148" spans="1:6" ht="73.150000000000006" customHeight="1">
      <c r="A148" s="34" t="s">
        <v>93</v>
      </c>
      <c r="B148" s="1522" t="s">
        <v>94</v>
      </c>
      <c r="C148" s="1522"/>
      <c r="D148" s="1522"/>
      <c r="E148" s="35"/>
      <c r="F148" s="35"/>
    </row>
    <row r="149" spans="1:6">
      <c r="A149" s="35"/>
      <c r="B149" s="35"/>
      <c r="D149" s="35"/>
      <c r="E149" s="35"/>
      <c r="F149" s="35"/>
    </row>
    <row r="150" spans="1:6" ht="75.400000000000006" customHeight="1">
      <c r="A150" s="34" t="s">
        <v>95</v>
      </c>
      <c r="B150" s="10" t="s">
        <v>17</v>
      </c>
      <c r="C150" s="10"/>
      <c r="D150" s="10"/>
      <c r="E150" s="35"/>
      <c r="F150" s="35"/>
    </row>
    <row r="151" spans="1:6" ht="23.85" customHeight="1">
      <c r="A151" s="5" t="s">
        <v>18</v>
      </c>
      <c r="B151" s="5"/>
      <c r="C151" s="5"/>
      <c r="D151" s="5"/>
      <c r="E151" s="35"/>
      <c r="F151" s="35"/>
    </row>
    <row r="152" spans="1:6" ht="51">
      <c r="A152" s="34" t="s">
        <v>96</v>
      </c>
      <c r="B152" s="34" t="s">
        <v>97</v>
      </c>
      <c r="C152" s="34" t="s">
        <v>98</v>
      </c>
      <c r="D152" s="34" t="s">
        <v>99</v>
      </c>
      <c r="E152" s="35"/>
      <c r="F152" s="35"/>
    </row>
    <row r="153" spans="1:6" ht="12.75" customHeight="1">
      <c r="A153" s="36" t="s">
        <v>25</v>
      </c>
      <c r="B153" s="36"/>
      <c r="C153" s="36"/>
      <c r="D153" s="36"/>
    </row>
    <row r="154" spans="1:6" ht="12.75" customHeight="1">
      <c r="A154" s="36" t="s">
        <v>26</v>
      </c>
      <c r="B154" s="36"/>
      <c r="C154" s="36"/>
      <c r="D154" s="36"/>
    </row>
    <row r="155" spans="1:6" ht="12.75" customHeight="1">
      <c r="A155" s="36" t="s">
        <v>27</v>
      </c>
      <c r="B155" s="36"/>
      <c r="C155" s="36"/>
      <c r="D155" s="36"/>
    </row>
    <row r="156" spans="1:6" ht="12.75" customHeight="1">
      <c r="A156" s="36"/>
      <c r="B156" s="36"/>
      <c r="C156" s="36"/>
      <c r="D156" s="36"/>
    </row>
    <row r="159" spans="1:6" ht="76.150000000000006" customHeight="1">
      <c r="A159" s="44" t="s">
        <v>100</v>
      </c>
      <c r="B159" s="3" t="s">
        <v>29</v>
      </c>
      <c r="C159" s="3"/>
      <c r="D159" s="3"/>
    </row>
    <row r="160" spans="1:6" ht="28.35" customHeight="1">
      <c r="A160" s="5" t="s">
        <v>18</v>
      </c>
      <c r="B160" s="5"/>
      <c r="C160" s="5"/>
      <c r="D160" s="5"/>
    </row>
    <row r="161" spans="1:31" ht="99.2" customHeight="1">
      <c r="A161" s="44" t="s">
        <v>101</v>
      </c>
      <c r="B161" s="2" t="s">
        <v>102</v>
      </c>
      <c r="C161" s="2"/>
      <c r="D161" s="44" t="s">
        <v>103</v>
      </c>
    </row>
    <row r="162" spans="1:31" ht="69" customHeight="1">
      <c r="A162" s="954" t="s">
        <v>7445</v>
      </c>
      <c r="B162" s="1523" t="s">
        <v>7446</v>
      </c>
      <c r="C162" s="1523"/>
      <c r="D162" s="954" t="s">
        <v>7447</v>
      </c>
      <c r="E162" s="942"/>
      <c r="F162" s="942"/>
      <c r="G162" s="942"/>
      <c r="H162" s="942"/>
      <c r="I162" s="942"/>
      <c r="J162" s="942"/>
      <c r="K162" s="937"/>
      <c r="L162" s="937"/>
      <c r="M162" s="937"/>
      <c r="N162" s="937"/>
      <c r="O162" s="937"/>
      <c r="P162" s="937"/>
      <c r="Q162" s="937"/>
      <c r="R162" s="937"/>
      <c r="S162" s="937"/>
      <c r="T162" s="937"/>
      <c r="U162" s="937"/>
      <c r="V162" s="937"/>
      <c r="W162" s="937"/>
      <c r="X162" s="937"/>
      <c r="Y162" s="937"/>
      <c r="Z162" s="937"/>
      <c r="AA162" s="937"/>
      <c r="AB162" s="937"/>
      <c r="AC162" s="937"/>
      <c r="AD162" s="937"/>
      <c r="AE162" s="937"/>
    </row>
    <row r="164" spans="1:31" ht="76.900000000000006" customHeight="1">
      <c r="A164" s="44" t="s">
        <v>107</v>
      </c>
      <c r="B164" s="3" t="s">
        <v>29</v>
      </c>
      <c r="C164" s="3"/>
      <c r="D164" s="3"/>
    </row>
    <row r="165" spans="1:31" ht="12.75" customHeight="1">
      <c r="A165" s="5" t="s">
        <v>18</v>
      </c>
      <c r="B165" s="5"/>
      <c r="C165" s="5"/>
      <c r="D165" s="5"/>
    </row>
    <row r="166" spans="1:31" ht="12.75" customHeight="1">
      <c r="A166" s="2" t="s">
        <v>108</v>
      </c>
      <c r="B166" s="2"/>
      <c r="C166" s="2"/>
    </row>
    <row r="167" spans="1:31" ht="42" customHeight="1">
      <c r="A167" s="1511" t="s">
        <v>7448</v>
      </c>
      <c r="B167" s="1511"/>
      <c r="C167" s="1511"/>
    </row>
    <row r="168" spans="1:31" ht="73.900000000000006" customHeight="1">
      <c r="A168" s="48" t="s">
        <v>110</v>
      </c>
      <c r="B168" s="3" t="s">
        <v>29</v>
      </c>
      <c r="C168" s="3"/>
      <c r="D168" s="3"/>
    </row>
    <row r="170" spans="1:31" ht="72.75" customHeight="1">
      <c r="A170" s="44" t="s">
        <v>111</v>
      </c>
      <c r="B170" s="3" t="s">
        <v>29</v>
      </c>
      <c r="C170" s="3"/>
      <c r="D170" s="3"/>
      <c r="F170" s="49"/>
    </row>
    <row r="171" spans="1:31" ht="12.75" customHeight="1">
      <c r="A171" s="5" t="s">
        <v>18</v>
      </c>
      <c r="B171" s="5"/>
      <c r="C171" s="5"/>
      <c r="D171" s="5"/>
    </row>
    <row r="172" spans="1:31" ht="29.85" customHeight="1">
      <c r="A172" s="2" t="s">
        <v>108</v>
      </c>
      <c r="B172" s="2"/>
      <c r="C172" s="2"/>
    </row>
    <row r="173" spans="1:31" ht="33" customHeight="1">
      <c r="A173" s="1511" t="s">
        <v>7449</v>
      </c>
      <c r="B173" s="1511"/>
      <c r="C173" s="1511"/>
      <c r="D173" s="900"/>
      <c r="E173" s="900"/>
      <c r="F173" s="900"/>
      <c r="G173" s="900"/>
      <c r="H173" s="900"/>
      <c r="I173" s="900"/>
      <c r="J173" s="900"/>
      <c r="K173" s="895"/>
      <c r="L173" s="895"/>
      <c r="M173" s="895"/>
      <c r="N173" s="895"/>
      <c r="O173" s="895"/>
      <c r="P173" s="895"/>
      <c r="Q173" s="895"/>
      <c r="R173" s="895"/>
      <c r="S173" s="895"/>
      <c r="T173" s="895"/>
      <c r="U173" s="895"/>
      <c r="V173" s="895"/>
      <c r="W173" s="895"/>
      <c r="X173" s="895"/>
      <c r="Y173" s="895"/>
      <c r="Z173" s="895"/>
      <c r="AA173" s="895"/>
      <c r="AB173" s="895"/>
      <c r="AC173" s="895"/>
      <c r="AD173" s="895"/>
      <c r="AE173" s="895"/>
    </row>
    <row r="174" spans="1:31" ht="102">
      <c r="A174" s="44" t="s">
        <v>113</v>
      </c>
      <c r="B174" s="3" t="s">
        <v>29</v>
      </c>
      <c r="C174" s="3"/>
      <c r="D174" s="3"/>
    </row>
    <row r="176" spans="1:31" ht="50.65" customHeight="1">
      <c r="A176" s="2" t="s">
        <v>114</v>
      </c>
      <c r="B176" s="2"/>
      <c r="C176" s="2"/>
      <c r="D176" s="2"/>
    </row>
    <row r="177" spans="1:31" ht="96.95" customHeight="1">
      <c r="A177" s="44" t="s">
        <v>115</v>
      </c>
      <c r="B177" s="44" t="s">
        <v>116</v>
      </c>
      <c r="C177" s="44" t="s">
        <v>117</v>
      </c>
      <c r="D177" s="44" t="s">
        <v>118</v>
      </c>
    </row>
    <row r="178" spans="1:31" ht="120" customHeight="1">
      <c r="A178" s="1524" t="s">
        <v>7450</v>
      </c>
      <c r="B178" s="1524" t="s">
        <v>7451</v>
      </c>
      <c r="C178" s="955" t="s">
        <v>7452</v>
      </c>
      <c r="D178" s="1524">
        <v>200</v>
      </c>
      <c r="E178" s="952"/>
      <c r="F178" s="952"/>
      <c r="G178" s="952"/>
      <c r="H178" s="956"/>
      <c r="I178" s="956"/>
      <c r="J178" s="956"/>
      <c r="K178" s="952"/>
      <c r="L178" s="952"/>
      <c r="M178" s="952"/>
      <c r="N178" s="952"/>
      <c r="O178" s="952"/>
      <c r="P178" s="952"/>
      <c r="Q178" s="952"/>
      <c r="R178" s="952"/>
      <c r="S178" s="952"/>
      <c r="T178" s="952"/>
      <c r="U178" s="952"/>
      <c r="V178" s="952"/>
      <c r="W178" s="952"/>
      <c r="X178" s="952"/>
      <c r="Y178" s="952"/>
      <c r="Z178" s="952"/>
      <c r="AA178" s="952"/>
      <c r="AB178" s="952"/>
      <c r="AC178" s="952"/>
      <c r="AD178" s="952"/>
      <c r="AE178" s="952"/>
    </row>
    <row r="179" spans="1:31" ht="15">
      <c r="A179" s="1524"/>
      <c r="B179" s="1524"/>
      <c r="C179" s="957"/>
      <c r="D179" s="1524"/>
      <c r="E179" s="953"/>
      <c r="F179" s="953"/>
      <c r="G179" s="953"/>
      <c r="H179" s="958"/>
      <c r="I179" s="958"/>
      <c r="J179" s="958"/>
      <c r="K179" s="953"/>
      <c r="L179" s="953"/>
      <c r="M179" s="953"/>
      <c r="N179" s="953"/>
      <c r="O179" s="953"/>
      <c r="P179" s="953"/>
      <c r="Q179" s="953"/>
      <c r="R179" s="953"/>
      <c r="S179" s="953"/>
      <c r="T179" s="953"/>
      <c r="U179" s="953"/>
      <c r="V179" s="953"/>
      <c r="W179" s="953"/>
      <c r="X179" s="953"/>
      <c r="Y179" s="953"/>
      <c r="Z179" s="953"/>
      <c r="AA179" s="953"/>
      <c r="AB179" s="953"/>
      <c r="AC179" s="953"/>
      <c r="AD179" s="953"/>
      <c r="AE179" s="953"/>
    </row>
    <row r="180" spans="1:31" ht="35.1" customHeight="1">
      <c r="A180" s="2" t="s">
        <v>122</v>
      </c>
      <c r="B180" s="2"/>
      <c r="C180" s="2"/>
      <c r="D180" s="2"/>
      <c r="E180" s="2"/>
      <c r="F180" s="44" t="s">
        <v>123</v>
      </c>
      <c r="G180" s="44" t="s">
        <v>124</v>
      </c>
    </row>
    <row r="181" spans="1:31" ht="73.900000000000006" customHeight="1">
      <c r="A181" s="44" t="s">
        <v>125</v>
      </c>
      <c r="B181" s="44" t="s">
        <v>126</v>
      </c>
      <c r="C181" s="44" t="s">
        <v>127</v>
      </c>
      <c r="D181" s="44" t="s">
        <v>128</v>
      </c>
      <c r="E181" s="44" t="s">
        <v>129</v>
      </c>
      <c r="F181" s="47">
        <v>78</v>
      </c>
      <c r="G181" s="47">
        <f>SUM(D182:D259)</f>
        <v>50068</v>
      </c>
    </row>
    <row r="182" spans="1:31" ht="71.25" customHeight="1">
      <c r="A182" s="959" t="s">
        <v>7453</v>
      </c>
      <c r="B182" s="960" t="s">
        <v>7454</v>
      </c>
      <c r="C182" s="961" t="s">
        <v>7455</v>
      </c>
      <c r="D182" s="962">
        <v>8000</v>
      </c>
      <c r="E182" s="963" t="s">
        <v>7456</v>
      </c>
      <c r="F182" s="61"/>
    </row>
    <row r="183" spans="1:31" ht="63" customHeight="1">
      <c r="A183" s="964" t="s">
        <v>7457</v>
      </c>
      <c r="B183" s="965">
        <v>46075</v>
      </c>
      <c r="C183" s="966" t="s">
        <v>7458</v>
      </c>
      <c r="D183" s="967">
        <v>15000</v>
      </c>
      <c r="E183" s="968" t="s">
        <v>7459</v>
      </c>
    </row>
    <row r="184" spans="1:31" ht="63.75" customHeight="1">
      <c r="A184" s="959" t="s">
        <v>7460</v>
      </c>
      <c r="B184" s="969">
        <v>46084</v>
      </c>
      <c r="C184" s="968" t="s">
        <v>7461</v>
      </c>
      <c r="D184" s="967">
        <v>70</v>
      </c>
      <c r="E184" s="968" t="s">
        <v>7462</v>
      </c>
    </row>
    <row r="185" spans="1:31" ht="49.5" customHeight="1">
      <c r="A185" s="964" t="s">
        <v>1798</v>
      </c>
      <c r="B185" s="969">
        <v>46099</v>
      </c>
      <c r="C185" s="968" t="s">
        <v>7463</v>
      </c>
      <c r="D185" s="967">
        <v>3000</v>
      </c>
      <c r="E185" s="968" t="s">
        <v>7459</v>
      </c>
    </row>
    <row r="186" spans="1:31" ht="81" customHeight="1">
      <c r="A186" s="964" t="s">
        <v>7464</v>
      </c>
      <c r="B186" s="969" t="s">
        <v>7465</v>
      </c>
      <c r="C186" s="961" t="s">
        <v>7466</v>
      </c>
      <c r="D186" s="967">
        <v>100</v>
      </c>
      <c r="E186" s="968" t="s">
        <v>7467</v>
      </c>
    </row>
    <row r="187" spans="1:31" ht="72.75" customHeight="1">
      <c r="A187" s="970" t="s">
        <v>7468</v>
      </c>
      <c r="B187" s="969">
        <v>46099</v>
      </c>
      <c r="C187" s="968" t="s">
        <v>7469</v>
      </c>
      <c r="D187" s="967">
        <v>70</v>
      </c>
      <c r="E187" s="968" t="s">
        <v>7470</v>
      </c>
    </row>
    <row r="188" spans="1:31" ht="72">
      <c r="A188" s="970" t="s">
        <v>7471</v>
      </c>
      <c r="B188" s="969">
        <v>46093</v>
      </c>
      <c r="C188" s="971" t="s">
        <v>7472</v>
      </c>
      <c r="D188" s="967">
        <v>70</v>
      </c>
      <c r="E188" s="968" t="s">
        <v>7470</v>
      </c>
    </row>
    <row r="189" spans="1:31" ht="28.5">
      <c r="A189" s="972" t="s">
        <v>7473</v>
      </c>
      <c r="B189" s="973">
        <v>46077</v>
      </c>
      <c r="C189" s="974" t="s">
        <v>7474</v>
      </c>
      <c r="D189" s="975">
        <v>798</v>
      </c>
      <c r="E189" s="976" t="s">
        <v>7475</v>
      </c>
    </row>
    <row r="190" spans="1:31" ht="178.5">
      <c r="A190" s="977" t="s">
        <v>7476</v>
      </c>
      <c r="B190" s="978" t="s">
        <v>7477</v>
      </c>
      <c r="C190" s="979" t="s">
        <v>7478</v>
      </c>
      <c r="D190" s="975">
        <v>1380</v>
      </c>
      <c r="E190" s="976" t="s">
        <v>7479</v>
      </c>
    </row>
    <row r="191" spans="1:31" ht="270.75">
      <c r="A191" s="972" t="s">
        <v>7480</v>
      </c>
      <c r="B191" s="973">
        <v>46099</v>
      </c>
      <c r="C191" s="980" t="s">
        <v>7481</v>
      </c>
      <c r="D191" s="975">
        <v>300</v>
      </c>
      <c r="E191" s="976" t="s">
        <v>7479</v>
      </c>
    </row>
    <row r="192" spans="1:31" ht="102">
      <c r="A192" s="972" t="s">
        <v>882</v>
      </c>
      <c r="B192" s="973">
        <v>46080</v>
      </c>
      <c r="C192" s="981" t="s">
        <v>7482</v>
      </c>
      <c r="D192" s="975">
        <v>30</v>
      </c>
      <c r="E192" s="976" t="s">
        <v>7479</v>
      </c>
    </row>
    <row r="193" spans="1:6" ht="38.25">
      <c r="A193" s="982" t="s">
        <v>7483</v>
      </c>
      <c r="B193" s="983" t="s">
        <v>7484</v>
      </c>
      <c r="C193" s="982" t="s">
        <v>7485</v>
      </c>
      <c r="D193" s="984">
        <v>7749</v>
      </c>
      <c r="E193" s="984" t="s">
        <v>7486</v>
      </c>
      <c r="F193" s="985"/>
    </row>
    <row r="194" spans="1:6" ht="25.5">
      <c r="A194" s="982" t="s">
        <v>7487</v>
      </c>
      <c r="B194" s="983">
        <v>46098</v>
      </c>
      <c r="C194" s="982" t="s">
        <v>7488</v>
      </c>
      <c r="D194" s="984">
        <v>63</v>
      </c>
      <c r="E194" s="984" t="s">
        <v>7486</v>
      </c>
      <c r="F194" s="985"/>
    </row>
    <row r="195" spans="1:6" ht="38.25">
      <c r="A195" s="982" t="s">
        <v>7489</v>
      </c>
      <c r="B195" s="983" t="s">
        <v>7490</v>
      </c>
      <c r="C195" s="982" t="s">
        <v>7491</v>
      </c>
      <c r="D195" s="984">
        <v>78</v>
      </c>
      <c r="E195" s="984" t="s">
        <v>7486</v>
      </c>
      <c r="F195" s="985"/>
    </row>
    <row r="196" spans="1:6" ht="29.25" customHeight="1">
      <c r="A196" s="982" t="s">
        <v>7492</v>
      </c>
      <c r="B196" s="983" t="s">
        <v>7493</v>
      </c>
      <c r="C196" s="982" t="s">
        <v>7494</v>
      </c>
      <c r="D196" s="984">
        <v>187</v>
      </c>
      <c r="E196" s="984" t="s">
        <v>7486</v>
      </c>
      <c r="F196" s="985"/>
    </row>
    <row r="197" spans="1:6" ht="49.5" customHeight="1">
      <c r="A197" s="982" t="s">
        <v>7495</v>
      </c>
      <c r="B197" s="983" t="s">
        <v>7496</v>
      </c>
      <c r="C197" s="982" t="s">
        <v>7497</v>
      </c>
      <c r="D197" s="984">
        <v>44</v>
      </c>
      <c r="E197" s="984" t="s">
        <v>7486</v>
      </c>
      <c r="F197" s="985"/>
    </row>
    <row r="198" spans="1:6" ht="27.75" customHeight="1">
      <c r="A198" s="972" t="s">
        <v>7498</v>
      </c>
      <c r="B198" s="973">
        <v>46099</v>
      </c>
      <c r="C198" s="972" t="s">
        <v>7499</v>
      </c>
      <c r="D198" s="975">
        <v>30</v>
      </c>
      <c r="E198" s="975" t="s">
        <v>7500</v>
      </c>
    </row>
    <row r="199" spans="1:6" ht="63.75">
      <c r="A199" s="979" t="s">
        <v>7501</v>
      </c>
      <c r="B199" s="986">
        <v>46073</v>
      </c>
      <c r="C199" s="979" t="s">
        <v>7502</v>
      </c>
      <c r="D199" s="975">
        <v>30</v>
      </c>
      <c r="E199" s="975" t="s">
        <v>7503</v>
      </c>
    </row>
    <row r="200" spans="1:6" ht="48" customHeight="1">
      <c r="A200" s="977" t="s">
        <v>7504</v>
      </c>
      <c r="B200" s="973">
        <v>46099</v>
      </c>
      <c r="C200" s="979" t="s">
        <v>7505</v>
      </c>
      <c r="D200" s="975">
        <v>50</v>
      </c>
      <c r="E200" s="975" t="s">
        <v>7503</v>
      </c>
    </row>
    <row r="201" spans="1:6" ht="47.25" customHeight="1">
      <c r="A201" s="972" t="s">
        <v>7506</v>
      </c>
      <c r="B201" s="973">
        <v>46083</v>
      </c>
      <c r="C201" s="979" t="s">
        <v>7507</v>
      </c>
      <c r="D201" s="975">
        <v>600</v>
      </c>
      <c r="E201" s="975" t="s">
        <v>7508</v>
      </c>
    </row>
    <row r="202" spans="1:6" ht="135.75" customHeight="1">
      <c r="A202" s="980" t="s">
        <v>7509</v>
      </c>
      <c r="B202" s="987" t="s">
        <v>7510</v>
      </c>
      <c r="C202" s="988" t="s">
        <v>7511</v>
      </c>
      <c r="D202" s="989">
        <v>250</v>
      </c>
      <c r="E202" s="989" t="s">
        <v>7512</v>
      </c>
    </row>
    <row r="203" spans="1:6" ht="166.5" customHeight="1">
      <c r="A203" s="252" t="s">
        <v>7513</v>
      </c>
      <c r="B203" s="990" t="s">
        <v>7514</v>
      </c>
      <c r="C203" s="991" t="s">
        <v>7515</v>
      </c>
      <c r="D203" s="101">
        <v>503</v>
      </c>
      <c r="E203" s="50" t="s">
        <v>7516</v>
      </c>
    </row>
    <row r="204" spans="1:6" ht="25.5">
      <c r="A204" s="253" t="s">
        <v>7517</v>
      </c>
      <c r="B204" s="990">
        <v>46099</v>
      </c>
      <c r="C204" s="253" t="s">
        <v>7518</v>
      </c>
      <c r="D204" s="101">
        <v>117</v>
      </c>
      <c r="E204" s="50" t="s">
        <v>7519</v>
      </c>
    </row>
    <row r="205" spans="1:6" ht="25.5" customHeight="1">
      <c r="A205" s="252" t="s">
        <v>7520</v>
      </c>
      <c r="B205" s="990" t="s">
        <v>7521</v>
      </c>
      <c r="C205" s="992" t="s">
        <v>7522</v>
      </c>
      <c r="D205" s="101">
        <v>204</v>
      </c>
      <c r="E205" s="50" t="s">
        <v>7519</v>
      </c>
    </row>
    <row r="206" spans="1:6" ht="73.5" customHeight="1">
      <c r="A206" s="253" t="s">
        <v>7523</v>
      </c>
      <c r="B206" s="990">
        <v>46079</v>
      </c>
      <c r="C206" s="253" t="s">
        <v>7524</v>
      </c>
      <c r="D206" s="101">
        <v>25</v>
      </c>
      <c r="E206" s="50" t="s">
        <v>7525</v>
      </c>
      <c r="F206" s="69"/>
    </row>
    <row r="207" spans="1:6" ht="72.75" customHeight="1">
      <c r="A207" s="253" t="s">
        <v>7526</v>
      </c>
      <c r="B207" s="990">
        <v>46079</v>
      </c>
      <c r="C207" s="253" t="s">
        <v>7527</v>
      </c>
      <c r="D207" s="993">
        <v>80</v>
      </c>
      <c r="E207" s="50" t="s">
        <v>7525</v>
      </c>
      <c r="F207" s="33">
        <v>1</v>
      </c>
    </row>
    <row r="208" spans="1:6" ht="63.75" customHeight="1">
      <c r="A208" s="252" t="s">
        <v>7528</v>
      </c>
      <c r="B208" s="101" t="s">
        <v>155</v>
      </c>
      <c r="C208" s="253" t="s">
        <v>7529</v>
      </c>
      <c r="D208" s="101">
        <v>55</v>
      </c>
      <c r="E208" s="50" t="s">
        <v>7525</v>
      </c>
      <c r="F208" s="33">
        <v>1</v>
      </c>
    </row>
    <row r="209" spans="1:6" ht="57" customHeight="1">
      <c r="A209" s="252" t="s">
        <v>7530</v>
      </c>
      <c r="B209" s="101" t="s">
        <v>155</v>
      </c>
      <c r="C209" s="253" t="s">
        <v>7531</v>
      </c>
      <c r="D209" s="101">
        <v>28</v>
      </c>
      <c r="E209" s="50" t="s">
        <v>7525</v>
      </c>
      <c r="F209" s="33">
        <v>1</v>
      </c>
    </row>
    <row r="210" spans="1:6" ht="27.75" customHeight="1">
      <c r="A210" s="252" t="s">
        <v>7532</v>
      </c>
      <c r="B210" s="990">
        <v>46059</v>
      </c>
      <c r="C210" s="252" t="s">
        <v>7533</v>
      </c>
      <c r="D210" s="101">
        <v>538</v>
      </c>
      <c r="E210" s="101" t="s">
        <v>7534</v>
      </c>
      <c r="F210" s="33">
        <v>1</v>
      </c>
    </row>
    <row r="211" spans="1:6" ht="31.5" customHeight="1">
      <c r="A211" s="992" t="s">
        <v>7535</v>
      </c>
      <c r="B211" s="990">
        <v>46066</v>
      </c>
      <c r="C211" s="252" t="s">
        <v>7536</v>
      </c>
      <c r="D211" s="101">
        <v>38</v>
      </c>
      <c r="E211" s="101" t="s">
        <v>7534</v>
      </c>
      <c r="F211" s="33">
        <v>1</v>
      </c>
    </row>
    <row r="212" spans="1:6" ht="27.75" customHeight="1">
      <c r="A212" s="252" t="s">
        <v>7537</v>
      </c>
      <c r="B212" s="990">
        <v>46066</v>
      </c>
      <c r="C212" s="252" t="s">
        <v>7538</v>
      </c>
      <c r="D212" s="101">
        <v>32</v>
      </c>
      <c r="E212" s="101" t="s">
        <v>7534</v>
      </c>
      <c r="F212" s="33">
        <v>1</v>
      </c>
    </row>
    <row r="213" spans="1:6" ht="36.75" customHeight="1">
      <c r="A213" s="252" t="s">
        <v>7539</v>
      </c>
      <c r="B213" s="101" t="s">
        <v>7540</v>
      </c>
      <c r="C213" s="253" t="s">
        <v>7541</v>
      </c>
      <c r="D213" s="101">
        <v>170</v>
      </c>
      <c r="E213" s="101" t="s">
        <v>7534</v>
      </c>
      <c r="F213" s="33">
        <v>1</v>
      </c>
    </row>
    <row r="214" spans="1:6" ht="62.25" customHeight="1">
      <c r="A214" s="252" t="s">
        <v>7542</v>
      </c>
      <c r="B214" s="990">
        <v>46099</v>
      </c>
      <c r="C214" s="253" t="s">
        <v>7543</v>
      </c>
      <c r="D214" s="101">
        <v>48</v>
      </c>
      <c r="E214" s="101" t="s">
        <v>7534</v>
      </c>
      <c r="F214" s="33">
        <v>1</v>
      </c>
    </row>
    <row r="215" spans="1:6" ht="67.5" customHeight="1">
      <c r="A215" s="253" t="s">
        <v>7544</v>
      </c>
      <c r="B215" s="990">
        <v>46072</v>
      </c>
      <c r="C215" s="253" t="s">
        <v>7545</v>
      </c>
      <c r="D215" s="993">
        <v>52</v>
      </c>
      <c r="E215" s="101" t="s">
        <v>7534</v>
      </c>
      <c r="F215" s="33">
        <v>1</v>
      </c>
    </row>
    <row r="216" spans="1:6" ht="74.25" customHeight="1">
      <c r="A216" s="253" t="s">
        <v>7546</v>
      </c>
      <c r="B216" s="990">
        <v>46077</v>
      </c>
      <c r="C216" s="253" t="s">
        <v>7547</v>
      </c>
      <c r="D216" s="101">
        <v>125</v>
      </c>
      <c r="E216" s="101" t="s">
        <v>7534</v>
      </c>
      <c r="F216" s="33">
        <v>1</v>
      </c>
    </row>
    <row r="217" spans="1:6" ht="89.25">
      <c r="A217" s="253" t="s">
        <v>7548</v>
      </c>
      <c r="B217" s="990">
        <v>46079</v>
      </c>
      <c r="C217" s="253" t="s">
        <v>7549</v>
      </c>
      <c r="D217" s="101">
        <v>70</v>
      </c>
      <c r="E217" s="101" t="s">
        <v>7534</v>
      </c>
      <c r="F217" s="33">
        <v>1</v>
      </c>
    </row>
    <row r="218" spans="1:6" ht="63" customHeight="1">
      <c r="A218" s="253" t="s">
        <v>7550</v>
      </c>
      <c r="B218" s="990">
        <v>46069</v>
      </c>
      <c r="C218" s="994" t="s">
        <v>7551</v>
      </c>
      <c r="D218" s="101">
        <v>90</v>
      </c>
      <c r="E218" s="101" t="s">
        <v>7552</v>
      </c>
      <c r="F218" s="33">
        <v>1</v>
      </c>
    </row>
    <row r="219" spans="1:6" ht="63.75" customHeight="1">
      <c r="A219" s="253" t="s">
        <v>7553</v>
      </c>
      <c r="B219" s="990">
        <v>46048</v>
      </c>
      <c r="C219" s="253" t="s">
        <v>7554</v>
      </c>
      <c r="D219" s="101">
        <v>240</v>
      </c>
      <c r="E219" s="101" t="s">
        <v>7552</v>
      </c>
      <c r="F219" s="33">
        <v>1</v>
      </c>
    </row>
    <row r="220" spans="1:6" ht="56.25" customHeight="1">
      <c r="A220" s="252" t="s">
        <v>7555</v>
      </c>
      <c r="B220" s="990">
        <v>46055</v>
      </c>
      <c r="C220" s="994" t="s">
        <v>7556</v>
      </c>
      <c r="D220" s="101">
        <v>270</v>
      </c>
      <c r="E220" s="101" t="s">
        <v>7552</v>
      </c>
      <c r="F220" s="33">
        <v>1</v>
      </c>
    </row>
    <row r="221" spans="1:6" ht="57" customHeight="1">
      <c r="A221" s="992" t="s">
        <v>7557</v>
      </c>
      <c r="B221" s="990" t="s">
        <v>7558</v>
      </c>
      <c r="C221" s="994" t="s">
        <v>7559</v>
      </c>
      <c r="D221" s="101">
        <v>80</v>
      </c>
      <c r="E221" s="101" t="s">
        <v>7552</v>
      </c>
      <c r="F221" s="33">
        <v>1</v>
      </c>
    </row>
    <row r="222" spans="1:6" ht="57" customHeight="1">
      <c r="A222" s="252" t="s">
        <v>6954</v>
      </c>
      <c r="B222" s="990">
        <v>46049</v>
      </c>
      <c r="C222" s="253" t="s">
        <v>7560</v>
      </c>
      <c r="D222" s="101">
        <v>110</v>
      </c>
      <c r="E222" s="101" t="s">
        <v>7552</v>
      </c>
      <c r="F222" s="33">
        <v>1</v>
      </c>
    </row>
    <row r="223" spans="1:6" ht="30.75" customHeight="1">
      <c r="A223" s="252" t="s">
        <v>7561</v>
      </c>
      <c r="B223" s="990">
        <v>46099</v>
      </c>
      <c r="C223" s="252" t="s">
        <v>7562</v>
      </c>
      <c r="D223" s="101">
        <v>1278</v>
      </c>
      <c r="E223" s="101" t="s">
        <v>7552</v>
      </c>
      <c r="F223" s="33">
        <v>1</v>
      </c>
    </row>
    <row r="224" spans="1:6" ht="86.25" customHeight="1">
      <c r="A224" s="252" t="s">
        <v>7563</v>
      </c>
      <c r="B224" s="990">
        <v>46101</v>
      </c>
      <c r="C224" s="994" t="s">
        <v>7564</v>
      </c>
      <c r="D224" s="101">
        <v>26</v>
      </c>
      <c r="E224" s="100" t="s">
        <v>7565</v>
      </c>
      <c r="F224" s="33">
        <v>1</v>
      </c>
    </row>
    <row r="225" spans="1:6" ht="36.75" customHeight="1">
      <c r="A225" s="992" t="s">
        <v>7566</v>
      </c>
      <c r="B225" s="990">
        <v>46075</v>
      </c>
      <c r="C225" s="252" t="s">
        <v>7567</v>
      </c>
      <c r="D225" s="101">
        <v>400</v>
      </c>
      <c r="E225" s="100" t="s">
        <v>7568</v>
      </c>
      <c r="F225" s="33">
        <v>1</v>
      </c>
    </row>
    <row r="226" spans="1:6" ht="44.25" customHeight="1">
      <c r="A226" s="252" t="s">
        <v>7569</v>
      </c>
      <c r="B226" s="990">
        <v>46055</v>
      </c>
      <c r="C226" s="252" t="s">
        <v>7570</v>
      </c>
      <c r="D226" s="101">
        <v>30</v>
      </c>
      <c r="E226" s="100" t="s">
        <v>7568</v>
      </c>
      <c r="F226" s="33">
        <v>1</v>
      </c>
    </row>
    <row r="227" spans="1:6" ht="43.5" customHeight="1">
      <c r="A227" s="992" t="s">
        <v>7571</v>
      </c>
      <c r="B227" s="990">
        <v>46049</v>
      </c>
      <c r="C227" s="252" t="s">
        <v>7111</v>
      </c>
      <c r="D227" s="101">
        <v>850</v>
      </c>
      <c r="E227" s="100" t="s">
        <v>7568</v>
      </c>
      <c r="F227" s="33">
        <v>1</v>
      </c>
    </row>
    <row r="228" spans="1:6" ht="35.25" customHeight="1">
      <c r="A228" s="995" t="s">
        <v>7572</v>
      </c>
      <c r="B228" s="990">
        <v>46049</v>
      </c>
      <c r="C228" s="252" t="s">
        <v>442</v>
      </c>
      <c r="D228" s="101">
        <v>574</v>
      </c>
      <c r="E228" s="100" t="s">
        <v>7573</v>
      </c>
      <c r="F228" s="33">
        <v>1</v>
      </c>
    </row>
    <row r="229" spans="1:6" ht="31.5" customHeight="1">
      <c r="A229" s="995" t="s">
        <v>7574</v>
      </c>
      <c r="B229" s="990">
        <v>46049</v>
      </c>
      <c r="C229" s="252" t="s">
        <v>7575</v>
      </c>
      <c r="D229" s="101">
        <v>74</v>
      </c>
      <c r="E229" s="100" t="s">
        <v>7573</v>
      </c>
      <c r="F229" s="33">
        <v>1</v>
      </c>
    </row>
    <row r="230" spans="1:6" ht="35.25" customHeight="1">
      <c r="A230" s="995" t="s">
        <v>7576</v>
      </c>
      <c r="B230" s="996" t="s">
        <v>155</v>
      </c>
      <c r="C230" s="253" t="s">
        <v>7577</v>
      </c>
      <c r="D230" s="101">
        <v>101</v>
      </c>
      <c r="E230" s="100" t="s">
        <v>7573</v>
      </c>
      <c r="F230" s="33">
        <v>1</v>
      </c>
    </row>
    <row r="231" spans="1:6" ht="27" customHeight="1">
      <c r="A231" s="997" t="s">
        <v>7561</v>
      </c>
      <c r="B231" s="998">
        <v>46099</v>
      </c>
      <c r="C231" s="999" t="s">
        <v>7562</v>
      </c>
      <c r="D231" s="1000">
        <v>596</v>
      </c>
      <c r="E231" s="288" t="s">
        <v>7573</v>
      </c>
      <c r="F231" s="33">
        <v>1</v>
      </c>
    </row>
    <row r="232" spans="1:6" ht="57" customHeight="1">
      <c r="A232" s="1001" t="s">
        <v>7578</v>
      </c>
      <c r="B232" s="1002">
        <v>46095</v>
      </c>
      <c r="C232" s="372" t="s">
        <v>7579</v>
      </c>
      <c r="D232" s="1003">
        <v>14</v>
      </c>
      <c r="E232" s="1004" t="s">
        <v>7580</v>
      </c>
      <c r="F232" s="33">
        <v>1</v>
      </c>
    </row>
    <row r="233" spans="1:6" ht="54" customHeight="1">
      <c r="A233" s="1001" t="s">
        <v>7581</v>
      </c>
      <c r="B233" s="1002">
        <v>46102</v>
      </c>
      <c r="C233" s="1001" t="s">
        <v>7582</v>
      </c>
      <c r="D233" s="1003">
        <v>32</v>
      </c>
      <c r="E233" s="1004" t="s">
        <v>7580</v>
      </c>
      <c r="F233" s="33">
        <v>1</v>
      </c>
    </row>
    <row r="234" spans="1:6" ht="77.25" customHeight="1">
      <c r="A234" s="1001" t="s">
        <v>7583</v>
      </c>
      <c r="B234" s="1002">
        <v>46107</v>
      </c>
      <c r="C234" s="372" t="s">
        <v>7584</v>
      </c>
      <c r="D234" s="1003">
        <v>9</v>
      </c>
      <c r="E234" s="1004" t="s">
        <v>7580</v>
      </c>
      <c r="F234" s="33">
        <v>1</v>
      </c>
    </row>
    <row r="235" spans="1:6" ht="226.5" customHeight="1">
      <c r="A235" s="253" t="s">
        <v>7585</v>
      </c>
      <c r="B235" s="990">
        <v>46078</v>
      </c>
      <c r="C235" s="253" t="s">
        <v>7586</v>
      </c>
      <c r="D235" s="101">
        <v>30</v>
      </c>
      <c r="E235" s="100" t="s">
        <v>7587</v>
      </c>
      <c r="F235" s="33">
        <v>1</v>
      </c>
    </row>
    <row r="236" spans="1:6" ht="147" customHeight="1">
      <c r="A236" s="253" t="s">
        <v>7588</v>
      </c>
      <c r="B236" s="990">
        <v>46106</v>
      </c>
      <c r="C236" s="253" t="s">
        <v>7589</v>
      </c>
      <c r="D236" s="101">
        <v>300</v>
      </c>
      <c r="E236" s="100" t="s">
        <v>7590</v>
      </c>
      <c r="F236" s="33">
        <v>1</v>
      </c>
    </row>
    <row r="237" spans="1:6" ht="145.5" customHeight="1">
      <c r="A237" s="253" t="s">
        <v>7591</v>
      </c>
      <c r="B237" s="990">
        <v>46099</v>
      </c>
      <c r="C237" s="253" t="s">
        <v>7592</v>
      </c>
      <c r="D237" s="101">
        <v>120</v>
      </c>
      <c r="E237" s="100" t="s">
        <v>7590</v>
      </c>
      <c r="F237" s="33">
        <v>1</v>
      </c>
    </row>
    <row r="238" spans="1:6" ht="126" customHeight="1">
      <c r="A238" s="253" t="s">
        <v>7593</v>
      </c>
      <c r="B238" s="990">
        <v>46050</v>
      </c>
      <c r="C238" s="994" t="s">
        <v>7594</v>
      </c>
      <c r="D238" s="101">
        <v>53</v>
      </c>
      <c r="E238" s="1005" t="s">
        <v>7595</v>
      </c>
      <c r="F238" s="33">
        <v>1</v>
      </c>
    </row>
    <row r="239" spans="1:6" ht="71.25" customHeight="1">
      <c r="A239" s="253" t="s">
        <v>7596</v>
      </c>
      <c r="B239" s="990">
        <v>46050</v>
      </c>
      <c r="C239" s="253" t="s">
        <v>7597</v>
      </c>
      <c r="D239" s="101">
        <v>43</v>
      </c>
      <c r="E239" s="1005" t="s">
        <v>7595</v>
      </c>
      <c r="F239" s="33">
        <v>1</v>
      </c>
    </row>
    <row r="240" spans="1:6" ht="78" customHeight="1">
      <c r="A240" s="253" t="s">
        <v>7598</v>
      </c>
      <c r="B240" s="990">
        <v>46055</v>
      </c>
      <c r="C240" s="253" t="s">
        <v>7599</v>
      </c>
      <c r="D240" s="101">
        <v>90</v>
      </c>
      <c r="E240" s="1005" t="s">
        <v>7595</v>
      </c>
      <c r="F240" s="33">
        <v>1</v>
      </c>
    </row>
    <row r="241" spans="1:6" ht="149.25" customHeight="1">
      <c r="A241" s="253" t="s">
        <v>3781</v>
      </c>
      <c r="B241" s="990">
        <v>46073</v>
      </c>
      <c r="C241" s="994" t="s">
        <v>7600</v>
      </c>
      <c r="D241" s="101">
        <v>104</v>
      </c>
      <c r="E241" s="1005" t="s">
        <v>7595</v>
      </c>
      <c r="F241" s="33">
        <v>1</v>
      </c>
    </row>
    <row r="242" spans="1:6" ht="150" customHeight="1">
      <c r="A242" s="253" t="s">
        <v>7104</v>
      </c>
      <c r="B242" s="990">
        <v>46073</v>
      </c>
      <c r="C242" s="253" t="s">
        <v>7601</v>
      </c>
      <c r="D242" s="101">
        <v>104</v>
      </c>
      <c r="E242" s="1005" t="s">
        <v>7595</v>
      </c>
      <c r="F242" s="33">
        <v>1</v>
      </c>
    </row>
    <row r="243" spans="1:6" ht="104.25" customHeight="1">
      <c r="A243" s="253" t="s">
        <v>7602</v>
      </c>
      <c r="B243" s="990">
        <v>46081</v>
      </c>
      <c r="C243" s="994" t="s">
        <v>7603</v>
      </c>
      <c r="D243" s="101">
        <v>56</v>
      </c>
      <c r="E243" s="1005" t="s">
        <v>7595</v>
      </c>
      <c r="F243" s="33">
        <v>1</v>
      </c>
    </row>
    <row r="244" spans="1:6" ht="287.25" customHeight="1">
      <c r="A244" s="253" t="s">
        <v>1138</v>
      </c>
      <c r="B244" s="990">
        <v>46099</v>
      </c>
      <c r="C244" s="994" t="s">
        <v>7604</v>
      </c>
      <c r="D244" s="101">
        <v>104</v>
      </c>
      <c r="E244" s="1005" t="s">
        <v>7595</v>
      </c>
      <c r="F244" s="33">
        <v>1</v>
      </c>
    </row>
    <row r="245" spans="1:6" ht="215.25" customHeight="1">
      <c r="A245" s="253" t="s">
        <v>6716</v>
      </c>
      <c r="B245" s="1006">
        <v>46101</v>
      </c>
      <c r="C245" s="253" t="s">
        <v>7605</v>
      </c>
      <c r="D245" s="101">
        <v>60</v>
      </c>
      <c r="E245" s="100" t="s">
        <v>7606</v>
      </c>
      <c r="F245" s="33">
        <v>1</v>
      </c>
    </row>
    <row r="246" spans="1:6" ht="181.5" customHeight="1">
      <c r="A246" s="253" t="s">
        <v>7607</v>
      </c>
      <c r="B246" s="1006">
        <v>46099</v>
      </c>
      <c r="C246" s="253" t="s">
        <v>7608</v>
      </c>
      <c r="D246" s="101">
        <v>85</v>
      </c>
      <c r="E246" s="100" t="s">
        <v>7606</v>
      </c>
      <c r="F246" s="33">
        <v>1</v>
      </c>
    </row>
    <row r="247" spans="1:6" ht="261.75" customHeight="1">
      <c r="A247" s="253" t="s">
        <v>7609</v>
      </c>
      <c r="B247" s="1006">
        <v>46097</v>
      </c>
      <c r="C247" s="253" t="s">
        <v>7610</v>
      </c>
      <c r="D247" s="101">
        <v>220</v>
      </c>
      <c r="E247" s="100" t="s">
        <v>7606</v>
      </c>
      <c r="F247" s="33">
        <v>1</v>
      </c>
    </row>
    <row r="248" spans="1:6" ht="33.75" customHeight="1">
      <c r="A248" s="253" t="s">
        <v>7611</v>
      </c>
      <c r="B248" s="990">
        <v>46035</v>
      </c>
      <c r="C248" s="253" t="s">
        <v>7612</v>
      </c>
      <c r="D248" s="101">
        <v>720</v>
      </c>
      <c r="E248" s="100" t="s">
        <v>7613</v>
      </c>
      <c r="F248" s="33">
        <v>1</v>
      </c>
    </row>
    <row r="249" spans="1:6" ht="33" customHeight="1">
      <c r="A249" s="253" t="s">
        <v>7614</v>
      </c>
      <c r="B249" s="990" t="s">
        <v>3239</v>
      </c>
      <c r="C249" s="253" t="s">
        <v>7615</v>
      </c>
      <c r="D249" s="101">
        <v>69</v>
      </c>
      <c r="E249" s="100" t="s">
        <v>7613</v>
      </c>
      <c r="F249" s="33">
        <v>1</v>
      </c>
    </row>
    <row r="250" spans="1:6" ht="27.75" customHeight="1">
      <c r="A250" s="253" t="s">
        <v>7616</v>
      </c>
      <c r="B250" s="990" t="s">
        <v>7617</v>
      </c>
      <c r="C250" s="253" t="s">
        <v>7618</v>
      </c>
      <c r="D250" s="101">
        <v>35</v>
      </c>
      <c r="E250" s="100" t="s">
        <v>7613</v>
      </c>
      <c r="F250" s="33">
        <v>1</v>
      </c>
    </row>
    <row r="251" spans="1:6" ht="36" customHeight="1">
      <c r="A251" s="253" t="s">
        <v>7619</v>
      </c>
      <c r="B251" s="990" t="s">
        <v>3239</v>
      </c>
      <c r="C251" s="253" t="s">
        <v>7620</v>
      </c>
      <c r="D251" s="101">
        <v>325</v>
      </c>
      <c r="E251" s="101" t="s">
        <v>7613</v>
      </c>
      <c r="F251" s="33">
        <v>1</v>
      </c>
    </row>
    <row r="252" spans="1:6" ht="25.5" customHeight="1">
      <c r="A252" s="253" t="s">
        <v>7621</v>
      </c>
      <c r="B252" s="990" t="s">
        <v>7622</v>
      </c>
      <c r="C252" s="253" t="s">
        <v>7623</v>
      </c>
      <c r="D252" s="101">
        <v>750</v>
      </c>
      <c r="E252" s="101" t="s">
        <v>7613</v>
      </c>
      <c r="F252" s="33">
        <v>1</v>
      </c>
    </row>
    <row r="253" spans="1:6" ht="44.25" customHeight="1">
      <c r="A253" s="253" t="s">
        <v>7624</v>
      </c>
      <c r="B253" s="990" t="s">
        <v>7625</v>
      </c>
      <c r="C253" s="253" t="s">
        <v>7626</v>
      </c>
      <c r="D253" s="101">
        <v>520</v>
      </c>
      <c r="E253" s="101" t="s">
        <v>7613</v>
      </c>
      <c r="F253" s="33">
        <v>1</v>
      </c>
    </row>
    <row r="254" spans="1:6" ht="46.5" customHeight="1">
      <c r="A254" s="1007" t="s">
        <v>7627</v>
      </c>
      <c r="B254" s="990">
        <v>46097</v>
      </c>
      <c r="C254" s="253" t="s">
        <v>7628</v>
      </c>
      <c r="D254" s="101">
        <v>974</v>
      </c>
      <c r="E254" s="101" t="s">
        <v>7629</v>
      </c>
      <c r="F254" s="33">
        <v>1</v>
      </c>
    </row>
    <row r="255" spans="1:6" ht="43.5" customHeight="1">
      <c r="A255" s="50" t="s">
        <v>7630</v>
      </c>
      <c r="B255" s="51">
        <v>46080</v>
      </c>
      <c r="C255" s="83" t="s">
        <v>7631</v>
      </c>
      <c r="D255" s="50">
        <v>240</v>
      </c>
      <c r="E255" s="50" t="s">
        <v>7632</v>
      </c>
      <c r="F255" s="33">
        <v>1</v>
      </c>
    </row>
    <row r="256" spans="1:6" ht="43.5" customHeight="1">
      <c r="A256" s="252" t="s">
        <v>7633</v>
      </c>
      <c r="B256" s="990">
        <v>46037</v>
      </c>
      <c r="C256" s="253" t="s">
        <v>7634</v>
      </c>
      <c r="D256" s="101">
        <v>155</v>
      </c>
      <c r="E256" s="101" t="s">
        <v>7635</v>
      </c>
      <c r="F256" s="33">
        <v>1</v>
      </c>
    </row>
    <row r="257" spans="1:9" ht="43.5" customHeight="1">
      <c r="A257" s="252" t="s">
        <v>7636</v>
      </c>
      <c r="B257" s="990">
        <v>46035</v>
      </c>
      <c r="C257" s="253" t="s">
        <v>7637</v>
      </c>
      <c r="D257" s="101">
        <v>56</v>
      </c>
      <c r="E257" s="101" t="s">
        <v>7635</v>
      </c>
      <c r="F257" s="33">
        <v>1</v>
      </c>
    </row>
    <row r="258" spans="1:9" ht="43.5" customHeight="1">
      <c r="A258" s="252" t="s">
        <v>7638</v>
      </c>
      <c r="B258" s="1008">
        <v>46094</v>
      </c>
      <c r="C258" s="253" t="s">
        <v>7639</v>
      </c>
      <c r="D258" s="101">
        <v>37</v>
      </c>
      <c r="E258" s="101" t="s">
        <v>7635</v>
      </c>
      <c r="F258" s="33">
        <v>1</v>
      </c>
    </row>
    <row r="259" spans="1:9" ht="43.5" customHeight="1">
      <c r="A259" s="253" t="s">
        <v>7640</v>
      </c>
      <c r="B259" s="1008" t="s">
        <v>7641</v>
      </c>
      <c r="C259" s="253" t="s">
        <v>7642</v>
      </c>
      <c r="D259" s="101">
        <v>60</v>
      </c>
      <c r="E259" s="100" t="s">
        <v>7643</v>
      </c>
    </row>
    <row r="261" spans="1:9" ht="96.95" customHeight="1">
      <c r="A261" s="2" t="s">
        <v>200</v>
      </c>
      <c r="B261" s="2"/>
      <c r="C261" s="2"/>
      <c r="D261" s="2"/>
      <c r="E261" s="2"/>
      <c r="F261" s="2"/>
      <c r="G261" s="44" t="s">
        <v>123</v>
      </c>
      <c r="H261" s="44" t="s">
        <v>124</v>
      </c>
      <c r="I261" s="44" t="s">
        <v>201</v>
      </c>
    </row>
    <row r="262" spans="1:9" ht="111.2" customHeight="1">
      <c r="A262" s="44" t="s">
        <v>125</v>
      </c>
      <c r="B262" s="44" t="s">
        <v>126</v>
      </c>
      <c r="C262" s="44" t="s">
        <v>127</v>
      </c>
      <c r="D262" s="44" t="s">
        <v>128</v>
      </c>
      <c r="E262" s="44" t="s">
        <v>129</v>
      </c>
      <c r="F262" s="44" t="s">
        <v>202</v>
      </c>
      <c r="G262" s="47">
        <v>61</v>
      </c>
      <c r="H262" s="47">
        <f>SUM(D263:D323)</f>
        <v>12083</v>
      </c>
      <c r="I262" s="63">
        <f>42/61*100</f>
        <v>68.852459016393439</v>
      </c>
    </row>
    <row r="263" spans="1:9" ht="69" customHeight="1">
      <c r="A263" s="83" t="s">
        <v>7644</v>
      </c>
      <c r="B263" s="50" t="s">
        <v>7645</v>
      </c>
      <c r="C263" s="83" t="s">
        <v>7646</v>
      </c>
      <c r="D263" s="50">
        <v>3748</v>
      </c>
      <c r="E263" s="50" t="s">
        <v>7486</v>
      </c>
      <c r="F263" s="65" t="s">
        <v>214</v>
      </c>
      <c r="G263" s="985"/>
      <c r="I263" s="64"/>
    </row>
    <row r="264" spans="1:9" ht="75.75" customHeight="1">
      <c r="A264" s="83" t="s">
        <v>7647</v>
      </c>
      <c r="B264" s="50" t="s">
        <v>7648</v>
      </c>
      <c r="C264" s="83" t="s">
        <v>7649</v>
      </c>
      <c r="D264" s="50">
        <v>139</v>
      </c>
      <c r="E264" s="50" t="s">
        <v>7486</v>
      </c>
      <c r="F264" s="65" t="s">
        <v>214</v>
      </c>
      <c r="G264" s="985"/>
    </row>
    <row r="265" spans="1:9" ht="41.25" customHeight="1">
      <c r="A265" s="83" t="s">
        <v>7650</v>
      </c>
      <c r="B265" s="50" t="s">
        <v>7651</v>
      </c>
      <c r="C265" s="83" t="s">
        <v>7652</v>
      </c>
      <c r="D265" s="50">
        <v>516</v>
      </c>
      <c r="E265" s="50" t="s">
        <v>7486</v>
      </c>
      <c r="F265" s="65" t="s">
        <v>214</v>
      </c>
      <c r="G265" s="985"/>
    </row>
    <row r="266" spans="1:9" ht="59.25" customHeight="1">
      <c r="A266" s="83" t="s">
        <v>7653</v>
      </c>
      <c r="B266" s="50" t="s">
        <v>7654</v>
      </c>
      <c r="C266" s="83" t="s">
        <v>7655</v>
      </c>
      <c r="D266" s="50">
        <v>24</v>
      </c>
      <c r="E266" s="50" t="s">
        <v>7486</v>
      </c>
      <c r="F266" s="65" t="s">
        <v>214</v>
      </c>
      <c r="G266" s="985"/>
    </row>
    <row r="267" spans="1:9" ht="41.25" customHeight="1">
      <c r="A267" s="83" t="s">
        <v>7656</v>
      </c>
      <c r="B267" s="50" t="s">
        <v>7484</v>
      </c>
      <c r="C267" s="83" t="s">
        <v>7657</v>
      </c>
      <c r="D267" s="50">
        <v>199</v>
      </c>
      <c r="E267" s="50" t="s">
        <v>7486</v>
      </c>
      <c r="F267" s="65" t="s">
        <v>214</v>
      </c>
      <c r="G267" s="985"/>
    </row>
    <row r="268" spans="1:9" ht="41.25" customHeight="1">
      <c r="A268" s="83" t="s">
        <v>7658</v>
      </c>
      <c r="B268" s="50" t="s">
        <v>7659</v>
      </c>
      <c r="C268" s="83" t="s">
        <v>7660</v>
      </c>
      <c r="D268" s="50">
        <v>441</v>
      </c>
      <c r="E268" s="50" t="s">
        <v>7486</v>
      </c>
      <c r="F268" s="65" t="s">
        <v>205</v>
      </c>
      <c r="G268" s="985"/>
    </row>
    <row r="269" spans="1:9" ht="37.5" customHeight="1">
      <c r="A269" s="252" t="s">
        <v>7661</v>
      </c>
      <c r="B269" s="990" t="s">
        <v>540</v>
      </c>
      <c r="C269" s="100" t="s">
        <v>7662</v>
      </c>
      <c r="D269" s="101">
        <v>20</v>
      </c>
      <c r="E269" s="1000" t="s">
        <v>7508</v>
      </c>
      <c r="F269" s="65" t="s">
        <v>205</v>
      </c>
      <c r="G269" s="254"/>
    </row>
    <row r="270" spans="1:9" ht="49.5" customHeight="1">
      <c r="A270" s="252" t="s">
        <v>7663</v>
      </c>
      <c r="B270" s="990">
        <v>46102</v>
      </c>
      <c r="C270" s="100" t="s">
        <v>7664</v>
      </c>
      <c r="D270" s="1009">
        <v>20</v>
      </c>
      <c r="E270" s="94" t="s">
        <v>7508</v>
      </c>
      <c r="F270" s="65" t="s">
        <v>205</v>
      </c>
      <c r="G270" s="55"/>
    </row>
    <row r="271" spans="1:9" ht="39" customHeight="1">
      <c r="A271" s="992" t="s">
        <v>7665</v>
      </c>
      <c r="B271" s="990">
        <v>46087</v>
      </c>
      <c r="C271" s="100" t="s">
        <v>7666</v>
      </c>
      <c r="D271" s="1009">
        <v>150</v>
      </c>
      <c r="E271" s="94" t="s">
        <v>7508</v>
      </c>
      <c r="F271" s="65" t="s">
        <v>205</v>
      </c>
      <c r="G271" s="55"/>
    </row>
    <row r="272" spans="1:9" ht="36.75" customHeight="1">
      <c r="A272" s="252" t="s">
        <v>291</v>
      </c>
      <c r="B272" s="990">
        <v>46081</v>
      </c>
      <c r="C272" s="100" t="s">
        <v>7667</v>
      </c>
      <c r="D272" s="1009">
        <v>70</v>
      </c>
      <c r="E272" s="94" t="s">
        <v>7508</v>
      </c>
      <c r="F272" s="65" t="s">
        <v>214</v>
      </c>
      <c r="G272" s="55"/>
    </row>
    <row r="273" spans="1:7" ht="28.5" customHeight="1">
      <c r="A273" s="252" t="s">
        <v>7668</v>
      </c>
      <c r="B273" s="990">
        <v>46081</v>
      </c>
      <c r="C273" s="101" t="s">
        <v>7669</v>
      </c>
      <c r="D273" s="1009">
        <v>30</v>
      </c>
      <c r="E273" s="94" t="s">
        <v>7508</v>
      </c>
      <c r="F273" s="65" t="s">
        <v>205</v>
      </c>
      <c r="G273" s="55"/>
    </row>
    <row r="274" spans="1:7" ht="26.25" customHeight="1">
      <c r="A274" s="992" t="s">
        <v>1196</v>
      </c>
      <c r="B274" s="990">
        <v>46074</v>
      </c>
      <c r="C274" s="101" t="s">
        <v>7670</v>
      </c>
      <c r="D274" s="1009">
        <v>25</v>
      </c>
      <c r="E274" s="94" t="s">
        <v>7508</v>
      </c>
      <c r="F274" s="65" t="s">
        <v>205</v>
      </c>
      <c r="G274" s="55"/>
    </row>
    <row r="275" spans="1:7" ht="25.5" customHeight="1">
      <c r="A275" s="992" t="s">
        <v>7671</v>
      </c>
      <c r="B275" s="996" t="s">
        <v>7672</v>
      </c>
      <c r="C275" s="101" t="s">
        <v>7673</v>
      </c>
      <c r="D275" s="101">
        <v>367</v>
      </c>
      <c r="E275" s="101" t="s">
        <v>7674</v>
      </c>
      <c r="F275" s="1010" t="s">
        <v>214</v>
      </c>
      <c r="G275" s="55"/>
    </row>
    <row r="276" spans="1:7" ht="51" customHeight="1">
      <c r="A276" s="252" t="s">
        <v>7675</v>
      </c>
      <c r="B276" s="101" t="s">
        <v>354</v>
      </c>
      <c r="C276" s="100" t="s">
        <v>7676</v>
      </c>
      <c r="D276" s="101">
        <v>285</v>
      </c>
      <c r="E276" s="101" t="s">
        <v>7674</v>
      </c>
      <c r="F276" s="1010" t="s">
        <v>205</v>
      </c>
      <c r="G276" s="55"/>
    </row>
    <row r="277" spans="1:7" ht="41.25" customHeight="1">
      <c r="A277" s="253" t="s">
        <v>7677</v>
      </c>
      <c r="B277" s="101" t="s">
        <v>914</v>
      </c>
      <c r="C277" s="1011" t="s">
        <v>7678</v>
      </c>
      <c r="D277" s="101">
        <v>165</v>
      </c>
      <c r="E277" s="101" t="s">
        <v>7674</v>
      </c>
      <c r="F277" s="1010" t="s">
        <v>205</v>
      </c>
      <c r="G277" s="55"/>
    </row>
    <row r="278" spans="1:7" ht="126" customHeight="1">
      <c r="A278" s="1012" t="s">
        <v>7679</v>
      </c>
      <c r="B278" s="1013" t="s">
        <v>7680</v>
      </c>
      <c r="C278" s="1014" t="s">
        <v>7681</v>
      </c>
      <c r="D278" s="1015">
        <v>50</v>
      </c>
      <c r="E278" s="1016" t="s">
        <v>7682</v>
      </c>
      <c r="F278" s="65" t="s">
        <v>205</v>
      </c>
      <c r="G278" s="55"/>
    </row>
    <row r="279" spans="1:7" ht="220.5" customHeight="1">
      <c r="A279" s="980" t="s">
        <v>7683</v>
      </c>
      <c r="B279" s="1013" t="s">
        <v>7680</v>
      </c>
      <c r="C279" s="1017" t="s">
        <v>7684</v>
      </c>
      <c r="D279" s="1018">
        <v>55</v>
      </c>
      <c r="E279" s="1019" t="s">
        <v>7682</v>
      </c>
      <c r="F279" s="65" t="s">
        <v>205</v>
      </c>
      <c r="G279" s="55"/>
    </row>
    <row r="280" spans="1:7" ht="61.5" customHeight="1">
      <c r="A280" s="979" t="s">
        <v>7685</v>
      </c>
      <c r="B280" s="1020" t="s">
        <v>914</v>
      </c>
      <c r="C280" s="980" t="s">
        <v>7686</v>
      </c>
      <c r="D280" s="1021">
        <v>344</v>
      </c>
      <c r="E280" s="1022" t="s">
        <v>7519</v>
      </c>
      <c r="F280" s="65" t="s">
        <v>205</v>
      </c>
      <c r="G280" s="1023"/>
    </row>
    <row r="281" spans="1:7" ht="40.5" customHeight="1">
      <c r="A281" s="979" t="s">
        <v>7687</v>
      </c>
      <c r="B281" s="1020" t="s">
        <v>914</v>
      </c>
      <c r="C281" s="979" t="s">
        <v>7688</v>
      </c>
      <c r="D281" s="1021">
        <v>276</v>
      </c>
      <c r="E281" s="1024" t="s">
        <v>7519</v>
      </c>
      <c r="F281" s="65" t="s">
        <v>205</v>
      </c>
      <c r="G281" s="1023"/>
    </row>
    <row r="282" spans="1:7" ht="41.25" customHeight="1">
      <c r="A282" s="980" t="s">
        <v>1196</v>
      </c>
      <c r="B282" s="1020">
        <v>46102</v>
      </c>
      <c r="C282" s="979" t="s">
        <v>7689</v>
      </c>
      <c r="D282" s="1021">
        <v>936</v>
      </c>
      <c r="E282" s="1024" t="s">
        <v>7519</v>
      </c>
      <c r="F282" s="65" t="s">
        <v>205</v>
      </c>
      <c r="G282" s="1023"/>
    </row>
    <row r="283" spans="1:7" ht="28.5">
      <c r="A283" s="979" t="s">
        <v>7690</v>
      </c>
      <c r="B283" s="1020">
        <v>46109</v>
      </c>
      <c r="C283" s="980" t="s">
        <v>7691</v>
      </c>
      <c r="D283" s="1025">
        <v>94</v>
      </c>
      <c r="E283" s="1026" t="s">
        <v>7519</v>
      </c>
      <c r="F283" s="65" t="s">
        <v>214</v>
      </c>
      <c r="G283" s="1023"/>
    </row>
    <row r="284" spans="1:7" ht="38.25">
      <c r="A284" s="253" t="s">
        <v>7692</v>
      </c>
      <c r="B284" s="1027">
        <v>46079</v>
      </c>
      <c r="C284" s="253" t="s">
        <v>7693</v>
      </c>
      <c r="D284" s="1028">
        <v>50</v>
      </c>
      <c r="E284" s="1029" t="s">
        <v>7525</v>
      </c>
      <c r="F284" s="65" t="s">
        <v>205</v>
      </c>
      <c r="G284" s="55"/>
    </row>
    <row r="285" spans="1:7" ht="51">
      <c r="A285" s="253" t="s">
        <v>7694</v>
      </c>
      <c r="B285" s="1027">
        <v>46101</v>
      </c>
      <c r="C285" s="253" t="s">
        <v>7695</v>
      </c>
      <c r="D285" s="1028">
        <v>75</v>
      </c>
      <c r="E285" s="1029" t="s">
        <v>7696</v>
      </c>
      <c r="F285" s="65" t="s">
        <v>205</v>
      </c>
      <c r="G285" s="55"/>
    </row>
    <row r="286" spans="1:7" ht="51">
      <c r="A286" s="253" t="s">
        <v>7697</v>
      </c>
      <c r="B286" s="1027">
        <v>46102</v>
      </c>
      <c r="C286" s="253" t="s">
        <v>7698</v>
      </c>
      <c r="D286" s="1028">
        <v>50</v>
      </c>
      <c r="E286" s="1029" t="s">
        <v>7525</v>
      </c>
      <c r="F286" s="1030" t="s">
        <v>205</v>
      </c>
      <c r="G286" s="55"/>
    </row>
    <row r="287" spans="1:7" ht="28.5" customHeight="1">
      <c r="A287" s="253" t="s">
        <v>7699</v>
      </c>
      <c r="B287" s="1027">
        <v>46080</v>
      </c>
      <c r="C287" s="100" t="s">
        <v>7700</v>
      </c>
      <c r="D287" s="100">
        <v>84</v>
      </c>
      <c r="E287" s="1029" t="s">
        <v>7534</v>
      </c>
      <c r="F287" s="65" t="s">
        <v>205</v>
      </c>
      <c r="G287" s="55"/>
    </row>
    <row r="288" spans="1:7" ht="25.5">
      <c r="A288" s="253" t="s">
        <v>7701</v>
      </c>
      <c r="B288" s="1027">
        <v>46073</v>
      </c>
      <c r="C288" s="100" t="s">
        <v>7702</v>
      </c>
      <c r="D288" s="100">
        <v>34</v>
      </c>
      <c r="E288" s="1029" t="s">
        <v>7534</v>
      </c>
      <c r="F288" s="65" t="s">
        <v>205</v>
      </c>
      <c r="G288" s="55"/>
    </row>
    <row r="289" spans="1:7" ht="25.5">
      <c r="A289" s="253" t="s">
        <v>3781</v>
      </c>
      <c r="B289" s="1027">
        <v>46073</v>
      </c>
      <c r="C289" s="100" t="s">
        <v>7703</v>
      </c>
      <c r="D289" s="100">
        <v>90</v>
      </c>
      <c r="E289" s="1029" t="s">
        <v>7552</v>
      </c>
      <c r="F289" s="1030" t="s">
        <v>205</v>
      </c>
      <c r="G289" s="55"/>
    </row>
    <row r="290" spans="1:7" ht="38.25">
      <c r="A290" s="253" t="s">
        <v>291</v>
      </c>
      <c r="B290" s="1027">
        <v>46079</v>
      </c>
      <c r="C290" s="100" t="s">
        <v>7704</v>
      </c>
      <c r="D290" s="100">
        <v>60</v>
      </c>
      <c r="E290" s="1029" t="s">
        <v>7552</v>
      </c>
      <c r="F290" s="1030" t="s">
        <v>205</v>
      </c>
      <c r="G290" s="55"/>
    </row>
    <row r="291" spans="1:7" ht="28.5">
      <c r="A291" s="994" t="s">
        <v>7705</v>
      </c>
      <c r="B291" s="1027">
        <v>46108</v>
      </c>
      <c r="C291" s="100" t="s">
        <v>7706</v>
      </c>
      <c r="D291" s="100">
        <v>10</v>
      </c>
      <c r="E291" s="1029" t="s">
        <v>7552</v>
      </c>
      <c r="F291" s="1030" t="s">
        <v>205</v>
      </c>
      <c r="G291" s="55"/>
    </row>
    <row r="292" spans="1:7">
      <c r="A292" s="253" t="s">
        <v>7707</v>
      </c>
      <c r="B292" s="1027" t="s">
        <v>7708</v>
      </c>
      <c r="C292" s="100" t="s">
        <v>7709</v>
      </c>
      <c r="D292" s="100">
        <v>544</v>
      </c>
      <c r="E292" s="1029" t="s">
        <v>7552</v>
      </c>
      <c r="F292" s="1030" t="s">
        <v>205</v>
      </c>
      <c r="G292" s="55"/>
    </row>
    <row r="293" spans="1:7" ht="14.25">
      <c r="A293" s="994" t="s">
        <v>7710</v>
      </c>
      <c r="B293" s="1027" t="s">
        <v>7708</v>
      </c>
      <c r="C293" s="100" t="s">
        <v>7709</v>
      </c>
      <c r="D293" s="100">
        <v>91</v>
      </c>
      <c r="E293" s="1029" t="s">
        <v>7552</v>
      </c>
      <c r="F293" s="1030" t="s">
        <v>205</v>
      </c>
      <c r="G293" s="55"/>
    </row>
    <row r="294" spans="1:7" ht="14.25">
      <c r="A294" s="1031" t="s">
        <v>7711</v>
      </c>
      <c r="B294" s="1032" t="s">
        <v>7712</v>
      </c>
      <c r="C294" s="1033" t="s">
        <v>7713</v>
      </c>
      <c r="D294" s="1032">
        <v>94</v>
      </c>
      <c r="E294" s="100" t="s">
        <v>7573</v>
      </c>
      <c r="F294" s="1010" t="s">
        <v>205</v>
      </c>
      <c r="G294" s="55"/>
    </row>
    <row r="295" spans="1:7" ht="25.5">
      <c r="A295" s="1031" t="s">
        <v>7714</v>
      </c>
      <c r="B295" s="1034">
        <v>46080</v>
      </c>
      <c r="C295" s="1033" t="s">
        <v>7715</v>
      </c>
      <c r="D295" s="1032">
        <v>25</v>
      </c>
      <c r="E295" s="100" t="s">
        <v>7573</v>
      </c>
      <c r="F295" s="1010" t="s">
        <v>205</v>
      </c>
      <c r="G295" s="55"/>
    </row>
    <row r="296" spans="1:7">
      <c r="A296" s="1031" t="s">
        <v>7716</v>
      </c>
      <c r="B296" s="1034">
        <v>46078</v>
      </c>
      <c r="C296" s="1031" t="s">
        <v>7562</v>
      </c>
      <c r="D296" s="1032">
        <v>571</v>
      </c>
      <c r="E296" s="100" t="s">
        <v>7573</v>
      </c>
      <c r="F296" s="1010" t="s">
        <v>205</v>
      </c>
      <c r="G296" s="55"/>
    </row>
    <row r="297" spans="1:7">
      <c r="A297" s="1031" t="s">
        <v>7717</v>
      </c>
      <c r="B297" s="1034">
        <v>46072</v>
      </c>
      <c r="C297" s="1031" t="s">
        <v>7718</v>
      </c>
      <c r="D297" s="1032">
        <v>24</v>
      </c>
      <c r="E297" s="100" t="s">
        <v>7573</v>
      </c>
      <c r="F297" s="1010" t="s">
        <v>205</v>
      </c>
      <c r="G297" s="55"/>
    </row>
    <row r="298" spans="1:7" ht="25.5">
      <c r="A298" s="253" t="s">
        <v>7719</v>
      </c>
      <c r="B298" s="1027">
        <v>46099</v>
      </c>
      <c r="C298" s="253" t="s">
        <v>7720</v>
      </c>
      <c r="D298" s="100">
        <v>11</v>
      </c>
      <c r="E298" s="100" t="s">
        <v>7573</v>
      </c>
      <c r="F298" s="1010" t="s">
        <v>205</v>
      </c>
      <c r="G298" s="55"/>
    </row>
    <row r="299" spans="1:7">
      <c r="A299" s="253" t="s">
        <v>7721</v>
      </c>
      <c r="B299" s="1027">
        <v>46101</v>
      </c>
      <c r="C299" s="253" t="s">
        <v>7722</v>
      </c>
      <c r="D299" s="100">
        <v>18</v>
      </c>
      <c r="E299" s="100" t="s">
        <v>7573</v>
      </c>
      <c r="F299" s="1010" t="s">
        <v>214</v>
      </c>
      <c r="G299" s="55"/>
    </row>
    <row r="300" spans="1:7" ht="94.5">
      <c r="A300" s="994" t="s">
        <v>7723</v>
      </c>
      <c r="B300" s="1035">
        <v>46058</v>
      </c>
      <c r="C300" s="1036" t="s">
        <v>7724</v>
      </c>
      <c r="D300" s="1036">
        <v>15</v>
      </c>
      <c r="E300" s="1036" t="s">
        <v>7580</v>
      </c>
      <c r="F300" s="1037" t="s">
        <v>214</v>
      </c>
      <c r="G300" s="55"/>
    </row>
    <row r="301" spans="1:7" ht="141.75">
      <c r="A301" s="1038" t="s">
        <v>7725</v>
      </c>
      <c r="B301" s="1039">
        <v>46059</v>
      </c>
      <c r="C301" s="1040" t="s">
        <v>7726</v>
      </c>
      <c r="D301" s="1040">
        <v>13</v>
      </c>
      <c r="E301" s="1040" t="s">
        <v>7580</v>
      </c>
      <c r="F301" s="1037" t="s">
        <v>214</v>
      </c>
      <c r="G301" s="55"/>
    </row>
    <row r="302" spans="1:7" ht="47.25">
      <c r="A302" s="1041" t="s">
        <v>7727</v>
      </c>
      <c r="B302" s="1039">
        <v>46078</v>
      </c>
      <c r="C302" s="1040" t="s">
        <v>7728</v>
      </c>
      <c r="D302" s="1040">
        <v>44</v>
      </c>
      <c r="E302" s="1040" t="s">
        <v>7580</v>
      </c>
      <c r="F302" s="1037" t="s">
        <v>214</v>
      </c>
      <c r="G302" s="55"/>
    </row>
    <row r="303" spans="1:7" ht="31.5">
      <c r="A303" s="1041" t="s">
        <v>7729</v>
      </c>
      <c r="B303" s="1039">
        <v>46095</v>
      </c>
      <c r="C303" s="1040" t="s">
        <v>7730</v>
      </c>
      <c r="D303" s="1040">
        <v>50</v>
      </c>
      <c r="E303" s="1040" t="s">
        <v>7580</v>
      </c>
      <c r="F303" s="1037" t="s">
        <v>205</v>
      </c>
      <c r="G303" s="55"/>
    </row>
    <row r="304" spans="1:7" ht="31.5">
      <c r="A304" s="1042" t="s">
        <v>7731</v>
      </c>
      <c r="B304" s="1040" t="s">
        <v>7732</v>
      </c>
      <c r="C304" s="1040" t="s">
        <v>7733</v>
      </c>
      <c r="D304" s="1040">
        <v>130</v>
      </c>
      <c r="E304" s="1040" t="s">
        <v>7580</v>
      </c>
      <c r="F304" s="1037" t="s">
        <v>214</v>
      </c>
      <c r="G304" s="55"/>
    </row>
    <row r="305" spans="1:7" ht="38.25">
      <c r="A305" s="1043" t="s">
        <v>7734</v>
      </c>
      <c r="B305" s="1044">
        <v>46071</v>
      </c>
      <c r="C305" s="1045" t="s">
        <v>7735</v>
      </c>
      <c r="D305" s="1045">
        <v>70</v>
      </c>
      <c r="E305" s="1046" t="s">
        <v>7590</v>
      </c>
      <c r="F305" s="1010" t="s">
        <v>205</v>
      </c>
      <c r="G305" s="55"/>
    </row>
    <row r="306" spans="1:7" ht="38.25">
      <c r="A306" s="253" t="s">
        <v>7736</v>
      </c>
      <c r="B306" s="1027">
        <v>46065</v>
      </c>
      <c r="C306" s="100" t="s">
        <v>7737</v>
      </c>
      <c r="D306" s="100">
        <v>23</v>
      </c>
      <c r="E306" s="100" t="s">
        <v>7738</v>
      </c>
      <c r="F306" s="1010" t="s">
        <v>205</v>
      </c>
      <c r="G306" s="55"/>
    </row>
    <row r="307" spans="1:7" ht="23.25" customHeight="1">
      <c r="A307" s="253" t="s">
        <v>7739</v>
      </c>
      <c r="B307" s="1027">
        <v>46071</v>
      </c>
      <c r="C307" s="100" t="s">
        <v>7740</v>
      </c>
      <c r="D307" s="100">
        <v>24</v>
      </c>
      <c r="E307" s="100" t="s">
        <v>7738</v>
      </c>
      <c r="F307" s="1010" t="s">
        <v>205</v>
      </c>
      <c r="G307" s="55"/>
    </row>
    <row r="308" spans="1:7" ht="38.25">
      <c r="A308" s="253" t="s">
        <v>7741</v>
      </c>
      <c r="B308" s="1027">
        <v>46077</v>
      </c>
      <c r="C308" s="100" t="s">
        <v>7742</v>
      </c>
      <c r="D308" s="100">
        <v>40</v>
      </c>
      <c r="E308" s="100" t="s">
        <v>7738</v>
      </c>
      <c r="F308" s="1010" t="s">
        <v>205</v>
      </c>
      <c r="G308" s="55"/>
    </row>
    <row r="309" spans="1:7" ht="142.5">
      <c r="A309" s="253" t="s">
        <v>7743</v>
      </c>
      <c r="B309" s="1027">
        <v>46108</v>
      </c>
      <c r="C309" s="1011" t="s">
        <v>7744</v>
      </c>
      <c r="D309" s="100">
        <v>104</v>
      </c>
      <c r="E309" s="1005" t="s">
        <v>7595</v>
      </c>
      <c r="F309" s="1010" t="s">
        <v>205</v>
      </c>
      <c r="G309" s="55"/>
    </row>
    <row r="310" spans="1:7" ht="127.5">
      <c r="A310" s="253" t="s">
        <v>7745</v>
      </c>
      <c r="B310" s="1027">
        <v>46102</v>
      </c>
      <c r="C310" s="253" t="s">
        <v>7746</v>
      </c>
      <c r="D310" s="100">
        <v>25</v>
      </c>
      <c r="E310" s="1005" t="s">
        <v>7595</v>
      </c>
      <c r="F310" s="1010" t="s">
        <v>205</v>
      </c>
      <c r="G310" s="55"/>
    </row>
    <row r="311" spans="1:7" ht="171">
      <c r="A311" s="253" t="s">
        <v>3781</v>
      </c>
      <c r="B311" s="1027">
        <v>46073</v>
      </c>
      <c r="C311" s="1011" t="s">
        <v>7600</v>
      </c>
      <c r="D311" s="100">
        <v>104</v>
      </c>
      <c r="E311" s="1005" t="s">
        <v>7595</v>
      </c>
      <c r="F311" s="1010" t="s">
        <v>205</v>
      </c>
      <c r="G311" s="55"/>
    </row>
    <row r="312" spans="1:7" ht="25.5">
      <c r="A312" s="253" t="s">
        <v>7747</v>
      </c>
      <c r="B312" s="100" t="s">
        <v>7748</v>
      </c>
      <c r="C312" s="100" t="s">
        <v>7749</v>
      </c>
      <c r="D312" s="100">
        <v>300</v>
      </c>
      <c r="E312" s="100" t="s">
        <v>7613</v>
      </c>
      <c r="F312" s="1047" t="s">
        <v>205</v>
      </c>
      <c r="G312" s="254"/>
    </row>
    <row r="313" spans="1:7" ht="25.5">
      <c r="A313" s="253" t="s">
        <v>7750</v>
      </c>
      <c r="B313" s="1027">
        <v>46073</v>
      </c>
      <c r="C313" s="100" t="s">
        <v>7751</v>
      </c>
      <c r="D313" s="100">
        <v>320</v>
      </c>
      <c r="E313" s="100" t="s">
        <v>7613</v>
      </c>
      <c r="F313" s="1047" t="s">
        <v>205</v>
      </c>
      <c r="G313" s="254"/>
    </row>
    <row r="314" spans="1:7" ht="25.5">
      <c r="A314" s="253" t="s">
        <v>7752</v>
      </c>
      <c r="B314" s="1027">
        <v>46086</v>
      </c>
      <c r="C314" s="100" t="s">
        <v>7753</v>
      </c>
      <c r="D314" s="100">
        <v>90</v>
      </c>
      <c r="E314" s="100" t="s">
        <v>7613</v>
      </c>
      <c r="F314" s="1047" t="s">
        <v>205</v>
      </c>
      <c r="G314" s="254"/>
    </row>
    <row r="315" spans="1:7" ht="51">
      <c r="A315" s="40" t="s">
        <v>7754</v>
      </c>
      <c r="B315" s="376">
        <v>46067</v>
      </c>
      <c r="C315" s="280" t="s">
        <v>7755</v>
      </c>
      <c r="D315" s="1048">
        <v>56</v>
      </c>
      <c r="E315" s="100" t="s">
        <v>7635</v>
      </c>
      <c r="F315" s="1047" t="s">
        <v>214</v>
      </c>
      <c r="G315" s="254"/>
    </row>
    <row r="316" spans="1:7" ht="38.25">
      <c r="A316" s="40" t="s">
        <v>7756</v>
      </c>
      <c r="B316" s="376">
        <v>46077</v>
      </c>
      <c r="C316" s="280" t="s">
        <v>7757</v>
      </c>
      <c r="D316" s="1048">
        <v>295</v>
      </c>
      <c r="E316" s="100" t="s">
        <v>7635</v>
      </c>
      <c r="F316" s="1047" t="s">
        <v>205</v>
      </c>
      <c r="G316" s="254"/>
    </row>
    <row r="317" spans="1:7" ht="25.5">
      <c r="A317" s="40" t="s">
        <v>7758</v>
      </c>
      <c r="B317" s="376">
        <v>46080</v>
      </c>
      <c r="C317" s="280" t="s">
        <v>7759</v>
      </c>
      <c r="D317" s="1048">
        <v>70</v>
      </c>
      <c r="E317" s="100" t="s">
        <v>7635</v>
      </c>
      <c r="F317" s="1047" t="s">
        <v>205</v>
      </c>
      <c r="G317" s="254"/>
    </row>
    <row r="318" spans="1:7" ht="51">
      <c r="A318" s="40" t="s">
        <v>7760</v>
      </c>
      <c r="B318" s="1049">
        <v>46045</v>
      </c>
      <c r="C318" s="312" t="s">
        <v>7761</v>
      </c>
      <c r="D318" s="1048">
        <v>60</v>
      </c>
      <c r="E318" s="100" t="s">
        <v>7516</v>
      </c>
      <c r="F318" s="1047" t="s">
        <v>214</v>
      </c>
      <c r="G318" s="254"/>
    </row>
    <row r="319" spans="1:7" ht="229.5">
      <c r="A319" s="40" t="s">
        <v>7762</v>
      </c>
      <c r="B319" s="280" t="s">
        <v>7763</v>
      </c>
      <c r="C319" s="1050" t="s">
        <v>7764</v>
      </c>
      <c r="D319" s="1048">
        <v>50</v>
      </c>
      <c r="E319" s="100" t="s">
        <v>7516</v>
      </c>
      <c r="F319" s="1047" t="s">
        <v>214</v>
      </c>
      <c r="G319" s="254"/>
    </row>
    <row r="320" spans="1:7" ht="63.75">
      <c r="A320" s="40" t="s">
        <v>7765</v>
      </c>
      <c r="B320" s="280" t="s">
        <v>7514</v>
      </c>
      <c r="C320" s="280" t="s">
        <v>7766</v>
      </c>
      <c r="D320" s="1048">
        <v>75</v>
      </c>
      <c r="E320" s="100" t="s">
        <v>7516</v>
      </c>
      <c r="F320" s="1047" t="s">
        <v>205</v>
      </c>
      <c r="G320" s="254"/>
    </row>
    <row r="321" spans="1:7" ht="229.5">
      <c r="A321" s="40" t="s">
        <v>7767</v>
      </c>
      <c r="B321" s="376">
        <v>46074</v>
      </c>
      <c r="C321" s="280" t="s">
        <v>7768</v>
      </c>
      <c r="D321" s="1048">
        <v>80</v>
      </c>
      <c r="E321" s="100" t="s">
        <v>7516</v>
      </c>
      <c r="F321" s="1047" t="s">
        <v>214</v>
      </c>
      <c r="G321" s="254"/>
    </row>
    <row r="322" spans="1:7" ht="38.25">
      <c r="A322" s="40" t="s">
        <v>7769</v>
      </c>
      <c r="B322" s="1051">
        <v>46091</v>
      </c>
      <c r="C322" s="280" t="s">
        <v>7770</v>
      </c>
      <c r="D322" s="1048">
        <v>220</v>
      </c>
      <c r="E322" s="100" t="s">
        <v>7635</v>
      </c>
      <c r="F322" s="1047" t="s">
        <v>214</v>
      </c>
      <c r="G322" s="254"/>
    </row>
    <row r="323" spans="1:7" ht="38.25">
      <c r="A323" s="1052" t="s">
        <v>7771</v>
      </c>
      <c r="B323" s="1053">
        <v>46081</v>
      </c>
      <c r="C323" s="1054" t="s">
        <v>7772</v>
      </c>
      <c r="D323" s="100">
        <v>40</v>
      </c>
      <c r="E323" s="100" t="s">
        <v>7643</v>
      </c>
      <c r="F323" s="1047" t="s">
        <v>214</v>
      </c>
      <c r="G323" s="254"/>
    </row>
    <row r="324" spans="1:7">
      <c r="A324" s="252"/>
      <c r="B324" s="101"/>
      <c r="C324" s="101"/>
      <c r="D324" s="101"/>
      <c r="E324" s="101"/>
      <c r="F324" s="1010"/>
      <c r="G324" s="254"/>
    </row>
    <row r="325" spans="1:7">
      <c r="A325" s="252"/>
      <c r="B325" s="101"/>
      <c r="C325" s="101"/>
      <c r="D325" s="101"/>
      <c r="E325" s="101"/>
      <c r="F325" s="1010"/>
      <c r="G325" s="254"/>
    </row>
    <row r="326" spans="1:7">
      <c r="A326" s="252"/>
      <c r="B326" s="101"/>
      <c r="C326" s="101"/>
      <c r="D326" s="101"/>
      <c r="E326" s="101"/>
      <c r="F326" s="1010"/>
      <c r="G326" s="254"/>
    </row>
    <row r="327" spans="1:7" ht="15.75">
      <c r="B327" s="70"/>
      <c r="C327" s="90"/>
      <c r="D327" s="55"/>
    </row>
    <row r="328" spans="1:7" ht="40.35" customHeight="1">
      <c r="A328" s="2" t="s">
        <v>298</v>
      </c>
      <c r="B328" s="2"/>
      <c r="C328" s="2"/>
      <c r="D328" s="2"/>
      <c r="E328" s="2"/>
      <c r="F328" s="44" t="s">
        <v>123</v>
      </c>
      <c r="G328" s="44" t="s">
        <v>124</v>
      </c>
    </row>
    <row r="329" spans="1:7" ht="65.650000000000006" customHeight="1">
      <c r="A329" s="44" t="s">
        <v>125</v>
      </c>
      <c r="B329" s="44" t="s">
        <v>126</v>
      </c>
      <c r="C329" s="44" t="s">
        <v>127</v>
      </c>
      <c r="D329" s="44" t="s">
        <v>128</v>
      </c>
      <c r="E329" s="44" t="s">
        <v>129</v>
      </c>
      <c r="F329" s="78">
        <v>26</v>
      </c>
      <c r="G329" s="78">
        <f>SUM(D330:D355)</f>
        <v>6774</v>
      </c>
    </row>
    <row r="330" spans="1:7" ht="42.75" customHeight="1">
      <c r="A330" s="253" t="s">
        <v>7773</v>
      </c>
      <c r="B330" s="1027">
        <v>46107</v>
      </c>
      <c r="C330" s="253" t="s">
        <v>7774</v>
      </c>
      <c r="D330" s="1029">
        <v>283</v>
      </c>
      <c r="E330" s="280" t="s">
        <v>7479</v>
      </c>
      <c r="F330" s="668"/>
    </row>
    <row r="331" spans="1:7" ht="36" customHeight="1">
      <c r="A331" s="994" t="s">
        <v>7775</v>
      </c>
      <c r="B331" s="1027">
        <v>46107</v>
      </c>
      <c r="C331" s="253" t="s">
        <v>7776</v>
      </c>
      <c r="D331" s="1029">
        <v>334</v>
      </c>
      <c r="E331" s="280" t="s">
        <v>7777</v>
      </c>
    </row>
    <row r="332" spans="1:7" ht="102" customHeight="1">
      <c r="A332" s="253" t="s">
        <v>7778</v>
      </c>
      <c r="B332" s="1027">
        <v>46065</v>
      </c>
      <c r="C332" s="253" t="s">
        <v>7779</v>
      </c>
      <c r="D332" s="100">
        <v>25</v>
      </c>
      <c r="E332" s="100" t="s">
        <v>7780</v>
      </c>
      <c r="F332" s="668"/>
    </row>
    <row r="333" spans="1:7" ht="75" customHeight="1">
      <c r="A333" s="253" t="s">
        <v>7781</v>
      </c>
      <c r="B333" s="100" t="s">
        <v>139</v>
      </c>
      <c r="C333" s="253" t="s">
        <v>7782</v>
      </c>
      <c r="D333" s="1029">
        <v>469</v>
      </c>
      <c r="E333" s="280" t="s">
        <v>7674</v>
      </c>
      <c r="F333" s="668"/>
    </row>
    <row r="334" spans="1:7" ht="34.5" customHeight="1">
      <c r="A334" s="253" t="s">
        <v>7783</v>
      </c>
      <c r="B334" s="1027">
        <v>46101</v>
      </c>
      <c r="C334" s="994" t="s">
        <v>7784</v>
      </c>
      <c r="D334" s="100">
        <v>100</v>
      </c>
      <c r="E334" s="100" t="s">
        <v>7519</v>
      </c>
      <c r="F334" s="668"/>
    </row>
    <row r="335" spans="1:7" ht="63.75" customHeight="1">
      <c r="A335" s="253" t="s">
        <v>7785</v>
      </c>
      <c r="B335" s="1027">
        <v>46093</v>
      </c>
      <c r="C335" s="253" t="s">
        <v>7786</v>
      </c>
      <c r="D335" s="100">
        <v>50</v>
      </c>
      <c r="E335" s="100" t="s">
        <v>7787</v>
      </c>
    </row>
    <row r="336" spans="1:7" ht="60" customHeight="1">
      <c r="A336" s="253" t="s">
        <v>7788</v>
      </c>
      <c r="B336" s="1027">
        <v>46112</v>
      </c>
      <c r="C336" s="253" t="s">
        <v>7789</v>
      </c>
      <c r="D336" s="1028">
        <v>45</v>
      </c>
      <c r="E336" s="100" t="s">
        <v>7787</v>
      </c>
      <c r="F336" s="668"/>
    </row>
    <row r="337" spans="1:6" ht="78.75" customHeight="1">
      <c r="A337" s="253" t="s">
        <v>7790</v>
      </c>
      <c r="B337" s="100" t="s">
        <v>7791</v>
      </c>
      <c r="C337" s="253" t="s">
        <v>7792</v>
      </c>
      <c r="D337" s="100">
        <v>560</v>
      </c>
      <c r="E337" s="100" t="s">
        <v>7793</v>
      </c>
    </row>
    <row r="338" spans="1:6" ht="42" customHeight="1">
      <c r="A338" s="253" t="s">
        <v>7794</v>
      </c>
      <c r="B338" s="1027">
        <v>46055</v>
      </c>
      <c r="C338" s="100" t="s">
        <v>7795</v>
      </c>
      <c r="D338" s="100">
        <v>120</v>
      </c>
      <c r="E338" s="100" t="s">
        <v>7552</v>
      </c>
    </row>
    <row r="339" spans="1:6" ht="39.75" customHeight="1">
      <c r="A339" s="253" t="s">
        <v>7796</v>
      </c>
      <c r="B339" s="1055" t="s">
        <v>155</v>
      </c>
      <c r="C339" s="100" t="s">
        <v>7797</v>
      </c>
      <c r="D339" s="100">
        <v>420</v>
      </c>
      <c r="E339" s="100" t="s">
        <v>7552</v>
      </c>
    </row>
    <row r="340" spans="1:6" ht="30" customHeight="1">
      <c r="A340" s="253" t="s">
        <v>7798</v>
      </c>
      <c r="B340" s="100" t="s">
        <v>7799</v>
      </c>
      <c r="C340" s="1011" t="s">
        <v>7800</v>
      </c>
      <c r="D340" s="100">
        <v>144</v>
      </c>
      <c r="E340" s="100" t="s">
        <v>7801</v>
      </c>
      <c r="F340" s="668"/>
    </row>
    <row r="341" spans="1:6" ht="36.75" customHeight="1">
      <c r="A341" s="253" t="s">
        <v>7802</v>
      </c>
      <c r="B341" s="1027">
        <v>46044</v>
      </c>
      <c r="C341" s="253" t="s">
        <v>7803</v>
      </c>
      <c r="D341" s="100">
        <v>59</v>
      </c>
      <c r="E341" s="100" t="s">
        <v>7804</v>
      </c>
    </row>
    <row r="342" spans="1:6" ht="52.5" customHeight="1">
      <c r="A342" s="253" t="s">
        <v>7805</v>
      </c>
      <c r="B342" s="1027">
        <v>46105</v>
      </c>
      <c r="C342" s="253" t="s">
        <v>7806</v>
      </c>
      <c r="D342" s="100">
        <v>50</v>
      </c>
      <c r="E342" s="100" t="s">
        <v>7804</v>
      </c>
    </row>
    <row r="343" spans="1:6" ht="43.5" customHeight="1">
      <c r="A343" s="253" t="s">
        <v>7807</v>
      </c>
      <c r="B343" s="1027">
        <v>46106</v>
      </c>
      <c r="C343" s="253" t="s">
        <v>7808</v>
      </c>
      <c r="D343" s="100">
        <v>47</v>
      </c>
      <c r="E343" s="100" t="s">
        <v>7573</v>
      </c>
      <c r="F343" s="668"/>
    </row>
    <row r="344" spans="1:6" ht="60.75" customHeight="1">
      <c r="A344" s="1056" t="s">
        <v>7809</v>
      </c>
      <c r="B344" s="1036" t="s">
        <v>2125</v>
      </c>
      <c r="C344" s="1057" t="s">
        <v>7810</v>
      </c>
      <c r="D344" s="1036" t="s">
        <v>7811</v>
      </c>
      <c r="E344" s="1036" t="s">
        <v>7580</v>
      </c>
    </row>
    <row r="345" spans="1:6" ht="51.75" customHeight="1">
      <c r="A345" s="253" t="s">
        <v>7812</v>
      </c>
      <c r="B345" s="1027">
        <v>46092</v>
      </c>
      <c r="C345" s="100" t="s">
        <v>7813</v>
      </c>
      <c r="D345" s="100">
        <v>350</v>
      </c>
      <c r="E345" s="100" t="s">
        <v>7587</v>
      </c>
      <c r="F345" s="668"/>
    </row>
    <row r="346" spans="1:6" ht="68.25" customHeight="1">
      <c r="A346" s="253" t="s">
        <v>7814</v>
      </c>
      <c r="B346" s="100" t="s">
        <v>7708</v>
      </c>
      <c r="C346" s="100" t="s">
        <v>482</v>
      </c>
      <c r="D346" s="100">
        <v>572</v>
      </c>
      <c r="E346" s="100" t="s">
        <v>7587</v>
      </c>
    </row>
    <row r="347" spans="1:6" ht="25.5" customHeight="1">
      <c r="A347" s="433" t="s">
        <v>7815</v>
      </c>
      <c r="B347" s="1058">
        <v>46041</v>
      </c>
      <c r="C347" s="1059" t="s">
        <v>7816</v>
      </c>
      <c r="D347" s="1059">
        <v>250</v>
      </c>
      <c r="E347" s="100" t="s">
        <v>7590</v>
      </c>
    </row>
    <row r="348" spans="1:6" ht="57" customHeight="1">
      <c r="A348" s="994" t="s">
        <v>7817</v>
      </c>
      <c r="B348" s="100" t="s">
        <v>139</v>
      </c>
      <c r="C348" s="100" t="s">
        <v>7818</v>
      </c>
      <c r="D348" s="100">
        <v>364</v>
      </c>
      <c r="E348" s="100" t="s">
        <v>7738</v>
      </c>
      <c r="F348" s="668"/>
    </row>
    <row r="349" spans="1:6" ht="43.5" customHeight="1">
      <c r="A349" s="253" t="s">
        <v>7819</v>
      </c>
      <c r="B349" s="100" t="s">
        <v>139</v>
      </c>
      <c r="C349" s="100" t="s">
        <v>7820</v>
      </c>
      <c r="D349" s="100">
        <v>531</v>
      </c>
      <c r="E349" s="100" t="s">
        <v>7821</v>
      </c>
      <c r="F349" s="668"/>
    </row>
    <row r="350" spans="1:6" ht="135" customHeight="1">
      <c r="A350" s="253" t="s">
        <v>7822</v>
      </c>
      <c r="B350" s="1027">
        <v>46050</v>
      </c>
      <c r="C350" s="1011" t="s">
        <v>7594</v>
      </c>
      <c r="D350" s="100">
        <v>104</v>
      </c>
      <c r="E350" s="1005" t="s">
        <v>7595</v>
      </c>
    </row>
    <row r="351" spans="1:6" ht="105.75" customHeight="1">
      <c r="A351" s="253" t="s">
        <v>7823</v>
      </c>
      <c r="B351" s="1027">
        <v>46073</v>
      </c>
      <c r="C351" s="1011" t="s">
        <v>7824</v>
      </c>
      <c r="D351" s="100">
        <v>15</v>
      </c>
      <c r="E351" s="1005" t="s">
        <v>7595</v>
      </c>
      <c r="F351" s="668"/>
    </row>
    <row r="352" spans="1:6" ht="61.5" customHeight="1">
      <c r="A352" s="253" t="s">
        <v>7825</v>
      </c>
      <c r="B352" s="100" t="s">
        <v>7826</v>
      </c>
      <c r="C352" s="100" t="s">
        <v>7827</v>
      </c>
      <c r="D352" s="100">
        <v>680</v>
      </c>
      <c r="E352" s="100" t="s">
        <v>7613</v>
      </c>
      <c r="F352" s="668"/>
    </row>
    <row r="353" spans="1:10" ht="51">
      <c r="A353" s="253" t="s">
        <v>7828</v>
      </c>
      <c r="B353" s="100" t="s">
        <v>7829</v>
      </c>
      <c r="C353" s="100" t="s">
        <v>7830</v>
      </c>
      <c r="D353" s="100">
        <v>567</v>
      </c>
      <c r="E353" s="100" t="s">
        <v>7629</v>
      </c>
    </row>
    <row r="354" spans="1:10" ht="43.5" customHeight="1">
      <c r="A354" s="253" t="s">
        <v>7831</v>
      </c>
      <c r="B354" s="100" t="s">
        <v>1198</v>
      </c>
      <c r="C354" s="100" t="s">
        <v>7832</v>
      </c>
      <c r="D354" s="100">
        <v>600</v>
      </c>
      <c r="E354" s="100" t="s">
        <v>7635</v>
      </c>
    </row>
    <row r="355" spans="1:10" ht="32.25" customHeight="1">
      <c r="A355" s="253" t="s">
        <v>7833</v>
      </c>
      <c r="B355" s="1027">
        <v>46108</v>
      </c>
      <c r="C355" s="100" t="s">
        <v>7834</v>
      </c>
      <c r="D355" s="100">
        <v>35</v>
      </c>
      <c r="E355" s="100" t="s">
        <v>7835</v>
      </c>
      <c r="F355" s="668"/>
    </row>
    <row r="356" spans="1:10" ht="12.75" customHeight="1">
      <c r="A356" s="252"/>
      <c r="B356" s="990"/>
      <c r="C356" s="101"/>
      <c r="D356" s="101"/>
      <c r="E356" s="101"/>
      <c r="F356" s="668"/>
    </row>
    <row r="357" spans="1:10" ht="12.75" customHeight="1">
      <c r="A357" s="252"/>
      <c r="B357" s="990"/>
      <c r="C357" s="101"/>
      <c r="D357" s="101"/>
      <c r="E357" s="101"/>
      <c r="F357" s="668"/>
    </row>
    <row r="358" spans="1:10" ht="12.75" customHeight="1">
      <c r="A358" s="252"/>
      <c r="B358" s="990"/>
      <c r="C358" s="101"/>
      <c r="D358" s="101"/>
      <c r="E358" s="101"/>
      <c r="F358" s="668"/>
    </row>
    <row r="359" spans="1:10" ht="12.75" customHeight="1">
      <c r="A359" s="252"/>
      <c r="B359" s="990"/>
      <c r="C359" s="101"/>
      <c r="D359" s="101"/>
      <c r="E359" s="101"/>
      <c r="F359" s="668"/>
    </row>
    <row r="360" spans="1:10" ht="12.75" customHeight="1">
      <c r="A360" s="252"/>
      <c r="B360" s="990"/>
      <c r="C360" s="101"/>
      <c r="D360" s="101"/>
      <c r="E360" s="101"/>
      <c r="F360" s="668"/>
    </row>
    <row r="361" spans="1:10" ht="12.75" customHeight="1">
      <c r="A361" s="252"/>
      <c r="B361" s="990"/>
      <c r="C361" s="101"/>
      <c r="D361" s="101"/>
      <c r="E361" s="101"/>
      <c r="F361" s="668"/>
    </row>
    <row r="362" spans="1:10" ht="12.75" customHeight="1">
      <c r="A362" s="252"/>
      <c r="B362" s="990"/>
      <c r="C362" s="101"/>
      <c r="D362" s="101"/>
      <c r="E362" s="101"/>
      <c r="F362" s="668"/>
    </row>
    <row r="363" spans="1:10" ht="12.75" customHeight="1">
      <c r="A363" s="252"/>
      <c r="B363" s="990"/>
      <c r="C363" s="101"/>
      <c r="D363" s="101"/>
      <c r="E363" s="101"/>
      <c r="F363" s="668"/>
    </row>
    <row r="365" spans="1:10" ht="95.45" customHeight="1">
      <c r="A365" s="2" t="s">
        <v>311</v>
      </c>
      <c r="B365" s="2"/>
      <c r="C365" s="2"/>
      <c r="D365" s="2"/>
      <c r="E365" s="2"/>
      <c r="F365" s="2"/>
      <c r="G365" s="44" t="s">
        <v>123</v>
      </c>
      <c r="H365" s="44" t="s">
        <v>124</v>
      </c>
      <c r="J365" s="81" t="s">
        <v>312</v>
      </c>
    </row>
    <row r="366" spans="1:10" ht="211.15" customHeight="1">
      <c r="A366" s="44" t="s">
        <v>125</v>
      </c>
      <c r="B366" s="44" t="s">
        <v>126</v>
      </c>
      <c r="C366" s="44" t="s">
        <v>127</v>
      </c>
      <c r="D366" s="44" t="s">
        <v>128</v>
      </c>
      <c r="E366" s="44" t="s">
        <v>129</v>
      </c>
      <c r="F366" s="44" t="s">
        <v>313</v>
      </c>
      <c r="G366" s="47">
        <v>125</v>
      </c>
      <c r="H366" s="47">
        <f t="array" ref="H366:H490">D367:D491</f>
        <v>26000</v>
      </c>
      <c r="J366" s="82" t="s">
        <v>314</v>
      </c>
    </row>
    <row r="367" spans="1:10" ht="210" customHeight="1">
      <c r="A367" s="970" t="s">
        <v>7836</v>
      </c>
      <c r="B367" s="967" t="s">
        <v>7837</v>
      </c>
      <c r="C367" s="968" t="s">
        <v>7838</v>
      </c>
      <c r="D367" s="967">
        <v>26000</v>
      </c>
      <c r="E367" s="967" t="s">
        <v>7839</v>
      </c>
      <c r="F367" s="65" t="s">
        <v>333</v>
      </c>
      <c r="H367" s="33">
        <v>2900</v>
      </c>
    </row>
    <row r="368" spans="1:10" ht="97.5" customHeight="1">
      <c r="A368" s="970" t="s">
        <v>7840</v>
      </c>
      <c r="B368" s="967" t="s">
        <v>7841</v>
      </c>
      <c r="C368" s="968" t="s">
        <v>7842</v>
      </c>
      <c r="D368" s="967">
        <v>2900</v>
      </c>
      <c r="E368" s="967" t="s">
        <v>7843</v>
      </c>
      <c r="F368" s="65" t="s">
        <v>320</v>
      </c>
      <c r="H368" s="33">
        <v>3000</v>
      </c>
    </row>
    <row r="369" spans="1:8" ht="141" customHeight="1">
      <c r="A369" s="964" t="s">
        <v>7844</v>
      </c>
      <c r="B369" s="967" t="s">
        <v>2500</v>
      </c>
      <c r="C369" s="968" t="s">
        <v>7845</v>
      </c>
      <c r="D369" s="967">
        <v>3000</v>
      </c>
      <c r="E369" s="1060" t="s">
        <v>7843</v>
      </c>
      <c r="F369" s="65" t="s">
        <v>320</v>
      </c>
      <c r="H369" s="33">
        <v>80</v>
      </c>
    </row>
    <row r="370" spans="1:8" ht="156" customHeight="1">
      <c r="A370" s="1061" t="s">
        <v>7111</v>
      </c>
      <c r="B370" s="1062">
        <v>46099</v>
      </c>
      <c r="C370" s="1063" t="s">
        <v>7846</v>
      </c>
      <c r="D370" s="1064">
        <v>80</v>
      </c>
      <c r="E370" s="1064" t="s">
        <v>7479</v>
      </c>
      <c r="F370" s="1010" t="s">
        <v>320</v>
      </c>
      <c r="G370" s="33">
        <v>1</v>
      </c>
      <c r="H370" s="33">
        <v>30</v>
      </c>
    </row>
    <row r="371" spans="1:8" ht="130.5" customHeight="1">
      <c r="A371" s="253" t="s">
        <v>7847</v>
      </c>
      <c r="B371" s="990">
        <v>46098</v>
      </c>
      <c r="C371" s="1065" t="s">
        <v>7848</v>
      </c>
      <c r="D371" s="101">
        <v>30</v>
      </c>
      <c r="E371" s="101" t="s">
        <v>7479</v>
      </c>
      <c r="F371" s="1010" t="s">
        <v>344</v>
      </c>
      <c r="G371" s="33">
        <v>1</v>
      </c>
      <c r="H371" s="33">
        <v>120</v>
      </c>
    </row>
    <row r="372" spans="1:8" ht="188.25" customHeight="1">
      <c r="A372" s="252" t="s">
        <v>7849</v>
      </c>
      <c r="B372" s="990">
        <v>46092</v>
      </c>
      <c r="C372" s="1066" t="s">
        <v>7850</v>
      </c>
      <c r="D372" s="101">
        <v>120</v>
      </c>
      <c r="E372" s="101" t="s">
        <v>7479</v>
      </c>
      <c r="F372" s="1010" t="s">
        <v>317</v>
      </c>
      <c r="G372" s="33">
        <v>1</v>
      </c>
      <c r="H372" s="33">
        <v>266</v>
      </c>
    </row>
    <row r="373" spans="1:8" ht="147.75" customHeight="1">
      <c r="A373" s="252" t="s">
        <v>7851</v>
      </c>
      <c r="B373" s="990">
        <v>46074</v>
      </c>
      <c r="C373" s="994" t="s">
        <v>7852</v>
      </c>
      <c r="D373" s="101">
        <v>266</v>
      </c>
      <c r="E373" s="101" t="s">
        <v>7479</v>
      </c>
      <c r="F373" s="1010" t="s">
        <v>320</v>
      </c>
      <c r="G373" s="33">
        <v>1</v>
      </c>
      <c r="H373" s="33">
        <v>124</v>
      </c>
    </row>
    <row r="374" spans="1:8" ht="31.5" customHeight="1">
      <c r="A374" s="252" t="s">
        <v>7111</v>
      </c>
      <c r="B374" s="990">
        <v>46055</v>
      </c>
      <c r="C374" s="252" t="s">
        <v>7853</v>
      </c>
      <c r="D374" s="101">
        <v>124</v>
      </c>
      <c r="E374" s="101" t="s">
        <v>7479</v>
      </c>
      <c r="F374" s="1010" t="s">
        <v>320</v>
      </c>
      <c r="G374" s="33">
        <v>1</v>
      </c>
      <c r="H374" s="33">
        <v>63</v>
      </c>
    </row>
    <row r="375" spans="1:8" ht="69.75" customHeight="1">
      <c r="A375" s="972" t="s">
        <v>382</v>
      </c>
      <c r="B375" s="973">
        <v>46049</v>
      </c>
      <c r="C375" s="979" t="s">
        <v>7854</v>
      </c>
      <c r="D375" s="975">
        <v>63</v>
      </c>
      <c r="E375" s="975" t="s">
        <v>7479</v>
      </c>
      <c r="F375" s="1010" t="s">
        <v>317</v>
      </c>
      <c r="G375" s="33">
        <v>1</v>
      </c>
      <c r="H375" s="33">
        <v>197</v>
      </c>
    </row>
    <row r="376" spans="1:8" ht="54.75" customHeight="1">
      <c r="A376" s="982" t="s">
        <v>7855</v>
      </c>
      <c r="B376" s="984" t="s">
        <v>7856</v>
      </c>
      <c r="C376" s="984" t="s">
        <v>7857</v>
      </c>
      <c r="D376" s="984">
        <v>197</v>
      </c>
      <c r="E376" s="984" t="s">
        <v>7486</v>
      </c>
      <c r="F376" s="65" t="s">
        <v>323</v>
      </c>
      <c r="G376" s="985">
        <v>9</v>
      </c>
      <c r="H376" s="33">
        <v>133</v>
      </c>
    </row>
    <row r="377" spans="1:8" ht="113.25" customHeight="1">
      <c r="A377" s="982" t="s">
        <v>7858</v>
      </c>
      <c r="B377" s="984" t="s">
        <v>7859</v>
      </c>
      <c r="C377" s="984" t="s">
        <v>7860</v>
      </c>
      <c r="D377" s="984">
        <v>133</v>
      </c>
      <c r="E377" s="984" t="s">
        <v>7486</v>
      </c>
      <c r="F377" s="65" t="s">
        <v>320</v>
      </c>
      <c r="G377" s="985">
        <v>5</v>
      </c>
      <c r="H377" s="33">
        <v>2463</v>
      </c>
    </row>
    <row r="378" spans="1:8" ht="109.5" customHeight="1">
      <c r="A378" s="982" t="s">
        <v>7861</v>
      </c>
      <c r="B378" s="984" t="s">
        <v>7862</v>
      </c>
      <c r="C378" s="984" t="s">
        <v>7863</v>
      </c>
      <c r="D378" s="984">
        <v>2463</v>
      </c>
      <c r="E378" s="984" t="s">
        <v>7864</v>
      </c>
      <c r="F378" s="65" t="s">
        <v>317</v>
      </c>
      <c r="G378" s="985">
        <v>37</v>
      </c>
      <c r="H378" s="33">
        <v>11</v>
      </c>
    </row>
    <row r="379" spans="1:8" ht="71.25" customHeight="1">
      <c r="A379" s="982" t="s">
        <v>7865</v>
      </c>
      <c r="B379" s="984" t="s">
        <v>7866</v>
      </c>
      <c r="C379" s="984" t="s">
        <v>7867</v>
      </c>
      <c r="D379" s="984">
        <v>11</v>
      </c>
      <c r="E379" s="984" t="s">
        <v>7868</v>
      </c>
      <c r="F379" s="65" t="s">
        <v>320</v>
      </c>
      <c r="G379" s="985">
        <v>22</v>
      </c>
      <c r="H379" s="33">
        <v>50</v>
      </c>
    </row>
    <row r="380" spans="1:8" ht="64.5" customHeight="1">
      <c r="A380" s="982" t="s">
        <v>7869</v>
      </c>
      <c r="B380" s="984" t="s">
        <v>7870</v>
      </c>
      <c r="C380" s="984" t="s">
        <v>7871</v>
      </c>
      <c r="D380" s="984">
        <v>50</v>
      </c>
      <c r="E380" s="984" t="s">
        <v>7868</v>
      </c>
      <c r="F380" s="65" t="s">
        <v>344</v>
      </c>
      <c r="G380" s="985">
        <v>3</v>
      </c>
      <c r="H380" s="33">
        <v>698</v>
      </c>
    </row>
    <row r="381" spans="1:8" ht="43.5" customHeight="1">
      <c r="A381" s="982" t="s">
        <v>7872</v>
      </c>
      <c r="B381" s="984" t="s">
        <v>7873</v>
      </c>
      <c r="C381" s="984" t="s">
        <v>7874</v>
      </c>
      <c r="D381" s="984">
        <v>698</v>
      </c>
      <c r="E381" s="984" t="s">
        <v>7868</v>
      </c>
      <c r="F381" s="65" t="s">
        <v>1644</v>
      </c>
      <c r="G381" s="985">
        <v>37</v>
      </c>
      <c r="H381" s="33">
        <v>119</v>
      </c>
    </row>
    <row r="382" spans="1:8" ht="31.5" customHeight="1">
      <c r="A382" s="982" t="s">
        <v>7875</v>
      </c>
      <c r="B382" s="984" t="s">
        <v>7876</v>
      </c>
      <c r="C382" s="984" t="s">
        <v>7877</v>
      </c>
      <c r="D382" s="984">
        <v>119</v>
      </c>
      <c r="E382" s="984" t="s">
        <v>7868</v>
      </c>
      <c r="F382" s="65" t="s">
        <v>333</v>
      </c>
      <c r="G382" s="985">
        <v>7</v>
      </c>
      <c r="H382" s="33">
        <v>36</v>
      </c>
    </row>
    <row r="383" spans="1:8" ht="28.5" customHeight="1">
      <c r="A383" s="972" t="s">
        <v>3251</v>
      </c>
      <c r="B383" s="973">
        <v>46100</v>
      </c>
      <c r="C383" s="978" t="s">
        <v>7878</v>
      </c>
      <c r="D383" s="1021">
        <v>36</v>
      </c>
      <c r="E383" s="1067" t="s">
        <v>7879</v>
      </c>
      <c r="F383" s="1068" t="s">
        <v>323</v>
      </c>
      <c r="G383" s="33">
        <v>1</v>
      </c>
      <c r="H383" s="33">
        <v>72</v>
      </c>
    </row>
    <row r="384" spans="1:8" ht="80.25" customHeight="1">
      <c r="A384" s="977" t="s">
        <v>7880</v>
      </c>
      <c r="B384" s="973">
        <v>46072</v>
      </c>
      <c r="C384" s="974" t="s">
        <v>7881</v>
      </c>
      <c r="D384" s="1021">
        <v>72</v>
      </c>
      <c r="E384" s="1067" t="s">
        <v>7882</v>
      </c>
      <c r="F384" s="1069" t="s">
        <v>317</v>
      </c>
      <c r="G384" s="33">
        <v>1</v>
      </c>
      <c r="H384" s="33">
        <v>25</v>
      </c>
    </row>
    <row r="385" spans="1:8" ht="115.5" customHeight="1">
      <c r="A385" s="977" t="s">
        <v>7883</v>
      </c>
      <c r="B385" s="973">
        <v>46069</v>
      </c>
      <c r="C385" s="976" t="s">
        <v>7884</v>
      </c>
      <c r="D385" s="1021">
        <v>25</v>
      </c>
      <c r="E385" s="1067" t="s">
        <v>7882</v>
      </c>
      <c r="F385" s="1069" t="s">
        <v>320</v>
      </c>
      <c r="G385" s="33">
        <v>1</v>
      </c>
      <c r="H385" s="33">
        <v>50</v>
      </c>
    </row>
    <row r="386" spans="1:8" ht="28.5" customHeight="1">
      <c r="A386" s="972" t="s">
        <v>6108</v>
      </c>
      <c r="B386" s="973">
        <v>46099</v>
      </c>
      <c r="C386" s="975" t="s">
        <v>7885</v>
      </c>
      <c r="D386" s="1021">
        <v>50</v>
      </c>
      <c r="E386" s="1067" t="s">
        <v>7508</v>
      </c>
      <c r="F386" s="65" t="s">
        <v>320</v>
      </c>
      <c r="G386" s="33">
        <v>1</v>
      </c>
      <c r="H386" s="33">
        <v>150</v>
      </c>
    </row>
    <row r="387" spans="1:8" ht="39.75" customHeight="1">
      <c r="A387" s="972" t="s">
        <v>7886</v>
      </c>
      <c r="B387" s="973">
        <v>46097</v>
      </c>
      <c r="C387" s="976" t="s">
        <v>7887</v>
      </c>
      <c r="D387" s="1021">
        <v>150</v>
      </c>
      <c r="E387" s="1067" t="s">
        <v>7508</v>
      </c>
      <c r="F387" s="65" t="s">
        <v>320</v>
      </c>
      <c r="G387" s="33">
        <v>1</v>
      </c>
      <c r="H387" s="33">
        <v>60</v>
      </c>
    </row>
    <row r="388" spans="1:8" ht="44.25" customHeight="1">
      <c r="A388" s="979" t="s">
        <v>7888</v>
      </c>
      <c r="B388" s="983">
        <v>46068</v>
      </c>
      <c r="C388" s="976" t="s">
        <v>7889</v>
      </c>
      <c r="D388" s="1021">
        <v>60</v>
      </c>
      <c r="E388" s="1067" t="s">
        <v>7508</v>
      </c>
      <c r="F388" s="65" t="s">
        <v>323</v>
      </c>
      <c r="G388" s="33">
        <v>1</v>
      </c>
      <c r="H388" s="33">
        <v>80</v>
      </c>
    </row>
    <row r="389" spans="1:8" ht="42" customHeight="1">
      <c r="A389" s="972" t="s">
        <v>7890</v>
      </c>
      <c r="B389" s="973">
        <v>46069</v>
      </c>
      <c r="C389" s="974" t="s">
        <v>7891</v>
      </c>
      <c r="D389" s="975">
        <v>80</v>
      </c>
      <c r="E389" s="975" t="s">
        <v>7674</v>
      </c>
      <c r="F389" s="65" t="s">
        <v>320</v>
      </c>
      <c r="G389" s="33">
        <v>1</v>
      </c>
      <c r="H389" s="33">
        <v>270</v>
      </c>
    </row>
    <row r="390" spans="1:8" ht="58.5" customHeight="1">
      <c r="A390" s="972" t="s">
        <v>7892</v>
      </c>
      <c r="B390" s="975" t="s">
        <v>7893</v>
      </c>
      <c r="C390" s="976" t="s">
        <v>7894</v>
      </c>
      <c r="D390" s="975">
        <v>270</v>
      </c>
      <c r="E390" s="975" t="s">
        <v>7674</v>
      </c>
      <c r="F390" s="65" t="s">
        <v>317</v>
      </c>
      <c r="G390" s="33">
        <v>1</v>
      </c>
      <c r="H390" s="33">
        <v>45</v>
      </c>
    </row>
    <row r="391" spans="1:8" ht="43.5" customHeight="1">
      <c r="A391" s="972" t="s">
        <v>7895</v>
      </c>
      <c r="B391" s="975" t="s">
        <v>354</v>
      </c>
      <c r="C391" s="976" t="s">
        <v>7896</v>
      </c>
      <c r="D391" s="975">
        <v>45</v>
      </c>
      <c r="E391" s="975" t="s">
        <v>7674</v>
      </c>
      <c r="F391" s="65" t="s">
        <v>320</v>
      </c>
      <c r="G391" s="33">
        <v>1</v>
      </c>
      <c r="H391" s="33">
        <v>210</v>
      </c>
    </row>
    <row r="392" spans="1:8" ht="66" customHeight="1">
      <c r="A392" s="972" t="s">
        <v>7897</v>
      </c>
      <c r="B392" s="975" t="s">
        <v>139</v>
      </c>
      <c r="C392" s="976" t="s">
        <v>7898</v>
      </c>
      <c r="D392" s="975">
        <v>210</v>
      </c>
      <c r="E392" s="975" t="s">
        <v>7674</v>
      </c>
      <c r="F392" s="65" t="s">
        <v>320</v>
      </c>
      <c r="G392" s="33">
        <v>1</v>
      </c>
      <c r="H392" s="33">
        <v>217</v>
      </c>
    </row>
    <row r="393" spans="1:8" ht="36.75" customHeight="1">
      <c r="A393" s="972" t="s">
        <v>7899</v>
      </c>
      <c r="B393" s="975" t="s">
        <v>7900</v>
      </c>
      <c r="C393" s="976" t="s">
        <v>7901</v>
      </c>
      <c r="D393" s="975">
        <v>217</v>
      </c>
      <c r="E393" s="975" t="s">
        <v>7674</v>
      </c>
      <c r="F393" s="65" t="s">
        <v>320</v>
      </c>
      <c r="G393" s="33">
        <v>1</v>
      </c>
      <c r="H393" s="33">
        <v>89</v>
      </c>
    </row>
    <row r="394" spans="1:8" ht="39.75" customHeight="1">
      <c r="A394" s="972" t="s">
        <v>7902</v>
      </c>
      <c r="B394" s="975" t="s">
        <v>7903</v>
      </c>
      <c r="C394" s="976" t="s">
        <v>7904</v>
      </c>
      <c r="D394" s="975">
        <v>89</v>
      </c>
      <c r="E394" s="975" t="s">
        <v>7674</v>
      </c>
      <c r="F394" s="65" t="s">
        <v>320</v>
      </c>
      <c r="G394" s="33">
        <v>1</v>
      </c>
      <c r="H394" s="33">
        <v>105</v>
      </c>
    </row>
    <row r="395" spans="1:8" ht="31.5" customHeight="1">
      <c r="A395" s="977" t="s">
        <v>7905</v>
      </c>
      <c r="B395" s="973">
        <v>46048</v>
      </c>
      <c r="C395" s="975" t="s">
        <v>7906</v>
      </c>
      <c r="D395" s="975">
        <v>105</v>
      </c>
      <c r="E395" s="975" t="s">
        <v>7674</v>
      </c>
      <c r="F395" s="65" t="s">
        <v>317</v>
      </c>
      <c r="G395" s="33">
        <v>1</v>
      </c>
      <c r="H395" s="33">
        <v>100</v>
      </c>
    </row>
    <row r="396" spans="1:8" ht="120">
      <c r="A396" s="1070" t="s">
        <v>7907</v>
      </c>
      <c r="B396" s="1071" t="s">
        <v>155</v>
      </c>
      <c r="C396" s="1072" t="s">
        <v>7908</v>
      </c>
      <c r="D396" s="1071">
        <v>100</v>
      </c>
      <c r="E396" s="1071" t="s">
        <v>7682</v>
      </c>
      <c r="F396" s="65" t="s">
        <v>320</v>
      </c>
      <c r="G396" s="33">
        <v>1</v>
      </c>
      <c r="H396" s="33">
        <v>2000</v>
      </c>
    </row>
    <row r="397" spans="1:8" ht="169.5" customHeight="1">
      <c r="A397" s="1070" t="s">
        <v>7909</v>
      </c>
      <c r="B397" s="1073" t="s">
        <v>7910</v>
      </c>
      <c r="C397" s="1070" t="s">
        <v>7911</v>
      </c>
      <c r="D397" s="1073">
        <v>2000</v>
      </c>
      <c r="E397" s="1071" t="s">
        <v>7682</v>
      </c>
      <c r="F397" s="65" t="s">
        <v>320</v>
      </c>
      <c r="G397" s="33">
        <v>1</v>
      </c>
      <c r="H397" s="33">
        <v>100</v>
      </c>
    </row>
    <row r="398" spans="1:8" ht="144" customHeight="1">
      <c r="A398" s="1074" t="s">
        <v>7912</v>
      </c>
      <c r="B398" s="1071" t="s">
        <v>7913</v>
      </c>
      <c r="C398" s="1072" t="s">
        <v>7914</v>
      </c>
      <c r="D398" s="1073">
        <v>100</v>
      </c>
      <c r="E398" s="1071" t="s">
        <v>7682</v>
      </c>
      <c r="F398" s="65" t="s">
        <v>320</v>
      </c>
      <c r="G398" s="33">
        <v>1</v>
      </c>
      <c r="H398" s="33">
        <v>100</v>
      </c>
    </row>
    <row r="399" spans="1:8" ht="113.25" customHeight="1">
      <c r="A399" s="1014" t="s">
        <v>7915</v>
      </c>
      <c r="B399" s="1075" t="s">
        <v>7913</v>
      </c>
      <c r="C399" s="1076" t="s">
        <v>7916</v>
      </c>
      <c r="D399" s="1077">
        <v>100</v>
      </c>
      <c r="E399" s="1071" t="s">
        <v>7682</v>
      </c>
      <c r="F399" s="65" t="s">
        <v>320</v>
      </c>
      <c r="G399" s="33">
        <v>1</v>
      </c>
      <c r="H399" s="33">
        <v>550</v>
      </c>
    </row>
    <row r="400" spans="1:8" ht="173.25" customHeight="1">
      <c r="A400" s="1078" t="s">
        <v>7917</v>
      </c>
      <c r="B400" s="1079">
        <v>46073</v>
      </c>
      <c r="C400" s="1080" t="s">
        <v>7918</v>
      </c>
      <c r="D400" s="1073">
        <v>550</v>
      </c>
      <c r="E400" s="1071" t="s">
        <v>7682</v>
      </c>
      <c r="F400" s="65" t="s">
        <v>320</v>
      </c>
      <c r="G400" s="33">
        <v>1</v>
      </c>
      <c r="H400" s="33">
        <v>200</v>
      </c>
    </row>
    <row r="401" spans="1:8" ht="183.75" customHeight="1">
      <c r="A401" s="1081" t="s">
        <v>7919</v>
      </c>
      <c r="B401" s="1082" t="s">
        <v>155</v>
      </c>
      <c r="C401" s="1083" t="s">
        <v>7920</v>
      </c>
      <c r="D401" s="1084">
        <v>200</v>
      </c>
      <c r="E401" s="1071" t="s">
        <v>7682</v>
      </c>
      <c r="F401" s="65" t="s">
        <v>320</v>
      </c>
      <c r="G401" s="33">
        <v>1</v>
      </c>
      <c r="H401" s="33">
        <v>400</v>
      </c>
    </row>
    <row r="402" spans="1:8" ht="180" customHeight="1">
      <c r="A402" s="1012" t="s">
        <v>7921</v>
      </c>
      <c r="B402" s="1085">
        <v>46103</v>
      </c>
      <c r="C402" s="1086" t="s">
        <v>7922</v>
      </c>
      <c r="D402" s="1077">
        <v>400</v>
      </c>
      <c r="E402" s="1071" t="s">
        <v>7682</v>
      </c>
      <c r="F402" s="65" t="s">
        <v>320</v>
      </c>
      <c r="G402" s="33">
        <v>1</v>
      </c>
      <c r="H402" s="33">
        <v>27</v>
      </c>
    </row>
    <row r="403" spans="1:8" ht="30.75" customHeight="1">
      <c r="A403" s="972" t="s">
        <v>7923</v>
      </c>
      <c r="B403" s="978" t="s">
        <v>7924</v>
      </c>
      <c r="C403" s="972" t="s">
        <v>7925</v>
      </c>
      <c r="D403" s="975">
        <v>27</v>
      </c>
      <c r="E403" s="1021" t="s">
        <v>7519</v>
      </c>
      <c r="F403" s="1030" t="s">
        <v>320</v>
      </c>
      <c r="G403" s="33">
        <v>1</v>
      </c>
      <c r="H403" s="33">
        <v>260</v>
      </c>
    </row>
    <row r="404" spans="1:8" ht="26.25" customHeight="1">
      <c r="A404" s="972" t="s">
        <v>6398</v>
      </c>
      <c r="B404" s="978" t="s">
        <v>7924</v>
      </c>
      <c r="C404" s="972" t="s">
        <v>7926</v>
      </c>
      <c r="D404" s="975">
        <v>260</v>
      </c>
      <c r="E404" s="1021" t="s">
        <v>7519</v>
      </c>
      <c r="F404" s="1030" t="s">
        <v>3138</v>
      </c>
      <c r="G404" s="33">
        <v>1</v>
      </c>
      <c r="H404" s="33">
        <v>158</v>
      </c>
    </row>
    <row r="405" spans="1:8" ht="24.75" customHeight="1">
      <c r="A405" s="972" t="s">
        <v>7104</v>
      </c>
      <c r="B405" s="978" t="s">
        <v>7924</v>
      </c>
      <c r="C405" s="972" t="s">
        <v>7927</v>
      </c>
      <c r="D405" s="975">
        <v>158</v>
      </c>
      <c r="E405" s="1021" t="s">
        <v>7519</v>
      </c>
      <c r="F405" s="1030" t="s">
        <v>320</v>
      </c>
      <c r="G405" s="33">
        <v>1</v>
      </c>
      <c r="H405" s="33">
        <v>40</v>
      </c>
    </row>
    <row r="406" spans="1:8" ht="21" customHeight="1">
      <c r="A406" s="972" t="s">
        <v>7928</v>
      </c>
      <c r="B406" s="978" t="s">
        <v>7924</v>
      </c>
      <c r="C406" s="972" t="s">
        <v>7929</v>
      </c>
      <c r="D406" s="975">
        <v>40</v>
      </c>
      <c r="E406" s="1021" t="s">
        <v>7519</v>
      </c>
      <c r="F406" s="1030" t="s">
        <v>317</v>
      </c>
      <c r="G406" s="33">
        <v>1</v>
      </c>
      <c r="H406" s="33">
        <v>753</v>
      </c>
    </row>
    <row r="407" spans="1:8" ht="62.25" customHeight="1">
      <c r="A407" s="979" t="s">
        <v>7930</v>
      </c>
      <c r="B407" s="976" t="s">
        <v>3299</v>
      </c>
      <c r="C407" s="979" t="s">
        <v>7931</v>
      </c>
      <c r="D407" s="975">
        <v>753</v>
      </c>
      <c r="E407" s="1021" t="s">
        <v>7519</v>
      </c>
      <c r="F407" s="1030" t="s">
        <v>320</v>
      </c>
      <c r="G407" s="33">
        <v>1</v>
      </c>
      <c r="H407" s="33">
        <v>25</v>
      </c>
    </row>
    <row r="408" spans="1:8" ht="39" customHeight="1">
      <c r="A408" s="979" t="s">
        <v>7932</v>
      </c>
      <c r="B408" s="973">
        <v>46055</v>
      </c>
      <c r="C408" s="972" t="s">
        <v>7933</v>
      </c>
      <c r="D408" s="975">
        <v>25</v>
      </c>
      <c r="E408" s="984" t="s">
        <v>7525</v>
      </c>
      <c r="F408" s="1087" t="s">
        <v>317</v>
      </c>
      <c r="G408" s="33">
        <v>1</v>
      </c>
      <c r="H408" s="33">
        <v>50</v>
      </c>
    </row>
    <row r="409" spans="1:8" ht="39.75" customHeight="1">
      <c r="A409" s="979" t="s">
        <v>7934</v>
      </c>
      <c r="B409" s="973">
        <v>46049</v>
      </c>
      <c r="C409" s="979" t="s">
        <v>7935</v>
      </c>
      <c r="D409" s="1088">
        <v>50</v>
      </c>
      <c r="E409" s="984" t="s">
        <v>7525</v>
      </c>
      <c r="F409" s="1087" t="s">
        <v>317</v>
      </c>
      <c r="G409" s="33">
        <v>1</v>
      </c>
      <c r="H409" s="33">
        <v>150</v>
      </c>
    </row>
    <row r="410" spans="1:8" ht="60.75" customHeight="1">
      <c r="A410" s="979" t="s">
        <v>7936</v>
      </c>
      <c r="B410" s="1020">
        <v>46049</v>
      </c>
      <c r="C410" s="979" t="s">
        <v>7937</v>
      </c>
      <c r="D410" s="1088">
        <v>150</v>
      </c>
      <c r="E410" s="984" t="s">
        <v>7525</v>
      </c>
      <c r="F410" s="1087" t="s">
        <v>317</v>
      </c>
      <c r="G410" s="33">
        <v>1</v>
      </c>
      <c r="H410" s="33">
        <v>12</v>
      </c>
    </row>
    <row r="411" spans="1:8" ht="55.5" customHeight="1">
      <c r="A411" s="979" t="s">
        <v>7938</v>
      </c>
      <c r="B411" s="1020">
        <v>46076</v>
      </c>
      <c r="C411" s="979" t="s">
        <v>7939</v>
      </c>
      <c r="D411" s="1089">
        <v>12</v>
      </c>
      <c r="E411" s="984" t="s">
        <v>7525</v>
      </c>
      <c r="F411" s="1087" t="s">
        <v>320</v>
      </c>
      <c r="G411" s="33">
        <v>1</v>
      </c>
      <c r="H411" s="33">
        <v>100</v>
      </c>
    </row>
    <row r="412" spans="1:8" ht="47.25" customHeight="1">
      <c r="A412" s="979" t="s">
        <v>7940</v>
      </c>
      <c r="B412" s="1020">
        <v>46104</v>
      </c>
      <c r="C412" s="979" t="s">
        <v>7941</v>
      </c>
      <c r="D412" s="976">
        <v>100</v>
      </c>
      <c r="E412" s="984" t="s">
        <v>7525</v>
      </c>
      <c r="F412" s="1087" t="s">
        <v>1644</v>
      </c>
      <c r="G412" s="33">
        <v>1</v>
      </c>
      <c r="H412" s="33">
        <v>2</v>
      </c>
    </row>
    <row r="413" spans="1:8" ht="51" customHeight="1">
      <c r="A413" s="979" t="s">
        <v>7942</v>
      </c>
      <c r="B413" s="976" t="s">
        <v>139</v>
      </c>
      <c r="C413" s="979" t="s">
        <v>7943</v>
      </c>
      <c r="D413" s="1089">
        <v>2</v>
      </c>
      <c r="E413" s="984" t="s">
        <v>7525</v>
      </c>
      <c r="F413" s="1087" t="s">
        <v>320</v>
      </c>
      <c r="G413" s="33">
        <v>1</v>
      </c>
      <c r="H413" s="33">
        <v>200</v>
      </c>
    </row>
    <row r="414" spans="1:8" ht="57.75" customHeight="1">
      <c r="A414" s="979" t="s">
        <v>7944</v>
      </c>
      <c r="B414" s="1020">
        <v>46027</v>
      </c>
      <c r="C414" s="979" t="s">
        <v>7945</v>
      </c>
      <c r="D414" s="976">
        <v>200</v>
      </c>
      <c r="E414" s="984" t="s">
        <v>7525</v>
      </c>
      <c r="F414" s="1087" t="s">
        <v>364</v>
      </c>
      <c r="G414" s="33">
        <v>1</v>
      </c>
      <c r="H414" s="33">
        <v>2</v>
      </c>
    </row>
    <row r="415" spans="1:8" ht="45" customHeight="1">
      <c r="A415" s="979" t="s">
        <v>7946</v>
      </c>
      <c r="B415" s="1075" t="s">
        <v>7913</v>
      </c>
      <c r="C415" s="979" t="s">
        <v>7947</v>
      </c>
      <c r="D415" s="976">
        <v>2</v>
      </c>
      <c r="E415" s="984" t="s">
        <v>7525</v>
      </c>
      <c r="F415" s="1087" t="s">
        <v>496</v>
      </c>
      <c r="G415" s="33">
        <v>1</v>
      </c>
      <c r="H415" s="33">
        <v>30</v>
      </c>
    </row>
    <row r="416" spans="1:8" ht="52.5" customHeight="1">
      <c r="A416" s="979" t="s">
        <v>7948</v>
      </c>
      <c r="B416" s="1020">
        <v>46099</v>
      </c>
      <c r="C416" s="979" t="s">
        <v>7949</v>
      </c>
      <c r="D416" s="976">
        <v>30</v>
      </c>
      <c r="E416" s="984" t="s">
        <v>7525</v>
      </c>
      <c r="F416" s="1087" t="s">
        <v>320</v>
      </c>
      <c r="G416" s="33">
        <v>1</v>
      </c>
      <c r="H416" s="33">
        <v>73</v>
      </c>
    </row>
    <row r="417" spans="1:8" ht="30.75" customHeight="1">
      <c r="A417" s="979" t="s">
        <v>7950</v>
      </c>
      <c r="B417" s="974" t="s">
        <v>5236</v>
      </c>
      <c r="C417" s="979" t="s">
        <v>7951</v>
      </c>
      <c r="D417" s="976">
        <v>73</v>
      </c>
      <c r="E417" s="976" t="s">
        <v>7534</v>
      </c>
      <c r="F417" s="1047" t="s">
        <v>323</v>
      </c>
      <c r="G417" s="33">
        <v>1</v>
      </c>
      <c r="H417" s="33">
        <v>43</v>
      </c>
    </row>
    <row r="418" spans="1:8" ht="37.5" customHeight="1">
      <c r="A418" s="979" t="s">
        <v>7952</v>
      </c>
      <c r="B418" s="1020">
        <v>46049</v>
      </c>
      <c r="C418" s="979" t="s">
        <v>7953</v>
      </c>
      <c r="D418" s="976">
        <v>43</v>
      </c>
      <c r="E418" s="976" t="s">
        <v>7534</v>
      </c>
      <c r="F418" s="1047" t="s">
        <v>438</v>
      </c>
      <c r="G418" s="33">
        <v>1</v>
      </c>
      <c r="H418" s="33">
        <v>25</v>
      </c>
    </row>
    <row r="419" spans="1:8" ht="37.5" customHeight="1">
      <c r="A419" s="979" t="s">
        <v>7954</v>
      </c>
      <c r="B419" s="1020">
        <v>46049</v>
      </c>
      <c r="C419" s="979" t="s">
        <v>7955</v>
      </c>
      <c r="D419" s="976">
        <v>25</v>
      </c>
      <c r="E419" s="976" t="s">
        <v>7534</v>
      </c>
      <c r="F419" s="1047" t="s">
        <v>438</v>
      </c>
      <c r="G419" s="33">
        <v>1</v>
      </c>
      <c r="H419" s="33">
        <v>49</v>
      </c>
    </row>
    <row r="420" spans="1:8" ht="32.25" customHeight="1">
      <c r="A420" s="979" t="s">
        <v>7956</v>
      </c>
      <c r="B420" s="1020">
        <v>46049</v>
      </c>
      <c r="C420" s="979" t="s">
        <v>7957</v>
      </c>
      <c r="D420" s="976">
        <v>49</v>
      </c>
      <c r="E420" s="976" t="s">
        <v>7534</v>
      </c>
      <c r="F420" s="1047" t="s">
        <v>317</v>
      </c>
      <c r="G420" s="33">
        <v>1</v>
      </c>
      <c r="H420" s="33">
        <v>84</v>
      </c>
    </row>
    <row r="421" spans="1:8" ht="36" customHeight="1">
      <c r="A421" s="979" t="s">
        <v>7958</v>
      </c>
      <c r="B421" s="1020">
        <v>46073</v>
      </c>
      <c r="C421" s="979" t="s">
        <v>7959</v>
      </c>
      <c r="D421" s="976">
        <v>84</v>
      </c>
      <c r="E421" s="976" t="s">
        <v>7534</v>
      </c>
      <c r="F421" s="1047" t="s">
        <v>3214</v>
      </c>
      <c r="G421" s="33">
        <v>1</v>
      </c>
      <c r="H421" s="33">
        <v>27</v>
      </c>
    </row>
    <row r="422" spans="1:8" ht="30" customHeight="1">
      <c r="A422" s="980" t="s">
        <v>7960</v>
      </c>
      <c r="B422" s="1020">
        <v>46049</v>
      </c>
      <c r="C422" s="979" t="s">
        <v>7961</v>
      </c>
      <c r="D422" s="976">
        <v>27</v>
      </c>
      <c r="E422" s="976" t="s">
        <v>7534</v>
      </c>
      <c r="F422" s="1047" t="s">
        <v>317</v>
      </c>
      <c r="G422" s="33">
        <v>1</v>
      </c>
      <c r="H422" s="33">
        <v>130</v>
      </c>
    </row>
    <row r="423" spans="1:8" ht="86.25" customHeight="1">
      <c r="A423" s="979" t="s">
        <v>7962</v>
      </c>
      <c r="B423" s="1020">
        <v>46070</v>
      </c>
      <c r="C423" s="979" t="s">
        <v>7963</v>
      </c>
      <c r="D423" s="1089">
        <v>130</v>
      </c>
      <c r="E423" s="976" t="s">
        <v>7534</v>
      </c>
      <c r="F423" s="1047" t="s">
        <v>320</v>
      </c>
      <c r="G423" s="33">
        <v>1</v>
      </c>
      <c r="H423" s="33">
        <v>50</v>
      </c>
    </row>
    <row r="424" spans="1:8" ht="108" customHeight="1">
      <c r="A424" s="979" t="s">
        <v>7964</v>
      </c>
      <c r="B424" s="1020">
        <v>46070</v>
      </c>
      <c r="C424" s="979" t="s">
        <v>7965</v>
      </c>
      <c r="D424" s="976">
        <v>50</v>
      </c>
      <c r="E424" s="976" t="s">
        <v>7534</v>
      </c>
      <c r="F424" s="1047" t="s">
        <v>367</v>
      </c>
      <c r="G424" s="33">
        <v>1</v>
      </c>
      <c r="H424" s="33">
        <v>40</v>
      </c>
    </row>
    <row r="425" spans="1:8" ht="61.5" customHeight="1">
      <c r="A425" s="979" t="s">
        <v>7966</v>
      </c>
      <c r="B425" s="1020">
        <v>46073</v>
      </c>
      <c r="C425" s="979" t="s">
        <v>7967</v>
      </c>
      <c r="D425" s="1089">
        <v>40</v>
      </c>
      <c r="E425" s="976" t="s">
        <v>7534</v>
      </c>
      <c r="F425" s="1047" t="s">
        <v>320</v>
      </c>
      <c r="G425" s="33">
        <v>1</v>
      </c>
      <c r="H425" s="33">
        <v>200</v>
      </c>
    </row>
    <row r="426" spans="1:8" ht="65.25" customHeight="1">
      <c r="A426" s="979" t="s">
        <v>7968</v>
      </c>
      <c r="B426" s="1020">
        <v>46056</v>
      </c>
      <c r="C426" s="979" t="s">
        <v>7969</v>
      </c>
      <c r="D426" s="1089">
        <v>200</v>
      </c>
      <c r="E426" s="976" t="s">
        <v>7534</v>
      </c>
      <c r="F426" s="1047" t="s">
        <v>320</v>
      </c>
      <c r="G426" s="33">
        <v>1</v>
      </c>
      <c r="H426" s="33">
        <v>120</v>
      </c>
    </row>
    <row r="427" spans="1:8" ht="30" customHeight="1">
      <c r="A427" s="1090" t="s">
        <v>7970</v>
      </c>
      <c r="B427" s="1027">
        <v>46049</v>
      </c>
      <c r="C427" s="253" t="s">
        <v>7971</v>
      </c>
      <c r="D427" s="100">
        <v>120</v>
      </c>
      <c r="E427" s="100" t="s">
        <v>7793</v>
      </c>
      <c r="F427" s="1047" t="s">
        <v>320</v>
      </c>
      <c r="G427" s="33">
        <v>1</v>
      </c>
      <c r="H427" s="33">
        <v>90</v>
      </c>
    </row>
    <row r="428" spans="1:8" ht="20.25" customHeight="1">
      <c r="A428" s="1091" t="s">
        <v>7972</v>
      </c>
      <c r="B428" s="1027">
        <v>46051</v>
      </c>
      <c r="C428" s="253" t="s">
        <v>7971</v>
      </c>
      <c r="D428" s="100">
        <v>90</v>
      </c>
      <c r="E428" s="100" t="s">
        <v>7793</v>
      </c>
      <c r="F428" s="1047" t="s">
        <v>320</v>
      </c>
      <c r="G428" s="33">
        <v>1</v>
      </c>
      <c r="H428" s="33">
        <v>60</v>
      </c>
    </row>
    <row r="429" spans="1:8" ht="12.75" customHeight="1">
      <c r="A429" s="1091" t="s">
        <v>7973</v>
      </c>
      <c r="B429" s="1027">
        <v>46056</v>
      </c>
      <c r="C429" s="253" t="s">
        <v>7971</v>
      </c>
      <c r="D429" s="100">
        <v>60</v>
      </c>
      <c r="E429" s="100" t="s">
        <v>7793</v>
      </c>
      <c r="F429" s="1047" t="s">
        <v>320</v>
      </c>
      <c r="G429" s="33">
        <v>1</v>
      </c>
      <c r="H429" s="33">
        <v>420</v>
      </c>
    </row>
    <row r="430" spans="1:8" ht="12.75" customHeight="1">
      <c r="A430" s="1091" t="s">
        <v>7974</v>
      </c>
      <c r="B430" s="1027">
        <v>46066</v>
      </c>
      <c r="C430" s="253" t="s">
        <v>7906</v>
      </c>
      <c r="D430" s="100">
        <v>420</v>
      </c>
      <c r="E430" s="100" t="s">
        <v>7793</v>
      </c>
      <c r="F430" s="1047" t="s">
        <v>320</v>
      </c>
      <c r="G430" s="33">
        <v>1</v>
      </c>
      <c r="H430" s="33">
        <v>90</v>
      </c>
    </row>
    <row r="431" spans="1:8" ht="12.75" customHeight="1">
      <c r="A431" s="1091" t="s">
        <v>7975</v>
      </c>
      <c r="B431" s="1027">
        <v>46069</v>
      </c>
      <c r="C431" s="253" t="s">
        <v>7976</v>
      </c>
      <c r="D431" s="100">
        <v>90</v>
      </c>
      <c r="E431" s="100" t="s">
        <v>7793</v>
      </c>
      <c r="F431" s="1047" t="s">
        <v>320</v>
      </c>
      <c r="G431" s="33">
        <v>1</v>
      </c>
      <c r="H431" s="33">
        <v>30</v>
      </c>
    </row>
    <row r="432" spans="1:8" ht="34.5" customHeight="1">
      <c r="A432" s="1091" t="s">
        <v>7977</v>
      </c>
      <c r="B432" s="1027">
        <v>46072</v>
      </c>
      <c r="C432" s="253" t="s">
        <v>7978</v>
      </c>
      <c r="D432" s="100">
        <v>30</v>
      </c>
      <c r="E432" s="100" t="s">
        <v>7793</v>
      </c>
      <c r="F432" s="1047" t="s">
        <v>320</v>
      </c>
      <c r="G432" s="33">
        <v>1</v>
      </c>
      <c r="H432" s="33">
        <v>60</v>
      </c>
    </row>
    <row r="433" spans="1:8" ht="23.25" customHeight="1">
      <c r="A433" s="1091" t="s">
        <v>7979</v>
      </c>
      <c r="B433" s="1027">
        <v>46092</v>
      </c>
      <c r="C433" s="253" t="s">
        <v>7980</v>
      </c>
      <c r="D433" s="100">
        <v>60</v>
      </c>
      <c r="E433" s="100" t="s">
        <v>7793</v>
      </c>
      <c r="F433" s="1047" t="s">
        <v>320</v>
      </c>
      <c r="G433" s="33">
        <v>1</v>
      </c>
      <c r="H433" s="33">
        <v>50</v>
      </c>
    </row>
    <row r="434" spans="1:8" ht="12.75" customHeight="1">
      <c r="A434" s="1091" t="s">
        <v>7981</v>
      </c>
      <c r="B434" s="1027">
        <v>46099</v>
      </c>
      <c r="C434" s="253" t="s">
        <v>7982</v>
      </c>
      <c r="D434" s="100">
        <v>50</v>
      </c>
      <c r="E434" s="100" t="s">
        <v>7793</v>
      </c>
      <c r="F434" s="1047" t="s">
        <v>333</v>
      </c>
      <c r="G434" s="33">
        <v>1</v>
      </c>
      <c r="H434" s="33">
        <v>30</v>
      </c>
    </row>
    <row r="435" spans="1:8" ht="12.75" customHeight="1">
      <c r="A435" s="1091" t="s">
        <v>7983</v>
      </c>
      <c r="B435" s="1027">
        <v>46070</v>
      </c>
      <c r="C435" s="253" t="s">
        <v>6165</v>
      </c>
      <c r="D435" s="100">
        <v>30</v>
      </c>
      <c r="E435" s="100" t="s">
        <v>7793</v>
      </c>
      <c r="F435" s="1047" t="s">
        <v>320</v>
      </c>
      <c r="G435" s="33">
        <v>1</v>
      </c>
      <c r="H435" s="33">
        <v>90</v>
      </c>
    </row>
    <row r="436" spans="1:8" ht="59.25" customHeight="1">
      <c r="A436" s="253" t="s">
        <v>7550</v>
      </c>
      <c r="B436" s="1027">
        <v>46069</v>
      </c>
      <c r="C436" s="1011" t="s">
        <v>7551</v>
      </c>
      <c r="D436" s="100">
        <v>90</v>
      </c>
      <c r="E436" s="100" t="s">
        <v>7552</v>
      </c>
      <c r="F436" s="1047" t="s">
        <v>320</v>
      </c>
      <c r="G436" s="33">
        <v>1</v>
      </c>
      <c r="H436" s="33">
        <v>240</v>
      </c>
    </row>
    <row r="437" spans="1:8" ht="65.25" customHeight="1">
      <c r="A437" s="253" t="s">
        <v>7553</v>
      </c>
      <c r="B437" s="1027">
        <v>46048</v>
      </c>
      <c r="C437" s="100" t="s">
        <v>7554</v>
      </c>
      <c r="D437" s="100">
        <v>240</v>
      </c>
      <c r="E437" s="100" t="s">
        <v>7552</v>
      </c>
      <c r="F437" s="1047" t="s">
        <v>320</v>
      </c>
      <c r="G437" s="33">
        <v>1</v>
      </c>
      <c r="H437" s="33">
        <v>270</v>
      </c>
    </row>
    <row r="438" spans="1:8" ht="63" customHeight="1">
      <c r="A438" s="253" t="s">
        <v>7555</v>
      </c>
      <c r="B438" s="1027">
        <v>46055</v>
      </c>
      <c r="C438" s="1011" t="s">
        <v>7556</v>
      </c>
      <c r="D438" s="100">
        <v>270</v>
      </c>
      <c r="E438" s="100" t="s">
        <v>7552</v>
      </c>
      <c r="F438" s="1047" t="s">
        <v>320</v>
      </c>
      <c r="G438" s="33">
        <v>1</v>
      </c>
      <c r="H438" s="33">
        <v>80</v>
      </c>
    </row>
    <row r="439" spans="1:8" ht="54.75" customHeight="1">
      <c r="A439" s="994" t="s">
        <v>7557</v>
      </c>
      <c r="B439" s="1027" t="s">
        <v>7558</v>
      </c>
      <c r="C439" s="1011" t="s">
        <v>7559</v>
      </c>
      <c r="D439" s="100">
        <v>80</v>
      </c>
      <c r="E439" s="100" t="s">
        <v>7552</v>
      </c>
      <c r="F439" s="1047" t="s">
        <v>320</v>
      </c>
      <c r="G439" s="33">
        <v>1</v>
      </c>
      <c r="H439" s="33">
        <v>110</v>
      </c>
    </row>
    <row r="440" spans="1:8" ht="58.5" customHeight="1">
      <c r="A440" s="253" t="s">
        <v>6954</v>
      </c>
      <c r="B440" s="1027">
        <v>46049</v>
      </c>
      <c r="C440" s="100" t="s">
        <v>7560</v>
      </c>
      <c r="D440" s="100">
        <v>110</v>
      </c>
      <c r="E440" s="100" t="s">
        <v>7552</v>
      </c>
      <c r="F440" s="1047" t="s">
        <v>317</v>
      </c>
      <c r="G440" s="33">
        <v>1</v>
      </c>
      <c r="H440" s="33">
        <v>144</v>
      </c>
    </row>
    <row r="441" spans="1:8" ht="25.5">
      <c r="A441" s="253" t="s">
        <v>7984</v>
      </c>
      <c r="B441" s="1027">
        <v>46080</v>
      </c>
      <c r="C441" s="100" t="s">
        <v>7985</v>
      </c>
      <c r="D441" s="100">
        <v>144</v>
      </c>
      <c r="E441" s="100" t="s">
        <v>7986</v>
      </c>
      <c r="F441" s="1047" t="s">
        <v>320</v>
      </c>
      <c r="G441" s="33">
        <v>1</v>
      </c>
      <c r="H441" s="33">
        <v>150</v>
      </c>
    </row>
    <row r="442" spans="1:8" ht="93.75" customHeight="1">
      <c r="A442" s="994" t="s">
        <v>7987</v>
      </c>
      <c r="B442" s="100" t="s">
        <v>7988</v>
      </c>
      <c r="C442" s="1011" t="s">
        <v>7989</v>
      </c>
      <c r="D442" s="100">
        <v>150</v>
      </c>
      <c r="E442" s="100" t="s">
        <v>7986</v>
      </c>
      <c r="F442" s="1047" t="s">
        <v>320</v>
      </c>
      <c r="G442" s="33">
        <v>1</v>
      </c>
      <c r="H442" s="33">
        <v>150</v>
      </c>
    </row>
    <row r="443" spans="1:8" ht="81.75" customHeight="1">
      <c r="A443" s="994" t="s">
        <v>7987</v>
      </c>
      <c r="B443" s="1027">
        <v>46071</v>
      </c>
      <c r="C443" s="1011" t="s">
        <v>7990</v>
      </c>
      <c r="D443" s="100">
        <v>150</v>
      </c>
      <c r="E443" s="100" t="s">
        <v>7986</v>
      </c>
      <c r="F443" s="1047" t="s">
        <v>320</v>
      </c>
      <c r="G443" s="33">
        <v>1</v>
      </c>
      <c r="H443" s="33">
        <v>100</v>
      </c>
    </row>
    <row r="444" spans="1:8" ht="38.25" customHeight="1">
      <c r="A444" s="253" t="s">
        <v>7991</v>
      </c>
      <c r="B444" s="1027">
        <v>46069</v>
      </c>
      <c r="C444" s="1011" t="s">
        <v>7992</v>
      </c>
      <c r="D444" s="100">
        <v>100</v>
      </c>
      <c r="E444" s="100" t="s">
        <v>7986</v>
      </c>
      <c r="F444" s="1047" t="s">
        <v>320</v>
      </c>
      <c r="G444" s="33">
        <v>1</v>
      </c>
      <c r="H444" s="33">
        <v>66</v>
      </c>
    </row>
    <row r="445" spans="1:8" ht="54" customHeight="1">
      <c r="A445" s="253" t="s">
        <v>7993</v>
      </c>
      <c r="B445" s="1027">
        <v>46065</v>
      </c>
      <c r="C445" s="1011" t="s">
        <v>7994</v>
      </c>
      <c r="D445" s="100">
        <v>66</v>
      </c>
      <c r="E445" s="100" t="s">
        <v>7986</v>
      </c>
      <c r="F445" s="1047" t="s">
        <v>320</v>
      </c>
      <c r="G445" s="33">
        <v>1</v>
      </c>
      <c r="H445" s="33">
        <v>574</v>
      </c>
    </row>
    <row r="446" spans="1:8" ht="60.75" customHeight="1">
      <c r="A446" s="253" t="s">
        <v>7572</v>
      </c>
      <c r="B446" s="1027">
        <v>46049</v>
      </c>
      <c r="C446" s="253" t="s">
        <v>442</v>
      </c>
      <c r="D446" s="100">
        <v>574</v>
      </c>
      <c r="E446" s="253" t="s">
        <v>7573</v>
      </c>
      <c r="F446" s="1047" t="s">
        <v>317</v>
      </c>
      <c r="G446" s="33">
        <v>1</v>
      </c>
      <c r="H446" s="33">
        <v>42</v>
      </c>
    </row>
    <row r="447" spans="1:8" ht="39" customHeight="1">
      <c r="A447" s="253" t="s">
        <v>7995</v>
      </c>
      <c r="B447" s="1027">
        <v>46050</v>
      </c>
      <c r="C447" s="253" t="s">
        <v>7996</v>
      </c>
      <c r="D447" s="100">
        <v>42</v>
      </c>
      <c r="E447" s="253" t="s">
        <v>7573</v>
      </c>
      <c r="F447" s="1047" t="s">
        <v>317</v>
      </c>
      <c r="G447" s="33">
        <v>1</v>
      </c>
      <c r="H447" s="33">
        <v>26</v>
      </c>
    </row>
    <row r="448" spans="1:8" ht="33" customHeight="1">
      <c r="A448" s="1092" t="s">
        <v>7997</v>
      </c>
      <c r="B448" s="1027">
        <v>46057</v>
      </c>
      <c r="C448" s="253" t="s">
        <v>7998</v>
      </c>
      <c r="D448" s="100">
        <v>26</v>
      </c>
      <c r="E448" s="253" t="s">
        <v>7573</v>
      </c>
      <c r="F448" s="1047" t="s">
        <v>317</v>
      </c>
      <c r="G448" s="33">
        <v>1</v>
      </c>
      <c r="H448" s="33">
        <v>587</v>
      </c>
    </row>
    <row r="449" spans="1:8" ht="60" customHeight="1">
      <c r="A449" s="253" t="s">
        <v>5757</v>
      </c>
      <c r="B449" s="100" t="s">
        <v>7999</v>
      </c>
      <c r="C449" s="253" t="s">
        <v>8000</v>
      </c>
      <c r="D449" s="100">
        <v>587</v>
      </c>
      <c r="E449" s="253" t="s">
        <v>7573</v>
      </c>
      <c r="F449" s="1047" t="s">
        <v>320</v>
      </c>
      <c r="G449" s="33">
        <v>1</v>
      </c>
      <c r="H449" s="33">
        <v>22</v>
      </c>
    </row>
    <row r="450" spans="1:8">
      <c r="A450" s="253" t="s">
        <v>8001</v>
      </c>
      <c r="B450" s="1027">
        <v>46079</v>
      </c>
      <c r="C450" s="253" t="s">
        <v>7722</v>
      </c>
      <c r="D450" s="100">
        <v>22</v>
      </c>
      <c r="E450" s="253" t="s">
        <v>7573</v>
      </c>
      <c r="F450" s="1047" t="s">
        <v>320</v>
      </c>
      <c r="G450" s="33">
        <v>1</v>
      </c>
      <c r="H450" s="33">
        <v>596</v>
      </c>
    </row>
    <row r="451" spans="1:8" ht="22.5" customHeight="1">
      <c r="A451" s="1093" t="s">
        <v>7561</v>
      </c>
      <c r="B451" s="1094">
        <v>46099</v>
      </c>
      <c r="C451" s="1093" t="s">
        <v>8002</v>
      </c>
      <c r="D451" s="288">
        <v>596</v>
      </c>
      <c r="E451" s="1093" t="s">
        <v>7573</v>
      </c>
      <c r="F451" s="1095" t="s">
        <v>320</v>
      </c>
      <c r="G451" s="33">
        <v>1</v>
      </c>
      <c r="H451" s="33">
        <v>861</v>
      </c>
    </row>
    <row r="452" spans="1:8" ht="88.5" customHeight="1">
      <c r="A452" s="1096" t="s">
        <v>8003</v>
      </c>
      <c r="B452" s="1097" t="s">
        <v>1620</v>
      </c>
      <c r="C452" s="372" t="s">
        <v>8004</v>
      </c>
      <c r="D452" s="1004">
        <v>861</v>
      </c>
      <c r="E452" s="1004" t="s">
        <v>7580</v>
      </c>
      <c r="F452" s="65" t="s">
        <v>320</v>
      </c>
      <c r="G452" s="33">
        <v>1</v>
      </c>
      <c r="H452" s="33">
        <v>861</v>
      </c>
    </row>
    <row r="453" spans="1:8" ht="50.25" customHeight="1">
      <c r="A453" s="1096" t="s">
        <v>8005</v>
      </c>
      <c r="B453" s="1002" t="s">
        <v>482</v>
      </c>
      <c r="C453" s="1098" t="s">
        <v>8006</v>
      </c>
      <c r="D453" s="1003">
        <v>861</v>
      </c>
      <c r="E453" s="1004" t="s">
        <v>7580</v>
      </c>
      <c r="F453" s="65" t="s">
        <v>320</v>
      </c>
      <c r="G453" s="33">
        <v>1</v>
      </c>
      <c r="H453" s="33" t="str">
        <v> </v>
      </c>
    </row>
    <row r="454" spans="1:8" ht="57">
      <c r="A454" s="1099" t="s">
        <v>8007</v>
      </c>
      <c r="B454" s="1100" t="s">
        <v>1924</v>
      </c>
      <c r="C454" s="1001" t="s">
        <v>8008</v>
      </c>
      <c r="D454" s="1101" t="s">
        <v>482</v>
      </c>
      <c r="E454" s="1004" t="s">
        <v>7580</v>
      </c>
      <c r="F454" s="1087" t="s">
        <v>320</v>
      </c>
      <c r="G454" s="33">
        <v>1</v>
      </c>
      <c r="H454" s="33">
        <v>118</v>
      </c>
    </row>
    <row r="455" spans="1:8" ht="62.25" customHeight="1">
      <c r="A455" s="1099" t="s">
        <v>8009</v>
      </c>
      <c r="B455" s="1097" t="s">
        <v>1912</v>
      </c>
      <c r="C455" s="1102" t="s">
        <v>8010</v>
      </c>
      <c r="D455" s="1004">
        <v>118</v>
      </c>
      <c r="E455" s="1004" t="s">
        <v>7580</v>
      </c>
      <c r="F455" s="1087" t="s">
        <v>320</v>
      </c>
      <c r="G455" s="33">
        <v>1</v>
      </c>
      <c r="H455" s="33">
        <v>861</v>
      </c>
    </row>
    <row r="456" spans="1:8" ht="55.5" customHeight="1">
      <c r="A456" s="1096" t="s">
        <v>8011</v>
      </c>
      <c r="B456" s="1097" t="s">
        <v>1940</v>
      </c>
      <c r="C456" s="1102" t="s">
        <v>8012</v>
      </c>
      <c r="D456" s="1004">
        <v>861</v>
      </c>
      <c r="E456" s="1004" t="s">
        <v>7580</v>
      </c>
      <c r="F456" s="65" t="s">
        <v>317</v>
      </c>
      <c r="G456" s="33">
        <v>1</v>
      </c>
      <c r="H456" s="33">
        <v>127</v>
      </c>
    </row>
    <row r="457" spans="1:8" ht="56.25" customHeight="1">
      <c r="A457" s="1096" t="s">
        <v>8013</v>
      </c>
      <c r="B457" s="1097" t="s">
        <v>1950</v>
      </c>
      <c r="C457" s="1102" t="s">
        <v>8014</v>
      </c>
      <c r="D457" s="1004">
        <v>127</v>
      </c>
      <c r="E457" s="1004" t="s">
        <v>7580</v>
      </c>
      <c r="F457" s="1087" t="s">
        <v>320</v>
      </c>
      <c r="G457" s="33">
        <v>1</v>
      </c>
      <c r="H457" s="33">
        <v>136</v>
      </c>
    </row>
    <row r="458" spans="1:8" ht="68.25" customHeight="1">
      <c r="A458" s="1099" t="s">
        <v>8015</v>
      </c>
      <c r="B458" s="1097" t="s">
        <v>1966</v>
      </c>
      <c r="C458" s="372" t="s">
        <v>8016</v>
      </c>
      <c r="D458" s="1004">
        <v>136</v>
      </c>
      <c r="E458" s="1004" t="s">
        <v>7580</v>
      </c>
      <c r="F458" s="1087" t="s">
        <v>320</v>
      </c>
      <c r="G458" s="33">
        <v>1</v>
      </c>
      <c r="H458" s="33">
        <v>861</v>
      </c>
    </row>
    <row r="459" spans="1:8" ht="182.25" customHeight="1">
      <c r="A459" s="1103" t="s">
        <v>8017</v>
      </c>
      <c r="B459" s="1097" t="s">
        <v>8018</v>
      </c>
      <c r="C459" s="1102" t="s">
        <v>8019</v>
      </c>
      <c r="D459" s="1004">
        <v>861</v>
      </c>
      <c r="E459" s="1004" t="s">
        <v>7580</v>
      </c>
      <c r="F459" s="1087" t="s">
        <v>320</v>
      </c>
      <c r="G459" s="33">
        <v>1</v>
      </c>
      <c r="H459" s="33">
        <v>24</v>
      </c>
    </row>
    <row r="460" spans="1:8" ht="48" customHeight="1">
      <c r="A460" s="253" t="s">
        <v>8020</v>
      </c>
      <c r="B460" s="1027">
        <v>46093</v>
      </c>
      <c r="C460" s="100" t="s">
        <v>8021</v>
      </c>
      <c r="D460" s="100">
        <v>24</v>
      </c>
      <c r="E460" s="100" t="s">
        <v>7590</v>
      </c>
      <c r="F460" s="1047" t="s">
        <v>364</v>
      </c>
      <c r="G460" s="33">
        <v>1</v>
      </c>
      <c r="H460" s="33">
        <v>28</v>
      </c>
    </row>
    <row r="461" spans="1:8" ht="119.25" customHeight="1">
      <c r="A461" s="253" t="s">
        <v>8022</v>
      </c>
      <c r="B461" s="1027">
        <v>46106</v>
      </c>
      <c r="C461" s="100" t="s">
        <v>8023</v>
      </c>
      <c r="D461" s="100">
        <v>28</v>
      </c>
      <c r="E461" s="100" t="s">
        <v>7590</v>
      </c>
      <c r="F461" s="1047" t="s">
        <v>1695</v>
      </c>
      <c r="G461" s="33">
        <v>1</v>
      </c>
      <c r="H461" s="33">
        <v>4500</v>
      </c>
    </row>
    <row r="462" spans="1:8" ht="43.5" customHeight="1">
      <c r="A462" s="994" t="s">
        <v>8024</v>
      </c>
      <c r="B462" s="100" t="s">
        <v>8025</v>
      </c>
      <c r="C462" s="100" t="s">
        <v>8026</v>
      </c>
      <c r="D462" s="100">
        <v>4500</v>
      </c>
      <c r="E462" s="100" t="s">
        <v>7590</v>
      </c>
      <c r="F462" s="1047" t="s">
        <v>320</v>
      </c>
      <c r="G462" s="33">
        <v>1</v>
      </c>
      <c r="H462" s="33">
        <v>28</v>
      </c>
    </row>
    <row r="463" spans="1:8" ht="63" customHeight="1">
      <c r="A463" s="994" t="s">
        <v>8027</v>
      </c>
      <c r="B463" s="1027">
        <v>46055</v>
      </c>
      <c r="C463" s="100" t="s">
        <v>8028</v>
      </c>
      <c r="D463" s="100">
        <v>28</v>
      </c>
      <c r="E463" s="100" t="s">
        <v>7738</v>
      </c>
      <c r="F463" s="65" t="s">
        <v>320</v>
      </c>
      <c r="G463" s="33">
        <v>1</v>
      </c>
      <c r="H463" s="33">
        <v>4</v>
      </c>
    </row>
    <row r="464" spans="1:8" ht="65.25" customHeight="1">
      <c r="A464" s="994" t="s">
        <v>8029</v>
      </c>
      <c r="B464" s="1027">
        <v>46061</v>
      </c>
      <c r="C464" s="1011" t="s">
        <v>8030</v>
      </c>
      <c r="D464" s="100">
        <v>4</v>
      </c>
      <c r="E464" s="100" t="s">
        <v>7738</v>
      </c>
      <c r="F464" s="65" t="s">
        <v>320</v>
      </c>
      <c r="G464" s="33">
        <v>1</v>
      </c>
      <c r="H464" s="33">
        <v>200</v>
      </c>
    </row>
    <row r="465" spans="1:31" s="924" customFormat="1" ht="55.5" customHeight="1">
      <c r="A465" s="253" t="s">
        <v>8031</v>
      </c>
      <c r="B465" s="1027">
        <v>46071</v>
      </c>
      <c r="C465" s="100" t="s">
        <v>8032</v>
      </c>
      <c r="D465" s="100">
        <v>200</v>
      </c>
      <c r="E465" s="100" t="s">
        <v>8033</v>
      </c>
      <c r="F465" s="65" t="s">
        <v>320</v>
      </c>
      <c r="G465" s="33">
        <v>1</v>
      </c>
      <c r="H465" s="33">
        <v>25</v>
      </c>
      <c r="I465" s="33"/>
      <c r="J465" s="33"/>
      <c r="K465"/>
      <c r="L465"/>
      <c r="M465"/>
      <c r="N465"/>
      <c r="O465"/>
      <c r="P465"/>
      <c r="Q465"/>
      <c r="R465"/>
      <c r="S465"/>
      <c r="T465"/>
      <c r="U465"/>
      <c r="V465"/>
      <c r="W465"/>
      <c r="X465"/>
      <c r="Y465"/>
      <c r="Z465"/>
      <c r="AA465"/>
      <c r="AB465"/>
      <c r="AC465"/>
      <c r="AD465"/>
      <c r="AE465"/>
    </row>
    <row r="466" spans="1:31" ht="47.25" customHeight="1">
      <c r="A466" s="253" t="s">
        <v>8034</v>
      </c>
      <c r="B466" s="1027">
        <v>46072</v>
      </c>
      <c r="C466" s="100" t="s">
        <v>8035</v>
      </c>
      <c r="D466" s="100">
        <v>25</v>
      </c>
      <c r="E466" s="100" t="s">
        <v>7738</v>
      </c>
      <c r="F466" s="65" t="s">
        <v>320</v>
      </c>
      <c r="G466" s="33">
        <v>1</v>
      </c>
      <c r="H466" s="33">
        <v>1110</v>
      </c>
    </row>
    <row r="467" spans="1:31" ht="57" customHeight="1">
      <c r="A467" s="253" t="s">
        <v>7895</v>
      </c>
      <c r="B467" s="1027">
        <v>46054</v>
      </c>
      <c r="C467" s="100" t="s">
        <v>8036</v>
      </c>
      <c r="D467" s="100">
        <v>1110</v>
      </c>
      <c r="E467" s="100" t="s">
        <v>7738</v>
      </c>
      <c r="F467" s="65" t="s">
        <v>320</v>
      </c>
      <c r="G467" s="33">
        <v>1</v>
      </c>
      <c r="H467" s="33">
        <v>30</v>
      </c>
    </row>
    <row r="468" spans="1:31" ht="57.75" customHeight="1">
      <c r="A468" s="994" t="s">
        <v>8037</v>
      </c>
      <c r="B468" s="100" t="s">
        <v>8038</v>
      </c>
      <c r="C468" s="100" t="s">
        <v>8039</v>
      </c>
      <c r="D468" s="100">
        <v>30</v>
      </c>
      <c r="E468" s="100" t="s">
        <v>7738</v>
      </c>
      <c r="F468" s="65" t="s">
        <v>367</v>
      </c>
      <c r="G468" s="33">
        <v>1</v>
      </c>
      <c r="H468" s="33">
        <v>43</v>
      </c>
    </row>
    <row r="469" spans="1:31" ht="155.25" customHeight="1">
      <c r="A469" s="253" t="s">
        <v>8040</v>
      </c>
      <c r="B469" s="1027">
        <v>46086</v>
      </c>
      <c r="C469" s="1011" t="s">
        <v>8041</v>
      </c>
      <c r="D469" s="100">
        <v>43</v>
      </c>
      <c r="E469" s="1005" t="s">
        <v>7595</v>
      </c>
      <c r="F469" s="1047" t="s">
        <v>1644</v>
      </c>
      <c r="G469" s="33">
        <v>1</v>
      </c>
      <c r="H469" s="33">
        <v>53</v>
      </c>
    </row>
    <row r="470" spans="1:31" ht="135.75" customHeight="1">
      <c r="A470" s="253" t="s">
        <v>7593</v>
      </c>
      <c r="B470" s="1027">
        <v>46050</v>
      </c>
      <c r="C470" s="1011" t="s">
        <v>7594</v>
      </c>
      <c r="D470" s="100">
        <v>53</v>
      </c>
      <c r="E470" s="1005" t="s">
        <v>7595</v>
      </c>
      <c r="F470" s="1047" t="s">
        <v>406</v>
      </c>
      <c r="G470" s="33">
        <v>1</v>
      </c>
      <c r="H470" s="33">
        <v>43</v>
      </c>
    </row>
    <row r="471" spans="1:31" ht="87" customHeight="1">
      <c r="A471" s="253" t="s">
        <v>7596</v>
      </c>
      <c r="B471" s="1027">
        <v>46050</v>
      </c>
      <c r="C471" s="100" t="s">
        <v>7597</v>
      </c>
      <c r="D471" s="100">
        <v>43</v>
      </c>
      <c r="E471" s="1005" t="s">
        <v>7595</v>
      </c>
      <c r="F471" s="1047" t="s">
        <v>320</v>
      </c>
      <c r="G471" s="33">
        <v>1</v>
      </c>
      <c r="H471" s="33">
        <v>90</v>
      </c>
    </row>
    <row r="472" spans="1:31" ht="78" customHeight="1">
      <c r="A472" s="253" t="s">
        <v>7598</v>
      </c>
      <c r="B472" s="1027">
        <v>46055</v>
      </c>
      <c r="C472" s="100" t="s">
        <v>7599</v>
      </c>
      <c r="D472" s="100">
        <v>90</v>
      </c>
      <c r="E472" s="1005" t="s">
        <v>7595</v>
      </c>
      <c r="F472" s="1047" t="s">
        <v>320</v>
      </c>
      <c r="G472" s="33">
        <v>1</v>
      </c>
      <c r="H472" s="33">
        <v>104</v>
      </c>
    </row>
    <row r="473" spans="1:31" ht="156" customHeight="1">
      <c r="A473" s="253" t="s">
        <v>3781</v>
      </c>
      <c r="B473" s="1027">
        <v>46073</v>
      </c>
      <c r="C473" s="1011" t="s">
        <v>7600</v>
      </c>
      <c r="D473" s="100">
        <v>104</v>
      </c>
      <c r="E473" s="1005" t="s">
        <v>7595</v>
      </c>
      <c r="F473" s="1047" t="s">
        <v>320</v>
      </c>
      <c r="G473" s="33">
        <v>1</v>
      </c>
      <c r="H473" s="33">
        <v>104</v>
      </c>
    </row>
    <row r="474" spans="1:31" ht="164.25" customHeight="1">
      <c r="A474" s="253" t="s">
        <v>7104</v>
      </c>
      <c r="B474" s="1027">
        <v>46073</v>
      </c>
      <c r="C474" s="100" t="s">
        <v>7601</v>
      </c>
      <c r="D474" s="100">
        <v>104</v>
      </c>
      <c r="E474" s="1005" t="s">
        <v>7595</v>
      </c>
      <c r="F474" s="1047" t="s">
        <v>320</v>
      </c>
      <c r="G474" s="33">
        <v>1</v>
      </c>
      <c r="H474" s="33">
        <v>56</v>
      </c>
    </row>
    <row r="475" spans="1:31" ht="106.5" customHeight="1">
      <c r="A475" s="253" t="s">
        <v>7602</v>
      </c>
      <c r="B475" s="1027">
        <v>46081</v>
      </c>
      <c r="C475" s="1011" t="s">
        <v>7603</v>
      </c>
      <c r="D475" s="100">
        <v>56</v>
      </c>
      <c r="E475" s="1005" t="s">
        <v>7595</v>
      </c>
      <c r="F475" s="1047" t="s">
        <v>3138</v>
      </c>
      <c r="G475" s="33">
        <v>1</v>
      </c>
      <c r="H475" s="33">
        <v>104</v>
      </c>
    </row>
    <row r="476" spans="1:31" ht="306.75" customHeight="1">
      <c r="A476" s="253" t="s">
        <v>1138</v>
      </c>
      <c r="B476" s="1027">
        <v>46099</v>
      </c>
      <c r="C476" s="1011" t="s">
        <v>7604</v>
      </c>
      <c r="D476" s="100">
        <v>104</v>
      </c>
      <c r="E476" s="1005" t="s">
        <v>7595</v>
      </c>
      <c r="F476" s="1047" t="s">
        <v>320</v>
      </c>
      <c r="G476" s="33">
        <v>1</v>
      </c>
      <c r="H476" s="33">
        <v>120</v>
      </c>
    </row>
    <row r="477" spans="1:31" ht="55.5" customHeight="1">
      <c r="A477" s="253" t="s">
        <v>8042</v>
      </c>
      <c r="B477" s="1027">
        <v>46100</v>
      </c>
      <c r="C477" s="100" t="s">
        <v>8043</v>
      </c>
      <c r="D477" s="100">
        <v>120</v>
      </c>
      <c r="E477" s="100" t="s">
        <v>8044</v>
      </c>
      <c r="F477" s="1047" t="s">
        <v>320</v>
      </c>
      <c r="G477" s="33">
        <v>1</v>
      </c>
      <c r="H477" s="33">
        <v>150</v>
      </c>
    </row>
    <row r="478" spans="1:31" ht="48.75" customHeight="1">
      <c r="A478" s="253" t="s">
        <v>8045</v>
      </c>
      <c r="B478" s="1027">
        <v>46087</v>
      </c>
      <c r="C478" s="100" t="s">
        <v>8046</v>
      </c>
      <c r="D478" s="100">
        <v>150</v>
      </c>
      <c r="E478" s="100" t="s">
        <v>8044</v>
      </c>
      <c r="F478" s="1047" t="s">
        <v>364</v>
      </c>
      <c r="G478" s="33">
        <v>1</v>
      </c>
      <c r="H478" s="33">
        <v>135</v>
      </c>
    </row>
    <row r="479" spans="1:31" ht="48.75" customHeight="1">
      <c r="A479" s="253" t="s">
        <v>8047</v>
      </c>
      <c r="B479" s="1027">
        <v>46079</v>
      </c>
      <c r="C479" s="100" t="s">
        <v>8048</v>
      </c>
      <c r="D479" s="100">
        <v>135</v>
      </c>
      <c r="E479" s="100" t="s">
        <v>8049</v>
      </c>
      <c r="F479" s="1047" t="s">
        <v>320</v>
      </c>
      <c r="G479" s="33">
        <v>1</v>
      </c>
      <c r="H479" s="33">
        <v>240</v>
      </c>
    </row>
    <row r="480" spans="1:31" ht="43.5" customHeight="1">
      <c r="A480" s="253" t="s">
        <v>8050</v>
      </c>
      <c r="B480" s="1027">
        <v>46073</v>
      </c>
      <c r="C480" s="100" t="s">
        <v>8051</v>
      </c>
      <c r="D480" s="100">
        <v>240</v>
      </c>
      <c r="E480" s="100" t="s">
        <v>8044</v>
      </c>
      <c r="F480" s="1047" t="s">
        <v>320</v>
      </c>
      <c r="G480" s="33">
        <v>1</v>
      </c>
      <c r="H480" s="33">
        <v>220</v>
      </c>
    </row>
    <row r="481" spans="1:8" ht="51" customHeight="1">
      <c r="A481" s="253" t="s">
        <v>7973</v>
      </c>
      <c r="B481" s="1027">
        <v>46052</v>
      </c>
      <c r="C481" s="100" t="s">
        <v>8052</v>
      </c>
      <c r="D481" s="100">
        <v>220</v>
      </c>
      <c r="E481" s="100" t="s">
        <v>7635</v>
      </c>
      <c r="F481" s="1047" t="s">
        <v>317</v>
      </c>
      <c r="G481" s="33">
        <v>1</v>
      </c>
      <c r="H481" s="33">
        <v>420</v>
      </c>
    </row>
    <row r="482" spans="1:8" ht="51.75" customHeight="1">
      <c r="A482" s="253" t="s">
        <v>8053</v>
      </c>
      <c r="B482" s="1027">
        <v>46050</v>
      </c>
      <c r="C482" s="100" t="s">
        <v>8054</v>
      </c>
      <c r="D482" s="100">
        <v>420</v>
      </c>
      <c r="E482" s="100" t="s">
        <v>7635</v>
      </c>
      <c r="F482" s="1047" t="s">
        <v>320</v>
      </c>
      <c r="G482" s="33">
        <v>1</v>
      </c>
      <c r="H482" s="33">
        <v>390</v>
      </c>
    </row>
    <row r="483" spans="1:8" ht="69" customHeight="1">
      <c r="A483" s="253" t="s">
        <v>8055</v>
      </c>
      <c r="B483" s="1027">
        <v>46058</v>
      </c>
      <c r="C483" s="100" t="s">
        <v>8056</v>
      </c>
      <c r="D483" s="100">
        <v>390</v>
      </c>
      <c r="E483" s="100" t="s">
        <v>7635</v>
      </c>
      <c r="F483" s="1047" t="s">
        <v>317</v>
      </c>
      <c r="G483" s="33">
        <v>1</v>
      </c>
      <c r="H483" s="33">
        <v>58</v>
      </c>
    </row>
    <row r="484" spans="1:8" ht="51.75" customHeight="1">
      <c r="A484" s="253" t="s">
        <v>8057</v>
      </c>
      <c r="B484" s="1027">
        <v>46076</v>
      </c>
      <c r="C484" s="100" t="s">
        <v>8058</v>
      </c>
      <c r="D484" s="100">
        <v>58</v>
      </c>
      <c r="E484" s="100" t="s">
        <v>7635</v>
      </c>
      <c r="F484" s="1047" t="s">
        <v>320</v>
      </c>
      <c r="G484" s="33">
        <v>1</v>
      </c>
      <c r="H484" s="33">
        <v>1325</v>
      </c>
    </row>
    <row r="485" spans="1:8" ht="133.5" customHeight="1">
      <c r="A485" s="253" t="s">
        <v>8059</v>
      </c>
      <c r="B485" s="100" t="s">
        <v>1198</v>
      </c>
      <c r="C485" s="100" t="s">
        <v>8060</v>
      </c>
      <c r="D485" s="100">
        <v>1325</v>
      </c>
      <c r="E485" s="100" t="s">
        <v>7635</v>
      </c>
      <c r="F485" s="1047" t="s">
        <v>320</v>
      </c>
      <c r="G485" s="33">
        <v>1</v>
      </c>
      <c r="H485" s="33">
        <v>26</v>
      </c>
    </row>
    <row r="486" spans="1:8" ht="184.5" customHeight="1">
      <c r="A486" s="253" t="s">
        <v>8061</v>
      </c>
      <c r="B486" s="1027">
        <v>46041</v>
      </c>
      <c r="C486" s="100" t="s">
        <v>8062</v>
      </c>
      <c r="D486" s="100">
        <v>26</v>
      </c>
      <c r="E486" s="100" t="s">
        <v>8063</v>
      </c>
      <c r="F486" s="1047" t="s">
        <v>3138</v>
      </c>
      <c r="G486" s="33">
        <v>1</v>
      </c>
      <c r="H486" s="33">
        <v>198</v>
      </c>
    </row>
    <row r="487" spans="1:8" ht="312" customHeight="1">
      <c r="A487" s="252" t="s">
        <v>8064</v>
      </c>
      <c r="B487" s="990" t="s">
        <v>8065</v>
      </c>
      <c r="C487" s="100" t="s">
        <v>8066</v>
      </c>
      <c r="D487" s="101">
        <v>198</v>
      </c>
      <c r="E487" s="100" t="s">
        <v>8063</v>
      </c>
      <c r="F487" s="1010" t="s">
        <v>320</v>
      </c>
      <c r="G487" s="33">
        <v>1</v>
      </c>
      <c r="H487" s="33">
        <v>30</v>
      </c>
    </row>
    <row r="488" spans="1:8" ht="346.5" customHeight="1">
      <c r="A488" s="252" t="s">
        <v>8067</v>
      </c>
      <c r="B488" s="990">
        <v>46042</v>
      </c>
      <c r="C488" s="100" t="s">
        <v>8068</v>
      </c>
      <c r="D488" s="101">
        <v>30</v>
      </c>
      <c r="E488" s="100" t="s">
        <v>8063</v>
      </c>
      <c r="F488" s="1047" t="s">
        <v>1644</v>
      </c>
      <c r="G488" s="33">
        <v>1</v>
      </c>
      <c r="H488" s="33">
        <v>8</v>
      </c>
    </row>
    <row r="489" spans="1:8" ht="270" customHeight="1">
      <c r="A489" s="252" t="s">
        <v>8069</v>
      </c>
      <c r="B489" s="990">
        <v>46086</v>
      </c>
      <c r="C489" s="100" t="s">
        <v>8070</v>
      </c>
      <c r="D489" s="101">
        <v>8</v>
      </c>
      <c r="E489" s="100" t="s">
        <v>8063</v>
      </c>
      <c r="F489" s="1047" t="s">
        <v>344</v>
      </c>
      <c r="G489" s="33">
        <v>1</v>
      </c>
      <c r="H489" s="33">
        <v>50</v>
      </c>
    </row>
    <row r="490" spans="1:8" ht="53.25" customHeight="1">
      <c r="A490" s="252" t="s">
        <v>8071</v>
      </c>
      <c r="B490" s="990">
        <v>46073</v>
      </c>
      <c r="C490" s="100" t="s">
        <v>8072</v>
      </c>
      <c r="D490" s="101">
        <v>50</v>
      </c>
      <c r="E490" s="100" t="s">
        <v>7643</v>
      </c>
      <c r="F490" s="1047" t="s">
        <v>320</v>
      </c>
      <c r="H490" s="33">
        <v>120</v>
      </c>
    </row>
    <row r="491" spans="1:8" ht="43.5" customHeight="1">
      <c r="A491" s="252" t="s">
        <v>8073</v>
      </c>
      <c r="B491" s="990">
        <v>46052</v>
      </c>
      <c r="C491" s="100" t="s">
        <v>8074</v>
      </c>
      <c r="D491" s="101">
        <v>120</v>
      </c>
      <c r="E491" s="100" t="s">
        <v>7643</v>
      </c>
      <c r="F491" s="1047" t="s">
        <v>344</v>
      </c>
    </row>
    <row r="493" spans="1:8" ht="37.35" customHeight="1">
      <c r="A493" s="2" t="s">
        <v>506</v>
      </c>
      <c r="B493" s="2"/>
      <c r="C493" s="2"/>
      <c r="D493" s="2"/>
      <c r="E493" s="2"/>
      <c r="F493" s="44" t="s">
        <v>123</v>
      </c>
      <c r="G493" s="44" t="s">
        <v>124</v>
      </c>
    </row>
    <row r="494" spans="1:8" ht="77.650000000000006" customHeight="1">
      <c r="A494" s="44" t="s">
        <v>125</v>
      </c>
      <c r="B494" s="44" t="s">
        <v>126</v>
      </c>
      <c r="C494" s="44" t="s">
        <v>127</v>
      </c>
      <c r="D494" s="44" t="s">
        <v>128</v>
      </c>
      <c r="E494" s="44" t="s">
        <v>129</v>
      </c>
      <c r="F494" s="1104">
        <v>25</v>
      </c>
      <c r="G494" s="1104">
        <f>SUM(D495:D519)</f>
        <v>6120</v>
      </c>
    </row>
    <row r="495" spans="1:8" ht="84" customHeight="1">
      <c r="A495" s="1060" t="s">
        <v>8075</v>
      </c>
      <c r="B495" s="967" t="s">
        <v>2500</v>
      </c>
      <c r="C495" s="968" t="s">
        <v>8076</v>
      </c>
      <c r="D495" s="967">
        <v>550</v>
      </c>
      <c r="E495" s="968" t="s">
        <v>8077</v>
      </c>
      <c r="F495" s="33">
        <v>1</v>
      </c>
    </row>
    <row r="496" spans="1:8" ht="131.25" customHeight="1">
      <c r="A496" s="964" t="s">
        <v>8078</v>
      </c>
      <c r="B496" s="969">
        <v>46071</v>
      </c>
      <c r="C496" s="968" t="s">
        <v>8079</v>
      </c>
      <c r="D496" s="967">
        <v>200</v>
      </c>
      <c r="E496" s="968" t="s">
        <v>7843</v>
      </c>
      <c r="F496" s="33">
        <v>1</v>
      </c>
    </row>
    <row r="497" spans="1:8" ht="51" customHeight="1">
      <c r="A497" s="964" t="s">
        <v>8080</v>
      </c>
      <c r="B497" s="969">
        <v>46072</v>
      </c>
      <c r="C497" s="1105" t="s">
        <v>8081</v>
      </c>
      <c r="D497" s="967">
        <v>50</v>
      </c>
      <c r="E497" s="968" t="s">
        <v>7843</v>
      </c>
      <c r="F497" s="33">
        <v>1</v>
      </c>
    </row>
    <row r="498" spans="1:8" ht="35.25" customHeight="1">
      <c r="A498" s="1106" t="s">
        <v>8082</v>
      </c>
      <c r="B498" s="1107" t="s">
        <v>155</v>
      </c>
      <c r="C498" s="1108" t="s">
        <v>8083</v>
      </c>
      <c r="D498" s="1067">
        <v>66</v>
      </c>
      <c r="E498" s="1108" t="s">
        <v>7475</v>
      </c>
      <c r="F498" s="33">
        <v>1</v>
      </c>
    </row>
    <row r="499" spans="1:8" ht="39" customHeight="1">
      <c r="A499" s="977" t="s">
        <v>8084</v>
      </c>
      <c r="B499" s="973">
        <v>46086</v>
      </c>
      <c r="C499" s="976" t="s">
        <v>8085</v>
      </c>
      <c r="D499" s="975">
        <v>60</v>
      </c>
      <c r="E499" s="975" t="s">
        <v>7508</v>
      </c>
      <c r="F499" s="33">
        <v>1</v>
      </c>
    </row>
    <row r="500" spans="1:8" ht="32.25" customHeight="1">
      <c r="A500" s="979" t="s">
        <v>8086</v>
      </c>
      <c r="B500" s="973">
        <v>46083</v>
      </c>
      <c r="C500" s="976" t="s">
        <v>8087</v>
      </c>
      <c r="D500" s="975">
        <v>30</v>
      </c>
      <c r="E500" s="975" t="s">
        <v>7508</v>
      </c>
      <c r="F500" s="33">
        <v>1</v>
      </c>
    </row>
    <row r="501" spans="1:8" ht="62.25" customHeight="1">
      <c r="A501" s="979" t="s">
        <v>8088</v>
      </c>
      <c r="B501" s="973">
        <v>46069</v>
      </c>
      <c r="C501" s="976" t="s">
        <v>8089</v>
      </c>
      <c r="D501" s="975">
        <v>100</v>
      </c>
      <c r="E501" s="975" t="s">
        <v>7508</v>
      </c>
      <c r="F501" s="33">
        <v>1</v>
      </c>
    </row>
    <row r="502" spans="1:8" ht="72.75" customHeight="1">
      <c r="A502" s="982" t="s">
        <v>8090</v>
      </c>
      <c r="B502" s="984" t="s">
        <v>8091</v>
      </c>
      <c r="C502" s="1109" t="s">
        <v>8092</v>
      </c>
      <c r="D502" s="984">
        <v>2464</v>
      </c>
      <c r="E502" s="1110" t="s">
        <v>8093</v>
      </c>
      <c r="F502" s="33">
        <v>1</v>
      </c>
    </row>
    <row r="503" spans="1:8" ht="25.5">
      <c r="A503" s="982" t="s">
        <v>8094</v>
      </c>
      <c r="B503" s="984" t="s">
        <v>155</v>
      </c>
      <c r="C503" s="1109" t="s">
        <v>8095</v>
      </c>
      <c r="D503" s="984">
        <v>300</v>
      </c>
      <c r="E503" s="1110" t="s">
        <v>8093</v>
      </c>
      <c r="F503" s="33">
        <v>1</v>
      </c>
    </row>
    <row r="504" spans="1:8" ht="35.25" customHeight="1">
      <c r="A504" s="972" t="s">
        <v>8096</v>
      </c>
      <c r="B504" s="973">
        <v>46035</v>
      </c>
      <c r="C504" s="974" t="s">
        <v>8097</v>
      </c>
      <c r="D504" s="975">
        <v>35</v>
      </c>
      <c r="E504" s="976" t="s">
        <v>7674</v>
      </c>
      <c r="F504" s="33">
        <v>1</v>
      </c>
    </row>
    <row r="505" spans="1:8" ht="27" customHeight="1">
      <c r="A505" s="972" t="s">
        <v>8098</v>
      </c>
      <c r="B505" s="973">
        <v>46065</v>
      </c>
      <c r="C505" s="976" t="s">
        <v>8099</v>
      </c>
      <c r="D505" s="975">
        <v>33</v>
      </c>
      <c r="E505" s="976" t="s">
        <v>7674</v>
      </c>
      <c r="F505" s="33">
        <v>1</v>
      </c>
    </row>
    <row r="506" spans="1:8" ht="21.75" customHeight="1">
      <c r="A506" s="1111" t="s">
        <v>8100</v>
      </c>
      <c r="B506" s="1112">
        <v>46066</v>
      </c>
      <c r="C506" s="1113" t="s">
        <v>8101</v>
      </c>
      <c r="D506" s="1114">
        <v>54</v>
      </c>
      <c r="E506" s="1113" t="s">
        <v>7534</v>
      </c>
      <c r="F506" s="33">
        <v>1</v>
      </c>
    </row>
    <row r="507" spans="1:8" ht="27.75" customHeight="1">
      <c r="A507" s="1115" t="s">
        <v>7991</v>
      </c>
      <c r="B507" s="1116">
        <v>46069</v>
      </c>
      <c r="C507" s="371" t="s">
        <v>7992</v>
      </c>
      <c r="D507" s="94">
        <v>100</v>
      </c>
      <c r="E507" s="280" t="s">
        <v>7568</v>
      </c>
      <c r="F507" s="33">
        <v>1</v>
      </c>
    </row>
    <row r="508" spans="1:8" ht="28.5" customHeight="1">
      <c r="A508" s="1117" t="s">
        <v>8102</v>
      </c>
      <c r="B508" s="1118" t="s">
        <v>1912</v>
      </c>
      <c r="C508" s="1119" t="s">
        <v>8010</v>
      </c>
      <c r="D508" s="1120">
        <v>118</v>
      </c>
      <c r="E508" s="1121" t="s">
        <v>7580</v>
      </c>
      <c r="F508" s="33">
        <v>1</v>
      </c>
      <c r="G508" s="69"/>
      <c r="H508" s="69"/>
    </row>
    <row r="509" spans="1:8" ht="39" customHeight="1">
      <c r="A509" s="100" t="s">
        <v>8103</v>
      </c>
      <c r="B509" s="101" t="s">
        <v>7708</v>
      </c>
      <c r="C509" s="100" t="s">
        <v>8104</v>
      </c>
      <c r="D509" s="101">
        <v>25</v>
      </c>
      <c r="E509" s="100" t="s">
        <v>8105</v>
      </c>
      <c r="F509" s="33">
        <v>1</v>
      </c>
    </row>
    <row r="510" spans="1:8" ht="30" customHeight="1">
      <c r="A510" s="253" t="s">
        <v>8106</v>
      </c>
      <c r="B510" s="101" t="s">
        <v>8107</v>
      </c>
      <c r="C510" s="100" t="s">
        <v>8108</v>
      </c>
      <c r="D510" s="101">
        <v>120</v>
      </c>
      <c r="E510" s="100" t="s">
        <v>7590</v>
      </c>
      <c r="F510" s="33">
        <v>1</v>
      </c>
    </row>
    <row r="511" spans="1:8" ht="32.25" customHeight="1">
      <c r="A511" s="253" t="s">
        <v>8109</v>
      </c>
      <c r="B511" s="1107" t="s">
        <v>155</v>
      </c>
      <c r="C511" s="100" t="s">
        <v>8110</v>
      </c>
      <c r="D511" s="101">
        <v>28</v>
      </c>
      <c r="E511" s="100" t="s">
        <v>7738</v>
      </c>
      <c r="F511" s="33">
        <v>1</v>
      </c>
    </row>
    <row r="512" spans="1:8" ht="42" customHeight="1">
      <c r="A512" s="253" t="s">
        <v>8111</v>
      </c>
      <c r="B512" s="1107" t="s">
        <v>155</v>
      </c>
      <c r="C512" s="100" t="s">
        <v>8110</v>
      </c>
      <c r="D512" s="101">
        <v>26</v>
      </c>
      <c r="E512" s="100" t="s">
        <v>7738</v>
      </c>
      <c r="F512" s="33">
        <v>1</v>
      </c>
    </row>
    <row r="513" spans="1:31" ht="34.5" customHeight="1">
      <c r="A513" s="253" t="s">
        <v>8112</v>
      </c>
      <c r="B513" s="101" t="s">
        <v>3299</v>
      </c>
      <c r="C513" s="100" t="s">
        <v>8113</v>
      </c>
      <c r="D513" s="101">
        <v>731</v>
      </c>
      <c r="E513" s="100" t="s">
        <v>7821</v>
      </c>
      <c r="F513" s="33">
        <v>1</v>
      </c>
    </row>
    <row r="514" spans="1:31" ht="38.25" customHeight="1">
      <c r="A514" s="253" t="s">
        <v>507</v>
      </c>
      <c r="B514" s="101" t="s">
        <v>3299</v>
      </c>
      <c r="C514" s="100" t="s">
        <v>8114</v>
      </c>
      <c r="D514" s="101">
        <v>153</v>
      </c>
      <c r="E514" s="100" t="s">
        <v>7821</v>
      </c>
      <c r="F514" s="33">
        <v>1</v>
      </c>
    </row>
    <row r="515" spans="1:31" ht="18" customHeight="1">
      <c r="A515" s="253" t="s">
        <v>8115</v>
      </c>
      <c r="B515" s="996" t="s">
        <v>155</v>
      </c>
      <c r="C515" s="100" t="s">
        <v>8116</v>
      </c>
      <c r="D515" s="101">
        <v>27</v>
      </c>
      <c r="E515" s="288" t="s">
        <v>7821</v>
      </c>
      <c r="F515" s="33">
        <v>1</v>
      </c>
    </row>
    <row r="516" spans="1:31" ht="126" customHeight="1">
      <c r="A516" s="1122" t="s">
        <v>8117</v>
      </c>
      <c r="B516" s="1123">
        <v>46077</v>
      </c>
      <c r="C516" s="1124" t="s">
        <v>8118</v>
      </c>
      <c r="D516" s="1125">
        <v>250</v>
      </c>
      <c r="E516" s="591" t="s">
        <v>8119</v>
      </c>
      <c r="F516" s="33">
        <v>1</v>
      </c>
      <c r="G516" s="942"/>
      <c r="H516" s="942"/>
      <c r="I516" s="942"/>
      <c r="J516" s="942"/>
      <c r="K516" s="924"/>
      <c r="L516" s="924"/>
      <c r="M516" s="924"/>
      <c r="N516" s="924"/>
      <c r="O516" s="924"/>
      <c r="P516" s="924"/>
      <c r="Q516" s="924"/>
      <c r="R516" s="924"/>
      <c r="S516" s="924"/>
      <c r="T516" s="924"/>
      <c r="U516" s="924"/>
      <c r="V516" s="924"/>
      <c r="W516" s="924"/>
      <c r="X516" s="924"/>
      <c r="Y516" s="924"/>
      <c r="Z516" s="924"/>
      <c r="AA516" s="924"/>
      <c r="AB516" s="924"/>
      <c r="AC516" s="924"/>
      <c r="AD516" s="924"/>
      <c r="AE516" s="924"/>
    </row>
    <row r="517" spans="1:31" ht="59.25" customHeight="1">
      <c r="A517" s="253" t="s">
        <v>8120</v>
      </c>
      <c r="B517" s="101" t="s">
        <v>8121</v>
      </c>
      <c r="C517" s="100" t="s">
        <v>8122</v>
      </c>
      <c r="D517" s="101">
        <v>400</v>
      </c>
      <c r="E517" s="1064" t="s">
        <v>8044</v>
      </c>
      <c r="F517" s="33">
        <v>1</v>
      </c>
    </row>
    <row r="518" spans="1:31" ht="29.25" customHeight="1">
      <c r="A518" s="253" t="s">
        <v>8123</v>
      </c>
      <c r="B518" s="990">
        <v>46063</v>
      </c>
      <c r="C518" s="100" t="s">
        <v>8124</v>
      </c>
      <c r="D518" s="101">
        <v>100</v>
      </c>
      <c r="E518" s="101" t="s">
        <v>8044</v>
      </c>
      <c r="F518" s="33">
        <v>1</v>
      </c>
    </row>
    <row r="519" spans="1:31" ht="49.5" customHeight="1">
      <c r="A519" s="253" t="s">
        <v>8125</v>
      </c>
      <c r="B519" s="101" t="s">
        <v>7708</v>
      </c>
      <c r="C519" s="100" t="s">
        <v>8126</v>
      </c>
      <c r="D519" s="101">
        <v>100</v>
      </c>
      <c r="E519" s="101" t="s">
        <v>7635</v>
      </c>
      <c r="F519" s="33">
        <v>1</v>
      </c>
    </row>
    <row r="520" spans="1:31">
      <c r="A520" s="53"/>
    </row>
    <row r="526" spans="1:31" ht="267.75" customHeight="1">
      <c r="A526" s="44" t="s">
        <v>560</v>
      </c>
      <c r="B526" s="44"/>
      <c r="C526" s="44"/>
      <c r="D526" s="44"/>
      <c r="F526" s="44" t="s">
        <v>123</v>
      </c>
      <c r="G526" s="44" t="s">
        <v>124</v>
      </c>
      <c r="H526" s="44" t="s">
        <v>561</v>
      </c>
      <c r="I526" s="44" t="s">
        <v>562</v>
      </c>
    </row>
    <row r="527" spans="1:31" ht="63.4" customHeight="1">
      <c r="A527" s="44" t="s">
        <v>563</v>
      </c>
      <c r="B527" s="44" t="s">
        <v>126</v>
      </c>
      <c r="C527" s="44" t="s">
        <v>127</v>
      </c>
      <c r="D527" s="44" t="s">
        <v>128</v>
      </c>
      <c r="E527" s="60"/>
      <c r="F527" s="78">
        <v>2</v>
      </c>
      <c r="G527" s="78">
        <f>SUM(D528:D529)</f>
        <v>115</v>
      </c>
      <c r="H527" s="78"/>
      <c r="I527" s="78"/>
    </row>
    <row r="528" spans="1:31" ht="54" customHeight="1">
      <c r="A528" s="252" t="s">
        <v>8127</v>
      </c>
      <c r="B528" s="101" t="s">
        <v>8128</v>
      </c>
      <c r="C528" s="100" t="s">
        <v>8129</v>
      </c>
      <c r="D528" s="101">
        <v>11</v>
      </c>
      <c r="E528" s="1126" t="s">
        <v>7595</v>
      </c>
    </row>
    <row r="529" spans="1:8" ht="127.5" customHeight="1">
      <c r="A529" s="252" t="s">
        <v>7743</v>
      </c>
      <c r="B529" s="990">
        <v>46108</v>
      </c>
      <c r="C529" s="1011" t="s">
        <v>7744</v>
      </c>
      <c r="D529" s="101">
        <v>104</v>
      </c>
      <c r="E529" s="1126" t="s">
        <v>7595</v>
      </c>
    </row>
    <row r="530" spans="1:8" ht="12.75" customHeight="1">
      <c r="A530" s="50"/>
      <c r="B530" s="50"/>
      <c r="C530" s="50"/>
      <c r="D530" s="50"/>
      <c r="E530" s="50"/>
    </row>
    <row r="531" spans="1:8" ht="12.75" customHeight="1">
      <c r="A531" s="50"/>
      <c r="B531" s="50"/>
      <c r="C531" s="50"/>
      <c r="D531" s="50"/>
      <c r="E531" s="50"/>
    </row>
    <row r="532" spans="1:8" ht="12.75" customHeight="1">
      <c r="A532" s="50"/>
      <c r="B532" s="50"/>
      <c r="C532" s="50"/>
      <c r="D532" s="50"/>
      <c r="E532" s="50"/>
    </row>
    <row r="533" spans="1:8" ht="12.75" customHeight="1">
      <c r="A533" s="50"/>
      <c r="B533" s="50"/>
      <c r="C533" s="50"/>
      <c r="D533" s="50"/>
      <c r="E533" s="50"/>
    </row>
    <row r="534" spans="1:8" ht="12.75" customHeight="1">
      <c r="A534" s="50"/>
      <c r="B534" s="50"/>
      <c r="C534" s="50"/>
      <c r="D534" s="50"/>
      <c r="E534" s="50"/>
    </row>
    <row r="535" spans="1:8" ht="12.75" customHeight="1">
      <c r="A535" s="50"/>
      <c r="B535" s="50"/>
      <c r="C535" s="50"/>
      <c r="D535" s="50"/>
      <c r="E535" s="50"/>
    </row>
    <row r="536" spans="1:8" ht="12.75" customHeight="1">
      <c r="A536" s="50"/>
      <c r="B536" s="50"/>
      <c r="C536" s="50"/>
      <c r="D536" s="50"/>
      <c r="E536" s="50"/>
    </row>
    <row r="537" spans="1:8" ht="12.75" customHeight="1">
      <c r="A537" s="50"/>
      <c r="B537" s="50"/>
      <c r="C537" s="50"/>
      <c r="D537" s="50"/>
      <c r="E537" s="50"/>
    </row>
    <row r="538" spans="1:8" ht="12.75" customHeight="1">
      <c r="A538" s="50"/>
      <c r="B538" s="50"/>
      <c r="C538" s="50"/>
      <c r="D538" s="50"/>
      <c r="E538" s="50"/>
    </row>
    <row r="539" spans="1:8" ht="12.75" customHeight="1">
      <c r="A539" s="50"/>
      <c r="B539" s="50"/>
      <c r="C539" s="50"/>
      <c r="D539" s="50"/>
      <c r="E539" s="50"/>
    </row>
    <row r="540" spans="1:8" ht="12.75" customHeight="1">
      <c r="A540" s="50"/>
      <c r="B540" s="50"/>
      <c r="C540" s="50"/>
      <c r="D540" s="50"/>
      <c r="E540" s="50"/>
    </row>
    <row r="541" spans="1:8" ht="12.75" customHeight="1">
      <c r="A541" s="50"/>
      <c r="B541" s="50"/>
      <c r="C541" s="50"/>
      <c r="D541" s="50"/>
      <c r="E541" s="50"/>
    </row>
    <row r="542" spans="1:8" ht="12.75" customHeight="1">
      <c r="A542" s="50"/>
      <c r="B542" s="50"/>
      <c r="C542" s="50"/>
      <c r="D542" s="50"/>
      <c r="E542" s="50"/>
    </row>
    <row r="544" spans="1:8" ht="38.85" customHeight="1">
      <c r="A544" s="2" t="s">
        <v>569</v>
      </c>
      <c r="B544" s="2"/>
      <c r="C544" s="2"/>
      <c r="D544" s="2"/>
      <c r="E544" s="2"/>
      <c r="F544" s="3"/>
      <c r="G544" s="3"/>
      <c r="H544" s="3"/>
    </row>
    <row r="545" spans="1:7" ht="12.75" customHeight="1">
      <c r="A545" s="5" t="s">
        <v>18</v>
      </c>
      <c r="B545" s="5"/>
      <c r="C545" s="5"/>
      <c r="D545" s="5"/>
      <c r="E545" s="5"/>
    </row>
    <row r="546" spans="1:7" ht="82.9" customHeight="1">
      <c r="A546" s="44" t="s">
        <v>125</v>
      </c>
      <c r="B546" s="44" t="s">
        <v>570</v>
      </c>
      <c r="C546" s="44" t="s">
        <v>124</v>
      </c>
      <c r="D546" s="44" t="s">
        <v>571</v>
      </c>
      <c r="E546" s="44" t="s">
        <v>127</v>
      </c>
      <c r="F546" s="44" t="s">
        <v>123</v>
      </c>
      <c r="G546" s="44" t="s">
        <v>124</v>
      </c>
    </row>
    <row r="547" spans="1:7" ht="12.75" customHeight="1">
      <c r="A547" s="50"/>
      <c r="B547" s="50"/>
      <c r="C547" s="50"/>
      <c r="D547" s="50"/>
      <c r="E547" s="50"/>
      <c r="F547" s="78"/>
      <c r="G547" s="78"/>
    </row>
    <row r="548" spans="1:7" ht="12.75" customHeight="1">
      <c r="A548" s="50"/>
      <c r="B548" s="50"/>
      <c r="C548" s="50"/>
      <c r="D548" s="50"/>
      <c r="E548" s="50"/>
    </row>
    <row r="549" spans="1:7" ht="12.75" customHeight="1">
      <c r="A549" s="50"/>
      <c r="B549" s="50"/>
      <c r="C549" s="50"/>
      <c r="D549" s="50"/>
      <c r="E549" s="50"/>
    </row>
    <row r="550" spans="1:7" ht="12.75" customHeight="1">
      <c r="A550" s="50"/>
      <c r="B550" s="50"/>
      <c r="C550" s="50"/>
      <c r="D550" s="50"/>
      <c r="E550" s="50"/>
    </row>
    <row r="552" spans="1:7" ht="46.35" customHeight="1">
      <c r="A552" s="2" t="s">
        <v>617</v>
      </c>
      <c r="B552" s="2"/>
      <c r="C552" s="2"/>
    </row>
    <row r="553" spans="1:7" ht="81" customHeight="1">
      <c r="A553" s="44" t="s">
        <v>618</v>
      </c>
      <c r="B553" s="44" t="s">
        <v>619</v>
      </c>
      <c r="C553" s="44" t="s">
        <v>620</v>
      </c>
    </row>
    <row r="554" spans="1:7" ht="12.75" customHeight="1">
      <c r="A554" s="104" t="s">
        <v>621</v>
      </c>
      <c r="B554" s="50"/>
      <c r="C554" s="50"/>
    </row>
    <row r="555" spans="1:7" ht="12.75" customHeight="1">
      <c r="A555" s="104" t="s">
        <v>622</v>
      </c>
      <c r="B555" s="50"/>
      <c r="C555" s="50"/>
    </row>
    <row r="556" spans="1:7" ht="12.75" customHeight="1">
      <c r="A556" s="104" t="s">
        <v>623</v>
      </c>
      <c r="B556" s="50"/>
      <c r="C556" s="50"/>
    </row>
    <row r="558" spans="1:7" ht="50.65" customHeight="1">
      <c r="A558" s="2" t="s">
        <v>624</v>
      </c>
      <c r="B558" s="2"/>
      <c r="C558" s="2"/>
      <c r="D558" s="44" t="s">
        <v>625</v>
      </c>
    </row>
    <row r="559" spans="1:7" ht="79.150000000000006" customHeight="1">
      <c r="A559" s="44" t="s">
        <v>626</v>
      </c>
      <c r="B559" s="44" t="s">
        <v>85</v>
      </c>
      <c r="C559" s="44" t="s">
        <v>87</v>
      </c>
      <c r="D559" s="50">
        <v>77</v>
      </c>
    </row>
    <row r="560" spans="1:7" ht="49.5" customHeight="1">
      <c r="A560" s="83" t="s">
        <v>8130</v>
      </c>
      <c r="B560" s="51">
        <v>46083</v>
      </c>
      <c r="C560" s="83" t="s">
        <v>8131</v>
      </c>
    </row>
    <row r="561" spans="1:3" ht="42.75" customHeight="1">
      <c r="A561" s="83" t="s">
        <v>8132</v>
      </c>
      <c r="B561" s="51">
        <v>46091</v>
      </c>
      <c r="C561" s="83" t="s">
        <v>8133</v>
      </c>
    </row>
    <row r="562" spans="1:3" ht="42.75" customHeight="1">
      <c r="A562" s="83" t="s">
        <v>8134</v>
      </c>
      <c r="B562" s="51">
        <v>46093</v>
      </c>
      <c r="C562" s="83" t="s">
        <v>8133</v>
      </c>
    </row>
    <row r="563" spans="1:3" ht="42.75" customHeight="1">
      <c r="A563" s="83" t="s">
        <v>8135</v>
      </c>
      <c r="B563" s="51">
        <v>46050</v>
      </c>
      <c r="C563" s="83" t="s">
        <v>8136</v>
      </c>
    </row>
    <row r="564" spans="1:3" ht="51" customHeight="1">
      <c r="A564" s="83" t="s">
        <v>8135</v>
      </c>
      <c r="B564" s="51">
        <v>46063</v>
      </c>
      <c r="C564" s="83" t="s">
        <v>8137</v>
      </c>
    </row>
    <row r="565" spans="1:3" ht="42.75" customHeight="1">
      <c r="A565" s="83" t="s">
        <v>8135</v>
      </c>
      <c r="B565" s="51">
        <v>46086</v>
      </c>
      <c r="C565" s="83" t="s">
        <v>8138</v>
      </c>
    </row>
    <row r="566" spans="1:3" ht="55.5" customHeight="1">
      <c r="A566" s="83" t="s">
        <v>8135</v>
      </c>
      <c r="B566" s="51">
        <v>46091</v>
      </c>
      <c r="C566" s="83" t="s">
        <v>8139</v>
      </c>
    </row>
    <row r="567" spans="1:3" ht="69" customHeight="1">
      <c r="A567" s="83" t="s">
        <v>8140</v>
      </c>
      <c r="B567" s="51">
        <v>46112</v>
      </c>
      <c r="C567" s="83" t="s">
        <v>8141</v>
      </c>
    </row>
    <row r="568" spans="1:3" ht="165.75" customHeight="1">
      <c r="A568" s="83" t="s">
        <v>8140</v>
      </c>
      <c r="B568" s="51">
        <v>46104</v>
      </c>
      <c r="C568" s="83" t="s">
        <v>8142</v>
      </c>
    </row>
    <row r="569" spans="1:3" ht="55.5" customHeight="1">
      <c r="A569" s="83" t="s">
        <v>8140</v>
      </c>
      <c r="B569" s="51">
        <v>46085</v>
      </c>
      <c r="C569" s="83" t="s">
        <v>8143</v>
      </c>
    </row>
    <row r="570" spans="1:3" ht="55.5" customHeight="1">
      <c r="A570" s="83" t="s">
        <v>8140</v>
      </c>
      <c r="B570" s="51">
        <v>46084</v>
      </c>
      <c r="C570" s="83" t="s">
        <v>8144</v>
      </c>
    </row>
    <row r="571" spans="1:3" ht="74.25" customHeight="1">
      <c r="A571" s="83" t="s">
        <v>8140</v>
      </c>
      <c r="B571" s="51">
        <v>46083</v>
      </c>
      <c r="C571" s="83" t="s">
        <v>8145</v>
      </c>
    </row>
    <row r="572" spans="1:3" ht="78" customHeight="1">
      <c r="A572" s="83" t="s">
        <v>8140</v>
      </c>
      <c r="B572" s="51">
        <v>46083</v>
      </c>
      <c r="C572" s="83" t="s">
        <v>8146</v>
      </c>
    </row>
    <row r="573" spans="1:3" ht="39.75" customHeight="1">
      <c r="A573" s="83" t="s">
        <v>8140</v>
      </c>
      <c r="B573" s="51">
        <v>46080</v>
      </c>
      <c r="C573" s="83" t="s">
        <v>8147</v>
      </c>
    </row>
    <row r="574" spans="1:3" ht="42.75" customHeight="1">
      <c r="A574" s="83" t="s">
        <v>8140</v>
      </c>
      <c r="B574" s="51">
        <v>46080</v>
      </c>
      <c r="C574" s="83" t="s">
        <v>8148</v>
      </c>
    </row>
    <row r="575" spans="1:3" ht="75" customHeight="1">
      <c r="A575" s="83" t="s">
        <v>8140</v>
      </c>
      <c r="B575" s="51">
        <v>46077</v>
      </c>
      <c r="C575" s="83" t="s">
        <v>8149</v>
      </c>
    </row>
    <row r="576" spans="1:3" ht="97.5" customHeight="1">
      <c r="A576" s="83" t="s">
        <v>8140</v>
      </c>
      <c r="B576" s="51">
        <v>46073</v>
      </c>
      <c r="C576" s="83" t="s">
        <v>8150</v>
      </c>
    </row>
    <row r="577" spans="1:4" ht="132.75" customHeight="1">
      <c r="A577" s="83" t="s">
        <v>8140</v>
      </c>
      <c r="B577" s="51">
        <v>46072</v>
      </c>
      <c r="C577" s="83" t="s">
        <v>8151</v>
      </c>
    </row>
    <row r="578" spans="1:4" ht="78.75" customHeight="1">
      <c r="A578" s="83" t="s">
        <v>8140</v>
      </c>
      <c r="B578" s="51">
        <v>46069</v>
      </c>
      <c r="C578" s="83" t="s">
        <v>8152</v>
      </c>
    </row>
    <row r="579" spans="1:4" ht="154.5" customHeight="1">
      <c r="A579" s="83" t="s">
        <v>8140</v>
      </c>
      <c r="B579" s="51">
        <v>46065</v>
      </c>
      <c r="C579" s="83" t="s">
        <v>8153</v>
      </c>
    </row>
    <row r="580" spans="1:4" ht="69" customHeight="1">
      <c r="A580" s="83" t="s">
        <v>8140</v>
      </c>
      <c r="B580" s="51">
        <v>46064</v>
      </c>
      <c r="C580" s="83" t="s">
        <v>8154</v>
      </c>
    </row>
    <row r="581" spans="1:4" ht="122.25" customHeight="1">
      <c r="A581" s="83" t="s">
        <v>8140</v>
      </c>
      <c r="B581" s="51">
        <v>46059</v>
      </c>
      <c r="C581" s="83" t="s">
        <v>8155</v>
      </c>
    </row>
    <row r="582" spans="1:4" ht="86.25" customHeight="1">
      <c r="A582" s="83" t="s">
        <v>8140</v>
      </c>
      <c r="B582" s="51">
        <v>46056</v>
      </c>
      <c r="C582" s="83" t="s">
        <v>8156</v>
      </c>
    </row>
    <row r="583" spans="1:4" ht="108.75" customHeight="1">
      <c r="A583" s="83" t="s">
        <v>8140</v>
      </c>
      <c r="B583" s="51">
        <v>46052</v>
      </c>
      <c r="C583" s="83" t="s">
        <v>8157</v>
      </c>
    </row>
    <row r="584" spans="1:4" ht="86.25" customHeight="1">
      <c r="A584" s="83" t="s">
        <v>8140</v>
      </c>
      <c r="B584" s="51">
        <v>46037</v>
      </c>
      <c r="C584" s="83" t="s">
        <v>8158</v>
      </c>
    </row>
    <row r="585" spans="1:4" ht="107.25" customHeight="1">
      <c r="A585" s="83" t="s">
        <v>8159</v>
      </c>
      <c r="B585" s="51">
        <v>46100</v>
      </c>
      <c r="C585" s="83" t="s">
        <v>8160</v>
      </c>
      <c r="D585" s="33">
        <v>1</v>
      </c>
    </row>
    <row r="586" spans="1:4" ht="44.25" customHeight="1">
      <c r="A586" s="83" t="s">
        <v>8161</v>
      </c>
      <c r="B586" s="51">
        <v>46112</v>
      </c>
      <c r="C586" s="83" t="s">
        <v>8162</v>
      </c>
      <c r="D586" s="33">
        <v>1</v>
      </c>
    </row>
    <row r="587" spans="1:4" ht="83.25" customHeight="1">
      <c r="A587" s="83" t="s">
        <v>8161</v>
      </c>
      <c r="B587" s="51">
        <v>46100</v>
      </c>
      <c r="C587" s="50" t="s">
        <v>8163</v>
      </c>
      <c r="D587" s="33">
        <v>1</v>
      </c>
    </row>
    <row r="588" spans="1:4" ht="51.75" customHeight="1">
      <c r="A588" s="83" t="s">
        <v>8161</v>
      </c>
      <c r="B588" s="51">
        <v>46087</v>
      </c>
      <c r="C588" s="50" t="s">
        <v>8164</v>
      </c>
      <c r="D588" s="33">
        <v>1</v>
      </c>
    </row>
    <row r="589" spans="1:4" ht="68.25" customHeight="1">
      <c r="A589" s="83" t="s">
        <v>8161</v>
      </c>
      <c r="B589" s="51">
        <v>46069</v>
      </c>
      <c r="C589" s="50" t="s">
        <v>8165</v>
      </c>
      <c r="D589" s="33">
        <v>1</v>
      </c>
    </row>
    <row r="590" spans="1:4" ht="75">
      <c r="A590" s="1127" t="s">
        <v>8166</v>
      </c>
      <c r="B590" s="1128">
        <v>46035</v>
      </c>
      <c r="C590" s="1129" t="s">
        <v>8167</v>
      </c>
    </row>
    <row r="591" spans="1:4" ht="90">
      <c r="A591" s="1127" t="s">
        <v>8168</v>
      </c>
      <c r="B591" s="1128">
        <v>46038</v>
      </c>
      <c r="C591" s="1129" t="s">
        <v>8169</v>
      </c>
    </row>
    <row r="592" spans="1:4" ht="75">
      <c r="A592" s="1127" t="s">
        <v>8170</v>
      </c>
      <c r="B592" s="1128">
        <v>46045</v>
      </c>
      <c r="C592" s="1129" t="s">
        <v>8171</v>
      </c>
    </row>
    <row r="593" spans="1:3" ht="90">
      <c r="A593" s="1127" t="s">
        <v>8172</v>
      </c>
      <c r="B593" s="1128">
        <v>46045</v>
      </c>
      <c r="C593" s="1129" t="s">
        <v>8173</v>
      </c>
    </row>
    <row r="594" spans="1:3" ht="75">
      <c r="A594" s="1127" t="s">
        <v>8174</v>
      </c>
      <c r="B594" s="1128">
        <v>46048</v>
      </c>
      <c r="C594" s="1129" t="s">
        <v>8175</v>
      </c>
    </row>
    <row r="595" spans="1:3" ht="60">
      <c r="A595" s="1127" t="s">
        <v>8176</v>
      </c>
      <c r="B595" s="1128">
        <v>46049</v>
      </c>
      <c r="C595" s="1129" t="s">
        <v>8177</v>
      </c>
    </row>
    <row r="596" spans="1:3" ht="60">
      <c r="A596" s="1127" t="s">
        <v>8178</v>
      </c>
      <c r="B596" s="1128">
        <v>46052</v>
      </c>
      <c r="C596" s="1129" t="s">
        <v>8179</v>
      </c>
    </row>
    <row r="597" spans="1:3" ht="60">
      <c r="A597" s="1127" t="s">
        <v>8180</v>
      </c>
      <c r="B597" s="1128">
        <v>46052</v>
      </c>
      <c r="C597" s="1129" t="s">
        <v>8181</v>
      </c>
    </row>
    <row r="598" spans="1:3" ht="120">
      <c r="A598" s="1127" t="s">
        <v>8182</v>
      </c>
      <c r="B598" s="1128">
        <v>46055</v>
      </c>
      <c r="C598" s="1129" t="s">
        <v>8183</v>
      </c>
    </row>
    <row r="599" spans="1:3" ht="90">
      <c r="A599" s="1127" t="s">
        <v>8184</v>
      </c>
      <c r="B599" s="1128">
        <v>46057</v>
      </c>
      <c r="C599" s="1129" t="s">
        <v>8185</v>
      </c>
    </row>
    <row r="600" spans="1:3" ht="75">
      <c r="A600" s="1127" t="s">
        <v>8186</v>
      </c>
      <c r="B600" s="1128">
        <v>46058</v>
      </c>
      <c r="C600" s="1129" t="s">
        <v>8187</v>
      </c>
    </row>
    <row r="601" spans="1:3" ht="75">
      <c r="A601" s="1127" t="s">
        <v>8188</v>
      </c>
      <c r="B601" s="1128">
        <v>46058</v>
      </c>
      <c r="C601" s="1129" t="s">
        <v>8189</v>
      </c>
    </row>
    <row r="602" spans="1:3" ht="90">
      <c r="A602" s="1127" t="s">
        <v>8190</v>
      </c>
      <c r="B602" s="1128">
        <v>46059</v>
      </c>
      <c r="C602" s="1129" t="s">
        <v>8191</v>
      </c>
    </row>
    <row r="603" spans="1:3" ht="105">
      <c r="A603" s="1127" t="s">
        <v>8192</v>
      </c>
      <c r="B603" s="1128">
        <v>46062</v>
      </c>
      <c r="C603" s="1129" t="s">
        <v>8193</v>
      </c>
    </row>
    <row r="604" spans="1:3" ht="90">
      <c r="A604" s="1127" t="s">
        <v>8194</v>
      </c>
      <c r="B604" s="1128">
        <v>46065</v>
      </c>
      <c r="C604" s="1129" t="s">
        <v>8195</v>
      </c>
    </row>
    <row r="605" spans="1:3" ht="90">
      <c r="A605" s="1127" t="s">
        <v>8196</v>
      </c>
      <c r="B605" s="1128">
        <v>46066</v>
      </c>
      <c r="C605" s="1129" t="s">
        <v>8197</v>
      </c>
    </row>
    <row r="606" spans="1:3" ht="75">
      <c r="A606" s="1127" t="s">
        <v>8198</v>
      </c>
      <c r="B606" s="1128">
        <v>46069</v>
      </c>
      <c r="C606" s="1129" t="s">
        <v>8199</v>
      </c>
    </row>
    <row r="607" spans="1:3" ht="90">
      <c r="A607" s="1127" t="s">
        <v>8200</v>
      </c>
      <c r="B607" s="1128">
        <v>46069</v>
      </c>
      <c r="C607" s="1129" t="s">
        <v>8201</v>
      </c>
    </row>
    <row r="608" spans="1:3" ht="60">
      <c r="A608" s="1127" t="s">
        <v>8202</v>
      </c>
      <c r="B608" s="1128">
        <v>46070</v>
      </c>
      <c r="C608" s="1129" t="s">
        <v>8203</v>
      </c>
    </row>
    <row r="609" spans="1:3" ht="75" customHeight="1">
      <c r="A609" s="1127" t="s">
        <v>8204</v>
      </c>
      <c r="B609" s="1128">
        <v>46072</v>
      </c>
      <c r="C609" s="1129" t="s">
        <v>8205</v>
      </c>
    </row>
    <row r="610" spans="1:3" ht="75">
      <c r="A610" s="1127" t="s">
        <v>8206</v>
      </c>
      <c r="B610" s="1128">
        <v>46073</v>
      </c>
      <c r="C610" s="1129" t="s">
        <v>8207</v>
      </c>
    </row>
    <row r="611" spans="1:3" ht="135">
      <c r="A611" s="1127" t="s">
        <v>8208</v>
      </c>
      <c r="B611" s="1128">
        <v>46077</v>
      </c>
      <c r="C611" s="1129" t="s">
        <v>8209</v>
      </c>
    </row>
    <row r="612" spans="1:3" ht="75">
      <c r="A612" s="1127" t="s">
        <v>8210</v>
      </c>
      <c r="B612" s="1128">
        <v>46077</v>
      </c>
      <c r="C612" s="1129" t="s">
        <v>8211</v>
      </c>
    </row>
    <row r="613" spans="1:3" ht="75">
      <c r="A613" s="1127" t="s">
        <v>8212</v>
      </c>
      <c r="B613" s="1128">
        <v>46077</v>
      </c>
      <c r="C613" s="1129" t="s">
        <v>8213</v>
      </c>
    </row>
    <row r="614" spans="1:3" ht="75">
      <c r="A614" s="1127" t="s">
        <v>8214</v>
      </c>
      <c r="B614" s="1128">
        <v>46077</v>
      </c>
      <c r="C614" s="1129" t="s">
        <v>8215</v>
      </c>
    </row>
    <row r="615" spans="1:3" ht="75">
      <c r="A615" s="1127" t="s">
        <v>8216</v>
      </c>
      <c r="B615" s="1128">
        <v>46078</v>
      </c>
      <c r="C615" s="1129" t="s">
        <v>8217</v>
      </c>
    </row>
    <row r="616" spans="1:3" ht="75">
      <c r="A616" s="1127" t="s">
        <v>8218</v>
      </c>
      <c r="B616" s="1128">
        <v>46079</v>
      </c>
      <c r="C616" s="1129" t="s">
        <v>8219</v>
      </c>
    </row>
    <row r="617" spans="1:3" ht="90">
      <c r="A617" s="1127" t="s">
        <v>8220</v>
      </c>
      <c r="B617" s="1128">
        <v>46079</v>
      </c>
      <c r="C617" s="1129" t="s">
        <v>8221</v>
      </c>
    </row>
    <row r="618" spans="1:3" ht="60">
      <c r="A618" s="1127" t="s">
        <v>8222</v>
      </c>
      <c r="B618" s="1128">
        <v>46080</v>
      </c>
      <c r="C618" s="1129" t="s">
        <v>8223</v>
      </c>
    </row>
    <row r="619" spans="1:3" ht="105">
      <c r="A619" s="1127" t="s">
        <v>8224</v>
      </c>
      <c r="B619" s="1128">
        <v>46085</v>
      </c>
      <c r="C619" s="1129" t="s">
        <v>8225</v>
      </c>
    </row>
    <row r="620" spans="1:3" ht="75">
      <c r="A620" s="1127" t="s">
        <v>8226</v>
      </c>
      <c r="B620" s="1128">
        <v>46085</v>
      </c>
      <c r="C620" s="1129" t="s">
        <v>8227</v>
      </c>
    </row>
    <row r="621" spans="1:3" ht="80.25" customHeight="1">
      <c r="A621" s="1127" t="s">
        <v>8228</v>
      </c>
      <c r="B621" s="1128">
        <v>46086</v>
      </c>
      <c r="C621" s="1129" t="s">
        <v>8229</v>
      </c>
    </row>
    <row r="622" spans="1:3" ht="60">
      <c r="A622" s="1127" t="s">
        <v>8230</v>
      </c>
      <c r="B622" s="1128">
        <v>46086</v>
      </c>
      <c r="C622" s="1129" t="s">
        <v>8231</v>
      </c>
    </row>
    <row r="623" spans="1:3" ht="105">
      <c r="A623" s="1127" t="s">
        <v>8232</v>
      </c>
      <c r="B623" s="1128">
        <v>46087</v>
      </c>
      <c r="C623" s="1129" t="s">
        <v>8233</v>
      </c>
    </row>
    <row r="624" spans="1:3" ht="90">
      <c r="A624" s="1127" t="s">
        <v>8234</v>
      </c>
      <c r="B624" s="1128">
        <v>46087</v>
      </c>
      <c r="C624" s="1129" t="s">
        <v>8235</v>
      </c>
    </row>
    <row r="625" spans="1:3" ht="105">
      <c r="A625" s="1127" t="s">
        <v>8236</v>
      </c>
      <c r="B625" s="1128">
        <v>46091</v>
      </c>
      <c r="C625" s="1129" t="s">
        <v>8237</v>
      </c>
    </row>
    <row r="626" spans="1:3" ht="60">
      <c r="A626" s="1127" t="s">
        <v>8238</v>
      </c>
      <c r="B626" s="1128">
        <v>46091</v>
      </c>
      <c r="C626" s="1129" t="s">
        <v>8239</v>
      </c>
    </row>
    <row r="627" spans="1:3" ht="60">
      <c r="A627" s="1127" t="s">
        <v>8240</v>
      </c>
      <c r="B627" s="1128">
        <v>46092</v>
      </c>
      <c r="C627" s="1129" t="s">
        <v>8241</v>
      </c>
    </row>
    <row r="628" spans="1:3" ht="90">
      <c r="A628" s="1127" t="s">
        <v>8242</v>
      </c>
      <c r="B628" s="1128">
        <v>46093</v>
      </c>
      <c r="C628" s="1129" t="s">
        <v>8243</v>
      </c>
    </row>
    <row r="629" spans="1:3" ht="60">
      <c r="A629" s="1127" t="s">
        <v>8244</v>
      </c>
      <c r="B629" s="1128">
        <v>46094</v>
      </c>
      <c r="C629" s="1129" t="s">
        <v>8245</v>
      </c>
    </row>
    <row r="630" spans="1:3" ht="105">
      <c r="A630" s="1127" t="s">
        <v>8246</v>
      </c>
      <c r="B630" s="1128">
        <v>46094</v>
      </c>
      <c r="C630" s="1129" t="s">
        <v>8247</v>
      </c>
    </row>
    <row r="631" spans="1:3" ht="90">
      <c r="A631" s="1127" t="s">
        <v>8248</v>
      </c>
      <c r="B631" s="1128">
        <v>46099</v>
      </c>
      <c r="C631" s="1129" t="s">
        <v>8249</v>
      </c>
    </row>
    <row r="632" spans="1:3" ht="60">
      <c r="A632" s="1127" t="s">
        <v>8250</v>
      </c>
      <c r="B632" s="1128">
        <v>46099</v>
      </c>
      <c r="C632" s="1129" t="s">
        <v>8251</v>
      </c>
    </row>
    <row r="633" spans="1:3" ht="60">
      <c r="A633" s="1127" t="s">
        <v>8252</v>
      </c>
      <c r="B633" s="1128">
        <v>46100</v>
      </c>
      <c r="C633" s="1129" t="s">
        <v>8253</v>
      </c>
    </row>
    <row r="634" spans="1:3" ht="75">
      <c r="A634" s="1127" t="s">
        <v>8254</v>
      </c>
      <c r="B634" s="1128">
        <v>46101</v>
      </c>
      <c r="C634" s="1129" t="s">
        <v>8255</v>
      </c>
    </row>
    <row r="635" spans="1:3" ht="75">
      <c r="A635" s="1127" t="s">
        <v>8256</v>
      </c>
      <c r="B635" s="1128">
        <v>46104</v>
      </c>
      <c r="C635" s="1129" t="s">
        <v>8257</v>
      </c>
    </row>
    <row r="636" spans="1:3" ht="57" customHeight="1">
      <c r="A636" s="1127" t="s">
        <v>8258</v>
      </c>
      <c r="B636" s="1128">
        <v>46104</v>
      </c>
      <c r="C636" s="1129" t="s">
        <v>8259</v>
      </c>
    </row>
    <row r="637" spans="1:3" ht="57.75" customHeight="1">
      <c r="A637" s="44" t="s">
        <v>888</v>
      </c>
      <c r="B637" s="44" t="s">
        <v>889</v>
      </c>
      <c r="C637" s="44" t="s">
        <v>890</v>
      </c>
    </row>
    <row r="638" spans="1:3" ht="12.75" customHeight="1">
      <c r="A638" s="50"/>
      <c r="B638" s="50"/>
      <c r="C638" s="50"/>
    </row>
    <row r="639" spans="1:3" ht="12.75" customHeight="1">
      <c r="A639" s="50"/>
      <c r="B639" s="50"/>
      <c r="C639" s="50"/>
    </row>
    <row r="641" spans="1:7" ht="43.35" customHeight="1">
      <c r="A641" s="2" t="s">
        <v>891</v>
      </c>
      <c r="B641" s="2"/>
      <c r="C641" s="2"/>
      <c r="D641" s="2"/>
      <c r="E641" s="2"/>
    </row>
    <row r="642" spans="1:7" ht="85.9" customHeight="1">
      <c r="A642" s="44" t="s">
        <v>892</v>
      </c>
      <c r="B642" s="44" t="s">
        <v>893</v>
      </c>
      <c r="C642" s="44" t="s">
        <v>894</v>
      </c>
      <c r="D642" s="44" t="s">
        <v>895</v>
      </c>
      <c r="E642" s="44" t="s">
        <v>896</v>
      </c>
    </row>
    <row r="643" spans="1:7" ht="30.75" customHeight="1">
      <c r="A643" s="50" t="s">
        <v>8260</v>
      </c>
      <c r="B643" s="50" t="s">
        <v>7193</v>
      </c>
      <c r="C643" s="50">
        <v>0</v>
      </c>
      <c r="D643" s="50"/>
      <c r="E643" s="50"/>
    </row>
    <row r="644" spans="1:7" ht="33.75" customHeight="1">
      <c r="A644" s="50" t="s">
        <v>8261</v>
      </c>
      <c r="B644" s="50" t="s">
        <v>7193</v>
      </c>
      <c r="C644" s="50">
        <v>0</v>
      </c>
      <c r="D644" s="50"/>
      <c r="E644" s="50"/>
    </row>
    <row r="646" spans="1:7" ht="49.9" customHeight="1">
      <c r="A646" s="1478" t="s">
        <v>902</v>
      </c>
      <c r="B646" s="1478"/>
      <c r="C646" s="1478"/>
      <c r="D646" s="1478"/>
      <c r="E646" s="1478"/>
      <c r="F646" s="120" t="s">
        <v>123</v>
      </c>
      <c r="G646" s="120" t="s">
        <v>124</v>
      </c>
    </row>
    <row r="647" spans="1:7" ht="69" customHeight="1">
      <c r="A647" s="120" t="s">
        <v>125</v>
      </c>
      <c r="B647" s="120" t="s">
        <v>126</v>
      </c>
      <c r="C647" s="120" t="s">
        <v>127</v>
      </c>
      <c r="D647" s="120" t="s">
        <v>128</v>
      </c>
      <c r="E647" s="120" t="s">
        <v>129</v>
      </c>
      <c r="F647" s="50">
        <v>13</v>
      </c>
      <c r="G647" s="50">
        <f>SUM(D648:D660)</f>
        <v>1142</v>
      </c>
    </row>
    <row r="648" spans="1:7" ht="38.25" customHeight="1">
      <c r="A648" s="1130" t="s">
        <v>8262</v>
      </c>
      <c r="B648" s="996" t="s">
        <v>4871</v>
      </c>
      <c r="C648" s="1130" t="s">
        <v>8263</v>
      </c>
      <c r="D648" s="1005">
        <v>72</v>
      </c>
      <c r="E648" s="1005" t="s">
        <v>7475</v>
      </c>
      <c r="F648" s="33">
        <v>5</v>
      </c>
    </row>
    <row r="649" spans="1:7" ht="38.25" customHeight="1">
      <c r="A649" s="1130" t="s">
        <v>8264</v>
      </c>
      <c r="B649" s="1126" t="s">
        <v>8265</v>
      </c>
      <c r="C649" s="1130" t="s">
        <v>8266</v>
      </c>
      <c r="D649" s="1005">
        <v>27</v>
      </c>
      <c r="E649" s="1005" t="s">
        <v>7519</v>
      </c>
      <c r="F649" s="33">
        <v>1</v>
      </c>
    </row>
    <row r="650" spans="1:7" ht="60.75" customHeight="1">
      <c r="A650" s="1130" t="s">
        <v>7692</v>
      </c>
      <c r="B650" s="1131">
        <v>46079</v>
      </c>
      <c r="C650" s="1130" t="s">
        <v>8267</v>
      </c>
      <c r="D650" s="1005">
        <v>50</v>
      </c>
      <c r="E650" s="1132" t="s">
        <v>7525</v>
      </c>
      <c r="F650" s="33">
        <v>1</v>
      </c>
    </row>
    <row r="651" spans="1:7" ht="54.75" customHeight="1">
      <c r="A651" s="1130" t="s">
        <v>8268</v>
      </c>
      <c r="B651" s="1131">
        <v>46079</v>
      </c>
      <c r="C651" s="1130" t="s">
        <v>8269</v>
      </c>
      <c r="D651" s="1005">
        <v>80</v>
      </c>
      <c r="E651" s="1132" t="s">
        <v>7525</v>
      </c>
      <c r="F651" s="33">
        <v>1</v>
      </c>
    </row>
    <row r="652" spans="1:7" ht="39.75" customHeight="1">
      <c r="A652" s="1133" t="s">
        <v>8270</v>
      </c>
      <c r="B652" s="1131">
        <v>46098</v>
      </c>
      <c r="C652" s="1133" t="s">
        <v>8271</v>
      </c>
      <c r="D652" s="1005">
        <v>28</v>
      </c>
      <c r="E652" s="1005" t="s">
        <v>8272</v>
      </c>
      <c r="F652" s="33">
        <v>1</v>
      </c>
    </row>
    <row r="653" spans="1:7" ht="46.5" customHeight="1">
      <c r="A653" s="1134" t="s">
        <v>8273</v>
      </c>
      <c r="B653" s="1135">
        <v>46044</v>
      </c>
      <c r="C653" s="1136" t="s">
        <v>8274</v>
      </c>
      <c r="D653" s="1137">
        <v>67</v>
      </c>
      <c r="E653" s="1036" t="s">
        <v>7580</v>
      </c>
      <c r="F653" s="33">
        <v>1</v>
      </c>
    </row>
    <row r="654" spans="1:7" ht="48.75" customHeight="1">
      <c r="A654" s="1138" t="s">
        <v>8275</v>
      </c>
      <c r="B654" s="1135">
        <v>46100</v>
      </c>
      <c r="C654" s="1136" t="s">
        <v>8276</v>
      </c>
      <c r="D654" s="1137">
        <v>45</v>
      </c>
      <c r="E654" s="1036" t="s">
        <v>7580</v>
      </c>
      <c r="F654" s="33">
        <v>1</v>
      </c>
    </row>
    <row r="655" spans="1:7" ht="158.25" customHeight="1">
      <c r="A655" s="1134" t="s">
        <v>8277</v>
      </c>
      <c r="B655" s="1131">
        <v>46108</v>
      </c>
      <c r="C655" s="1130" t="s">
        <v>8278</v>
      </c>
      <c r="D655" s="1005">
        <v>32</v>
      </c>
      <c r="E655" s="100" t="s">
        <v>7590</v>
      </c>
      <c r="F655" s="33">
        <v>1</v>
      </c>
    </row>
    <row r="656" spans="1:7" ht="51" customHeight="1">
      <c r="A656" s="1130" t="s">
        <v>8279</v>
      </c>
      <c r="B656" s="1131">
        <v>46096</v>
      </c>
      <c r="C656" s="1130" t="s">
        <v>8280</v>
      </c>
      <c r="D656" s="1005">
        <v>400</v>
      </c>
      <c r="E656" s="100" t="s">
        <v>7590</v>
      </c>
      <c r="F656" s="33">
        <v>1</v>
      </c>
    </row>
    <row r="657" spans="1:8" ht="161.25" customHeight="1">
      <c r="A657" s="1130" t="s">
        <v>291</v>
      </c>
      <c r="B657" s="1131">
        <v>46081</v>
      </c>
      <c r="C657" s="1134" t="s">
        <v>8281</v>
      </c>
      <c r="D657" s="1005">
        <v>104</v>
      </c>
      <c r="E657" s="1005" t="s">
        <v>7595</v>
      </c>
      <c r="F657" s="33">
        <v>1</v>
      </c>
    </row>
    <row r="658" spans="1:8" ht="43.5" customHeight="1">
      <c r="A658" s="1130" t="s">
        <v>8282</v>
      </c>
      <c r="B658" s="1126" t="s">
        <v>8283</v>
      </c>
      <c r="C658" s="1130" t="s">
        <v>8284</v>
      </c>
      <c r="D658" s="1005">
        <v>1</v>
      </c>
      <c r="E658" s="100" t="s">
        <v>8044</v>
      </c>
      <c r="F658" s="33">
        <v>1</v>
      </c>
    </row>
    <row r="659" spans="1:8" ht="45.75" customHeight="1">
      <c r="A659" s="1130" t="s">
        <v>8285</v>
      </c>
      <c r="B659" s="1139" t="s">
        <v>8286</v>
      </c>
      <c r="C659" s="1130" t="s">
        <v>8287</v>
      </c>
      <c r="D659" s="1005">
        <v>210</v>
      </c>
      <c r="E659" s="100" t="s">
        <v>7613</v>
      </c>
    </row>
    <row r="660" spans="1:8" ht="187.5" customHeight="1">
      <c r="A660" s="253" t="s">
        <v>8061</v>
      </c>
      <c r="B660" s="990">
        <v>46041</v>
      </c>
      <c r="C660" s="100" t="s">
        <v>8062</v>
      </c>
      <c r="D660" s="100">
        <v>26</v>
      </c>
      <c r="E660" s="100" t="s">
        <v>8063</v>
      </c>
      <c r="F660" s="33">
        <v>1</v>
      </c>
    </row>
    <row r="661" spans="1:8" ht="12.75" customHeight="1">
      <c r="A661" s="1134"/>
      <c r="B661" s="996"/>
      <c r="C661" s="1134"/>
      <c r="D661" s="1005"/>
      <c r="E661" s="100"/>
    </row>
    <row r="662" spans="1:8" ht="12.75" customHeight="1">
      <c r="A662" s="1139"/>
      <c r="B662" s="996"/>
      <c r="C662" s="1139"/>
      <c r="D662" s="996"/>
      <c r="E662" s="101"/>
    </row>
    <row r="663" spans="1:8" ht="12.75" customHeight="1">
      <c r="A663" s="1139"/>
      <c r="B663" s="996"/>
      <c r="C663" s="1139"/>
      <c r="D663" s="996"/>
      <c r="E663" s="101"/>
    </row>
    <row r="664" spans="1:8" ht="12.75" customHeight="1">
      <c r="A664" s="1139"/>
      <c r="B664" s="996"/>
      <c r="C664" s="1139"/>
      <c r="D664" s="996"/>
      <c r="E664" s="101"/>
    </row>
    <row r="666" spans="1:8" ht="52.9" customHeight="1">
      <c r="A666" s="1478" t="s">
        <v>925</v>
      </c>
      <c r="B666" s="1478"/>
      <c r="C666" s="1478"/>
      <c r="D666" s="1478"/>
      <c r="E666" s="1478"/>
      <c r="F666" s="3"/>
      <c r="G666" s="3"/>
      <c r="H666" s="3"/>
    </row>
    <row r="667" spans="1:8" ht="12.75" customHeight="1">
      <c r="A667" s="5" t="s">
        <v>18</v>
      </c>
      <c r="B667" s="5"/>
      <c r="C667" s="5"/>
      <c r="D667" s="5"/>
      <c r="E667" s="5"/>
    </row>
    <row r="668" spans="1:8" ht="114.2" customHeight="1">
      <c r="A668" s="122"/>
      <c r="B668" s="120" t="s">
        <v>926</v>
      </c>
      <c r="C668" s="120" t="s">
        <v>927</v>
      </c>
      <c r="D668" s="120" t="s">
        <v>128</v>
      </c>
      <c r="E668" s="120" t="s">
        <v>928</v>
      </c>
    </row>
    <row r="669" spans="1:8" ht="12.75" customHeight="1">
      <c r="A669" s="120" t="s">
        <v>929</v>
      </c>
      <c r="B669" s="50"/>
      <c r="C669" s="50"/>
      <c r="D669" s="50"/>
      <c r="E669" s="50"/>
    </row>
    <row r="670" spans="1:8" ht="12.75" customHeight="1">
      <c r="A670" s="120" t="s">
        <v>930</v>
      </c>
      <c r="B670" s="50"/>
      <c r="C670" s="50"/>
      <c r="D670" s="50"/>
      <c r="E670" s="50"/>
    </row>
    <row r="672" spans="1:8" ht="72.400000000000006" customHeight="1">
      <c r="A672" s="1478" t="s">
        <v>931</v>
      </c>
      <c r="B672" s="1478"/>
      <c r="C672" s="1478"/>
      <c r="D672" s="1479"/>
      <c r="E672" s="1479"/>
      <c r="F672" s="1479"/>
    </row>
    <row r="673" spans="1:6" ht="41.1" customHeight="1">
      <c r="A673" s="123" t="s">
        <v>933</v>
      </c>
      <c r="B673" s="1480"/>
      <c r="C673" s="1480"/>
      <c r="D673" s="35"/>
      <c r="E673" s="35"/>
    </row>
    <row r="674" spans="1:6" ht="12.75" customHeight="1">
      <c r="A674" s="120" t="s">
        <v>934</v>
      </c>
      <c r="B674" s="1478" t="s">
        <v>935</v>
      </c>
      <c r="C674" s="1478"/>
      <c r="D674" s="35"/>
      <c r="E674" s="35"/>
    </row>
    <row r="675" spans="1:6" ht="16.350000000000001" customHeight="1">
      <c r="A675" s="120" t="s">
        <v>936</v>
      </c>
      <c r="B675" s="1525" t="s">
        <v>8288</v>
      </c>
      <c r="C675" s="1525"/>
      <c r="D675" s="35"/>
      <c r="E675" s="35"/>
    </row>
    <row r="676" spans="1:6" ht="12.75" customHeight="1">
      <c r="A676" s="120" t="s">
        <v>937</v>
      </c>
      <c r="B676" s="1525" t="s">
        <v>8289</v>
      </c>
      <c r="C676" s="1525"/>
      <c r="D676" s="35"/>
      <c r="E676" s="35"/>
    </row>
    <row r="677" spans="1:6" ht="12.75" customHeight="1">
      <c r="A677" s="120" t="s">
        <v>939</v>
      </c>
      <c r="B677" s="1525" t="s">
        <v>8290</v>
      </c>
      <c r="C677" s="1525"/>
      <c r="D677" s="35"/>
      <c r="E677" s="35"/>
    </row>
    <row r="678" spans="1:6" ht="12.75" customHeight="1">
      <c r="A678" s="35"/>
      <c r="B678" s="35"/>
      <c r="C678" s="35"/>
      <c r="D678" s="35"/>
      <c r="E678" s="35"/>
    </row>
    <row r="679" spans="1:6" ht="49.35" customHeight="1">
      <c r="A679" s="1478" t="s">
        <v>956</v>
      </c>
      <c r="B679" s="1478"/>
      <c r="C679" s="1478"/>
      <c r="D679" s="3" t="s">
        <v>17</v>
      </c>
      <c r="E679" s="3"/>
      <c r="F679" s="3"/>
    </row>
    <row r="680" spans="1:6" ht="12.75" customHeight="1">
      <c r="A680" s="5" t="s">
        <v>18</v>
      </c>
      <c r="B680" s="5"/>
      <c r="C680" s="5"/>
    </row>
    <row r="681" spans="1:6" ht="12.75" customHeight="1">
      <c r="A681" s="1478" t="s">
        <v>108</v>
      </c>
      <c r="B681" s="1478"/>
      <c r="C681" s="1478"/>
      <c r="D681" s="35"/>
      <c r="E681" s="35"/>
    </row>
    <row r="682" spans="1:6" ht="12.75" customHeight="1">
      <c r="A682" s="1480"/>
      <c r="B682" s="1480"/>
      <c r="C682" s="1480"/>
      <c r="D682" s="35"/>
      <c r="E682" s="35"/>
    </row>
    <row r="683" spans="1:6" ht="12.75" customHeight="1">
      <c r="A683" s="35"/>
      <c r="B683" s="35"/>
      <c r="C683" s="35"/>
      <c r="D683" s="35"/>
      <c r="E683" s="35"/>
    </row>
    <row r="684" spans="1:6" ht="54.4" customHeight="1">
      <c r="A684" s="1478" t="s">
        <v>957</v>
      </c>
      <c r="B684" s="1478"/>
      <c r="C684" s="1478"/>
      <c r="D684" s="3" t="s">
        <v>29</v>
      </c>
      <c r="E684" s="3"/>
      <c r="F684" s="3"/>
    </row>
    <row r="685" spans="1:6" ht="12.75" customHeight="1">
      <c r="A685" s="5" t="s">
        <v>18</v>
      </c>
      <c r="B685" s="5"/>
      <c r="C685" s="5"/>
      <c r="D685" s="35"/>
      <c r="E685" s="35"/>
    </row>
    <row r="686" spans="1:6" ht="38.85" customHeight="1">
      <c r="A686" s="120" t="s">
        <v>958</v>
      </c>
      <c r="B686" s="120" t="s">
        <v>927</v>
      </c>
      <c r="C686" s="120" t="s">
        <v>959</v>
      </c>
      <c r="D686" s="35"/>
      <c r="E686" s="35"/>
    </row>
    <row r="687" spans="1:6" ht="32.25" customHeight="1">
      <c r="A687" s="126" t="s">
        <v>8291</v>
      </c>
      <c r="B687" s="126" t="s">
        <v>8292</v>
      </c>
      <c r="C687" s="100" t="s">
        <v>8063</v>
      </c>
      <c r="D687" s="35"/>
      <c r="E687" s="35"/>
    </row>
    <row r="688" spans="1:6" ht="12.75" customHeight="1">
      <c r="A688" s="126"/>
      <c r="B688" s="126"/>
      <c r="C688" s="126"/>
      <c r="D688" s="35"/>
      <c r="E688" s="35"/>
    </row>
    <row r="689" spans="1:31" ht="12.75" customHeight="1">
      <c r="A689" s="126"/>
      <c r="B689" s="126"/>
      <c r="C689" s="126"/>
      <c r="D689" s="127"/>
      <c r="E689" s="127"/>
    </row>
    <row r="690" spans="1:31" ht="12.75" customHeight="1">
      <c r="A690" s="127"/>
      <c r="B690" s="127"/>
      <c r="C690" s="127"/>
      <c r="D690" s="127"/>
      <c r="E690" s="127"/>
    </row>
    <row r="691" spans="1:31" s="935" customFormat="1" ht="50.65" customHeight="1">
      <c r="A691" s="1482" t="s">
        <v>967</v>
      </c>
      <c r="B691" s="1482"/>
      <c r="C691" s="1482"/>
      <c r="D691" s="1482"/>
      <c r="E691" s="1482"/>
      <c r="F691" s="33"/>
      <c r="G691" s="33"/>
      <c r="H691" s="33"/>
      <c r="I691" s="33"/>
      <c r="J691" s="33"/>
      <c r="K691"/>
      <c r="L691"/>
      <c r="M691"/>
      <c r="N691"/>
      <c r="O691"/>
      <c r="P691"/>
      <c r="Q691"/>
      <c r="R691"/>
      <c r="S691"/>
      <c r="T691"/>
      <c r="U691"/>
      <c r="V691"/>
      <c r="W691"/>
      <c r="X691"/>
      <c r="Y691"/>
      <c r="Z691"/>
      <c r="AA691"/>
      <c r="AB691"/>
      <c r="AC691"/>
      <c r="AD691"/>
      <c r="AE691"/>
    </row>
    <row r="692" spans="1:31" s="935" customFormat="1" ht="61.15" customHeight="1">
      <c r="A692" s="128" t="s">
        <v>125</v>
      </c>
      <c r="B692" s="128" t="s">
        <v>126</v>
      </c>
      <c r="C692" s="128" t="s">
        <v>127</v>
      </c>
      <c r="D692" s="128" t="s">
        <v>128</v>
      </c>
      <c r="E692" s="128" t="s">
        <v>129</v>
      </c>
      <c r="F692" s="33">
        <v>1</v>
      </c>
      <c r="G692" s="33">
        <f>D693</f>
        <v>112</v>
      </c>
      <c r="H692" s="33"/>
      <c r="I692" s="33"/>
      <c r="J692" s="33"/>
      <c r="K692"/>
      <c r="L692"/>
      <c r="M692"/>
      <c r="N692"/>
      <c r="O692"/>
      <c r="P692"/>
      <c r="Q692"/>
      <c r="R692"/>
      <c r="S692"/>
      <c r="T692"/>
      <c r="U692"/>
      <c r="V692"/>
      <c r="W692"/>
      <c r="X692"/>
      <c r="Y692"/>
      <c r="Z692"/>
      <c r="AA692"/>
      <c r="AB692"/>
      <c r="AC692"/>
      <c r="AD692"/>
      <c r="AE692"/>
    </row>
    <row r="693" spans="1:31" ht="141.75" customHeight="1">
      <c r="A693" s="1140" t="s">
        <v>8293</v>
      </c>
      <c r="B693" s="1141">
        <v>46071</v>
      </c>
      <c r="C693" s="1142" t="s">
        <v>8294</v>
      </c>
      <c r="D693" s="1143">
        <v>112</v>
      </c>
      <c r="E693" s="1144" t="s">
        <v>8295</v>
      </c>
    </row>
    <row r="694" spans="1:31" ht="12.75" customHeight="1">
      <c r="A694" s="425"/>
      <c r="B694" s="1145"/>
      <c r="C694" s="427"/>
      <c r="D694" s="426"/>
      <c r="E694" s="426"/>
    </row>
    <row r="695" spans="1:31" ht="12.75" customHeight="1">
      <c r="A695" s="270"/>
      <c r="B695" s="148"/>
      <c r="C695" s="428"/>
      <c r="D695" s="151"/>
      <c r="E695" s="151"/>
    </row>
    <row r="696" spans="1:31" ht="45.6" customHeight="1">
      <c r="A696" s="1482" t="s">
        <v>977</v>
      </c>
      <c r="B696" s="1482"/>
      <c r="C696" s="1482"/>
      <c r="D696" s="35"/>
      <c r="E696" s="35"/>
    </row>
    <row r="697" spans="1:31" ht="66.400000000000006" customHeight="1">
      <c r="A697" s="128" t="s">
        <v>978</v>
      </c>
      <c r="B697" s="128" t="s">
        <v>979</v>
      </c>
      <c r="C697" s="128" t="s">
        <v>980</v>
      </c>
      <c r="D697" s="35"/>
      <c r="E697" s="35"/>
    </row>
    <row r="698" spans="1:31" ht="27.6" customHeight="1">
      <c r="A698" s="152"/>
      <c r="B698" s="152"/>
      <c r="C698" s="152"/>
      <c r="D698" s="35"/>
      <c r="E698" s="35"/>
    </row>
    <row r="699" spans="1:31" ht="12.75" customHeight="1">
      <c r="A699" s="35"/>
      <c r="B699" s="35"/>
      <c r="C699" s="35"/>
      <c r="D699" s="35"/>
      <c r="E699" s="35"/>
    </row>
    <row r="700" spans="1:31" ht="72" customHeight="1">
      <c r="A700" s="1482" t="s">
        <v>983</v>
      </c>
      <c r="B700" s="1482"/>
      <c r="C700" s="1482"/>
      <c r="D700" s="3" t="s">
        <v>17</v>
      </c>
      <c r="E700" s="3"/>
      <c r="F700" s="3"/>
    </row>
    <row r="701" spans="1:31" ht="12.75" customHeight="1">
      <c r="A701" s="5" t="s">
        <v>18</v>
      </c>
      <c r="B701" s="5"/>
      <c r="C701" s="5"/>
      <c r="D701" s="35"/>
      <c r="E701" s="35"/>
    </row>
    <row r="702" spans="1:31" ht="45.6" customHeight="1">
      <c r="A702" s="128" t="s">
        <v>984</v>
      </c>
      <c r="B702" s="128" t="s">
        <v>79</v>
      </c>
      <c r="C702" s="128" t="s">
        <v>985</v>
      </c>
      <c r="D702" s="35"/>
      <c r="E702" s="35"/>
    </row>
    <row r="703" spans="1:31" ht="12.75" customHeight="1">
      <c r="A703" s="152"/>
      <c r="B703" s="152"/>
      <c r="C703" s="152"/>
      <c r="D703" s="35"/>
      <c r="E703" s="35"/>
    </row>
    <row r="704" spans="1:31" ht="12.75" customHeight="1">
      <c r="A704" s="35"/>
      <c r="B704" s="35"/>
      <c r="C704" s="35"/>
      <c r="D704" s="35"/>
      <c r="E704" s="35"/>
    </row>
    <row r="705" spans="1:6" ht="51.4" customHeight="1">
      <c r="A705" s="1482" t="s">
        <v>986</v>
      </c>
      <c r="B705" s="1482"/>
      <c r="C705" s="1482"/>
      <c r="D705" s="3" t="s">
        <v>17</v>
      </c>
      <c r="E705" s="3"/>
      <c r="F705" s="3"/>
    </row>
    <row r="706" spans="1:6" ht="12.75" customHeight="1">
      <c r="A706" s="5" t="s">
        <v>18</v>
      </c>
      <c r="B706" s="5"/>
      <c r="C706" s="5"/>
      <c r="D706" s="35"/>
      <c r="E706" s="35"/>
    </row>
    <row r="707" spans="1:6" ht="42.6" customHeight="1">
      <c r="A707" s="128" t="s">
        <v>984</v>
      </c>
      <c r="B707" s="128" t="s">
        <v>79</v>
      </c>
      <c r="C707" s="128" t="s">
        <v>985</v>
      </c>
      <c r="D707" s="35"/>
      <c r="E707" s="35"/>
    </row>
    <row r="708" spans="1:6" ht="12.75" customHeight="1">
      <c r="A708" s="152"/>
      <c r="B708" s="152"/>
      <c r="C708" s="152"/>
      <c r="D708" s="35"/>
      <c r="E708" s="35"/>
    </row>
    <row r="709" spans="1:6" ht="12.75" customHeight="1">
      <c r="A709" s="35"/>
      <c r="B709" s="35"/>
      <c r="C709" s="35"/>
      <c r="D709" s="35"/>
      <c r="E709" s="35"/>
    </row>
    <row r="710" spans="1:6" ht="40.35" customHeight="1">
      <c r="A710" s="1482" t="s">
        <v>987</v>
      </c>
      <c r="B710" s="1482"/>
      <c r="C710" s="1482"/>
      <c r="D710" s="3" t="s">
        <v>3611</v>
      </c>
      <c r="E710" s="3"/>
      <c r="F710" s="3"/>
    </row>
    <row r="711" spans="1:6" ht="12.75" customHeight="1">
      <c r="A711" s="5" t="s">
        <v>18</v>
      </c>
      <c r="B711" s="5"/>
      <c r="C711" s="5"/>
      <c r="D711" s="35"/>
      <c r="E711" s="35"/>
    </row>
    <row r="712" spans="1:6" ht="106.7" customHeight="1">
      <c r="A712" s="128" t="s">
        <v>984</v>
      </c>
      <c r="B712" s="128" t="s">
        <v>988</v>
      </c>
      <c r="C712" s="128" t="s">
        <v>989</v>
      </c>
      <c r="D712" s="35"/>
      <c r="E712" s="35"/>
    </row>
    <row r="713" spans="1:6" ht="12.75" customHeight="1">
      <c r="A713" s="152"/>
      <c r="B713" s="152"/>
      <c r="C713" s="152"/>
      <c r="D713" s="35"/>
      <c r="E713" s="35"/>
    </row>
    <row r="714" spans="1:6" ht="12.75" customHeight="1">
      <c r="A714" s="35"/>
      <c r="B714" s="35"/>
      <c r="C714" s="35"/>
      <c r="D714" s="35"/>
      <c r="E714" s="35"/>
    </row>
    <row r="715" spans="1:6" ht="58.9" customHeight="1">
      <c r="A715" s="1482" t="s">
        <v>990</v>
      </c>
      <c r="B715" s="1482"/>
      <c r="C715" s="1482"/>
      <c r="D715" s="3" t="s">
        <v>17</v>
      </c>
      <c r="E715" s="3"/>
      <c r="F715" s="3"/>
    </row>
    <row r="716" spans="1:6" ht="12.75" customHeight="1">
      <c r="A716" s="5" t="s">
        <v>18</v>
      </c>
      <c r="B716" s="5"/>
      <c r="C716" s="5"/>
      <c r="D716" s="35"/>
      <c r="E716" s="35"/>
    </row>
    <row r="717" spans="1:6" ht="90.95" customHeight="1">
      <c r="A717" s="128" t="s">
        <v>984</v>
      </c>
      <c r="B717" s="128" t="s">
        <v>991</v>
      </c>
      <c r="C717" s="128" t="s">
        <v>992</v>
      </c>
      <c r="D717" s="35"/>
      <c r="E717" s="35"/>
    </row>
    <row r="718" spans="1:6" ht="12.75" customHeight="1">
      <c r="A718" s="152"/>
      <c r="B718" s="152"/>
      <c r="C718" s="152"/>
      <c r="D718" s="35"/>
      <c r="E718" s="35"/>
    </row>
    <row r="719" spans="1:6" ht="12.75" customHeight="1">
      <c r="A719" s="35"/>
      <c r="B719" s="35"/>
      <c r="C719" s="35"/>
      <c r="D719" s="35"/>
      <c r="E719" s="35"/>
    </row>
    <row r="720" spans="1:6" ht="77.650000000000006" customHeight="1">
      <c r="A720" s="1483" t="s">
        <v>993</v>
      </c>
      <c r="B720" s="1483"/>
      <c r="C720" s="1483"/>
      <c r="D720" s="1483"/>
      <c r="E720" s="1483"/>
    </row>
    <row r="721" spans="1:7" ht="134.25" customHeight="1">
      <c r="A721" s="153" t="s">
        <v>994</v>
      </c>
      <c r="B721" s="153" t="s">
        <v>995</v>
      </c>
      <c r="C721" s="153" t="s">
        <v>996</v>
      </c>
      <c r="D721" s="153" t="s">
        <v>997</v>
      </c>
      <c r="E721" s="153" t="s">
        <v>998</v>
      </c>
    </row>
    <row r="722" spans="1:7" ht="12.75" customHeight="1">
      <c r="A722" s="154" t="s">
        <v>8296</v>
      </c>
      <c r="B722" s="154"/>
      <c r="C722" s="154"/>
      <c r="D722" s="154"/>
      <c r="E722" s="154"/>
    </row>
    <row r="723" spans="1:7" ht="12.75" customHeight="1">
      <c r="A723" s="154"/>
      <c r="B723" s="154"/>
      <c r="C723" s="154"/>
      <c r="D723" s="154"/>
      <c r="E723" s="154"/>
    </row>
    <row r="724" spans="1:7" ht="12.75" customHeight="1">
      <c r="A724" s="154"/>
      <c r="B724" s="154"/>
      <c r="C724" s="154"/>
      <c r="D724" s="154"/>
      <c r="E724" s="154"/>
    </row>
    <row r="725" spans="1:7" ht="12.75" customHeight="1">
      <c r="A725" s="154"/>
      <c r="B725" s="154"/>
      <c r="C725" s="154"/>
      <c r="D725" s="154"/>
      <c r="E725" s="154"/>
    </row>
    <row r="726" spans="1:7" ht="12.75" customHeight="1">
      <c r="A726" s="154"/>
      <c r="B726" s="154"/>
      <c r="C726" s="154"/>
      <c r="D726" s="154"/>
      <c r="E726" s="154"/>
    </row>
    <row r="727" spans="1:7" ht="12.75" customHeight="1">
      <c r="A727" s="154"/>
      <c r="B727" s="154"/>
      <c r="C727" s="154"/>
      <c r="D727" s="154"/>
      <c r="E727" s="154"/>
    </row>
    <row r="728" spans="1:7" ht="12.75" customHeight="1">
      <c r="A728" s="154"/>
      <c r="B728" s="154"/>
      <c r="C728" s="154"/>
      <c r="D728" s="154"/>
      <c r="E728" s="154"/>
    </row>
    <row r="729" spans="1:7" ht="12.75" customHeight="1">
      <c r="A729" s="154"/>
      <c r="B729" s="154"/>
      <c r="C729" s="154"/>
      <c r="D729" s="154"/>
      <c r="E729" s="154"/>
    </row>
    <row r="730" spans="1:7" ht="12.75" customHeight="1">
      <c r="A730" s="154"/>
      <c r="B730" s="154"/>
      <c r="C730" s="154"/>
      <c r="D730" s="154"/>
      <c r="E730" s="154"/>
    </row>
    <row r="731" spans="1:7" ht="12.75" customHeight="1">
      <c r="A731" s="154"/>
      <c r="B731" s="154"/>
      <c r="C731" s="154"/>
      <c r="D731" s="154"/>
      <c r="E731" s="154"/>
    </row>
    <row r="732" spans="1:7" ht="12.75" customHeight="1">
      <c r="A732" s="127"/>
      <c r="B732" s="127"/>
      <c r="C732" s="127"/>
      <c r="D732" s="127"/>
      <c r="E732" s="35"/>
    </row>
    <row r="733" spans="1:7" ht="87.4" customHeight="1">
      <c r="A733" s="1483" t="s">
        <v>1004</v>
      </c>
      <c r="B733" s="1483"/>
      <c r="C733" s="1483"/>
      <c r="D733" s="1483"/>
      <c r="E733" s="3" t="s">
        <v>3611</v>
      </c>
      <c r="F733" s="3"/>
      <c r="G733" s="3"/>
    </row>
    <row r="734" spans="1:7" ht="36.6" customHeight="1">
      <c r="A734" s="5" t="s">
        <v>18</v>
      </c>
      <c r="B734" s="5"/>
      <c r="C734" s="5"/>
      <c r="D734" s="5"/>
      <c r="E734" s="35"/>
    </row>
    <row r="735" spans="1:7" ht="187.5" customHeight="1">
      <c r="A735" s="153" t="s">
        <v>1005</v>
      </c>
      <c r="B735" s="153" t="s">
        <v>1006</v>
      </c>
      <c r="C735" s="153" t="s">
        <v>1007</v>
      </c>
      <c r="D735" s="153" t="s">
        <v>1008</v>
      </c>
      <c r="E735" s="35"/>
    </row>
    <row r="736" spans="1:7" ht="92.25" customHeight="1">
      <c r="A736" s="155" t="s">
        <v>8297</v>
      </c>
      <c r="B736" s="1146" t="s">
        <v>8298</v>
      </c>
      <c r="C736" s="1147">
        <v>200000</v>
      </c>
      <c r="D736" s="154"/>
      <c r="E736" s="35"/>
    </row>
    <row r="737" spans="1:31" ht="12.75" customHeight="1">
      <c r="A737" s="35"/>
      <c r="B737" s="35"/>
      <c r="C737" s="35"/>
      <c r="D737" s="35"/>
      <c r="E737" s="35"/>
    </row>
    <row r="738" spans="1:31" ht="46.35" customHeight="1">
      <c r="A738" s="1483" t="s">
        <v>1009</v>
      </c>
      <c r="B738" s="1483"/>
      <c r="C738" s="1483"/>
      <c r="D738" s="3" t="s">
        <v>29</v>
      </c>
      <c r="E738" s="3"/>
      <c r="F738" s="3"/>
    </row>
    <row r="739" spans="1:31" ht="41.85" customHeight="1">
      <c r="A739" s="5" t="s">
        <v>18</v>
      </c>
      <c r="B739" s="5"/>
      <c r="C739" s="5"/>
      <c r="E739" s="35"/>
    </row>
    <row r="740" spans="1:31" ht="131.25" customHeight="1">
      <c r="A740" s="153" t="s">
        <v>1010</v>
      </c>
      <c r="B740" s="153" t="s">
        <v>1011</v>
      </c>
      <c r="C740" s="153" t="s">
        <v>1012</v>
      </c>
      <c r="D740" s="35"/>
      <c r="E740" s="35"/>
    </row>
    <row r="741" spans="1:31" ht="105.75" customHeight="1">
      <c r="A741" s="154" t="s">
        <v>8299</v>
      </c>
      <c r="B741" s="155" t="s">
        <v>8300</v>
      </c>
      <c r="C741" s="155" t="s">
        <v>8301</v>
      </c>
      <c r="D741" s="35"/>
      <c r="E741" s="35"/>
    </row>
    <row r="742" spans="1:31" ht="198" customHeight="1">
      <c r="A742" s="1148" t="s">
        <v>8302</v>
      </c>
      <c r="B742" s="1148" t="s">
        <v>8303</v>
      </c>
      <c r="C742" s="1149" t="s">
        <v>8304</v>
      </c>
      <c r="D742" s="35"/>
      <c r="E742" s="35"/>
      <c r="F742" s="565"/>
      <c r="G742" s="565"/>
      <c r="H742" s="565"/>
      <c r="I742" s="565"/>
      <c r="J742" s="565"/>
      <c r="K742" s="935"/>
      <c r="L742" s="935"/>
      <c r="M742" s="935"/>
      <c r="N742" s="935"/>
      <c r="O742" s="935"/>
      <c r="P742" s="935"/>
      <c r="Q742" s="935"/>
      <c r="R742" s="935"/>
      <c r="S742" s="935"/>
      <c r="T742" s="935"/>
      <c r="U742" s="935"/>
      <c r="V742" s="935"/>
      <c r="W742" s="935"/>
      <c r="X742" s="935"/>
      <c r="Y742" s="935"/>
      <c r="Z742" s="935"/>
      <c r="AA742" s="935"/>
      <c r="AB742" s="935"/>
      <c r="AC742" s="935"/>
      <c r="AD742" s="935"/>
      <c r="AE742" s="935"/>
    </row>
    <row r="743" spans="1:31" ht="198" customHeight="1">
      <c r="A743" s="1148" t="s">
        <v>8305</v>
      </c>
      <c r="B743" s="1148"/>
      <c r="C743" s="1149" t="s">
        <v>8306</v>
      </c>
      <c r="D743" s="35"/>
      <c r="E743" s="35"/>
      <c r="F743" s="565"/>
      <c r="G743" s="565"/>
      <c r="H743" s="565"/>
      <c r="I743" s="565"/>
      <c r="J743" s="565"/>
      <c r="K743" s="935"/>
      <c r="L743" s="935"/>
      <c r="M743" s="935"/>
      <c r="N743" s="935"/>
      <c r="O743" s="935"/>
      <c r="P743" s="935"/>
      <c r="Q743" s="935"/>
      <c r="R743" s="935"/>
      <c r="S743" s="935"/>
      <c r="T743" s="935"/>
      <c r="U743" s="935"/>
      <c r="V743" s="935"/>
      <c r="W743" s="935"/>
      <c r="X743" s="935"/>
      <c r="Y743" s="935"/>
      <c r="Z743" s="935"/>
      <c r="AA743" s="935"/>
      <c r="AB743" s="935"/>
      <c r="AC743" s="935"/>
      <c r="AD743" s="935"/>
      <c r="AE743" s="935"/>
    </row>
    <row r="744" spans="1:31" ht="12.75" customHeight="1">
      <c r="A744" s="127"/>
      <c r="B744" s="127"/>
      <c r="C744" s="127"/>
      <c r="D744" s="127"/>
      <c r="E744" s="127"/>
    </row>
    <row r="745" spans="1:31" ht="31.35" customHeight="1">
      <c r="A745" s="1483" t="s">
        <v>1015</v>
      </c>
      <c r="B745" s="1483"/>
      <c r="C745" s="1483"/>
      <c r="D745" s="1483"/>
      <c r="E745" s="1483"/>
    </row>
    <row r="746" spans="1:31" ht="314.10000000000002" customHeight="1">
      <c r="A746" s="153" t="s">
        <v>1016</v>
      </c>
      <c r="B746" s="153" t="s">
        <v>1017</v>
      </c>
      <c r="C746" s="153" t="s">
        <v>1018</v>
      </c>
      <c r="D746" s="153" t="s">
        <v>1019</v>
      </c>
      <c r="E746" s="153" t="s">
        <v>1020</v>
      </c>
    </row>
    <row r="747" spans="1:31" ht="409.6" customHeight="1">
      <c r="A747" s="1150" t="s">
        <v>8307</v>
      </c>
      <c r="B747" s="1150" t="s">
        <v>8308</v>
      </c>
      <c r="C747" s="1150" t="s">
        <v>8309</v>
      </c>
      <c r="D747" s="442" t="s">
        <v>8310</v>
      </c>
      <c r="E747" s="1151" t="s">
        <v>8311</v>
      </c>
    </row>
    <row r="748" spans="1:31" ht="89.25" customHeight="1">
      <c r="A748" s="1150" t="s">
        <v>8312</v>
      </c>
      <c r="B748" s="442" t="s">
        <v>8313</v>
      </c>
      <c r="C748" s="1150" t="s">
        <v>8314</v>
      </c>
      <c r="D748" s="442" t="s">
        <v>8310</v>
      </c>
      <c r="E748" s="442" t="s">
        <v>482</v>
      </c>
    </row>
    <row r="749" spans="1:31" ht="12.75" customHeight="1">
      <c r="A749" s="157"/>
      <c r="B749" s="157"/>
      <c r="C749" s="157"/>
      <c r="D749" s="158"/>
      <c r="E749" s="277"/>
    </row>
    <row r="750" spans="1:31" ht="12.75" customHeight="1">
      <c r="A750" s="160"/>
      <c r="B750" s="160"/>
      <c r="C750" s="160"/>
      <c r="D750" s="161"/>
      <c r="E750" s="278"/>
    </row>
    <row r="751" spans="1:31" ht="12.75" customHeight="1">
      <c r="A751" s="1483" t="s">
        <v>1031</v>
      </c>
      <c r="B751" s="1483"/>
      <c r="C751" s="1483"/>
      <c r="D751" s="1483"/>
      <c r="E751" s="1483"/>
    </row>
    <row r="752" spans="1:31" ht="64.150000000000006" customHeight="1">
      <c r="A752" s="153" t="s">
        <v>125</v>
      </c>
      <c r="B752" s="153" t="s">
        <v>126</v>
      </c>
      <c r="C752" s="153" t="s">
        <v>127</v>
      </c>
      <c r="D752" s="153" t="s">
        <v>128</v>
      </c>
      <c r="E752" s="153" t="s">
        <v>129</v>
      </c>
    </row>
    <row r="753" spans="1:7" ht="12.75" customHeight="1">
      <c r="A753" s="163"/>
      <c r="B753" s="165"/>
      <c r="C753" s="165"/>
      <c r="D753" s="165"/>
      <c r="E753" s="165"/>
    </row>
    <row r="754" spans="1:7" ht="12.75" customHeight="1">
      <c r="A754" s="167"/>
      <c r="B754" s="168"/>
      <c r="C754" s="168"/>
      <c r="D754" s="168"/>
      <c r="E754" s="169"/>
    </row>
    <row r="755" spans="1:7" ht="120.2" customHeight="1">
      <c r="A755" s="1483" t="s">
        <v>1037</v>
      </c>
      <c r="B755" s="1483"/>
      <c r="C755" s="1483"/>
      <c r="D755" s="1483"/>
      <c r="E755" s="3" t="s">
        <v>17</v>
      </c>
      <c r="F755" s="3"/>
      <c r="G755" s="3"/>
    </row>
    <row r="756" spans="1:7" ht="12.75" customHeight="1">
      <c r="A756" s="5" t="s">
        <v>18</v>
      </c>
      <c r="B756" s="5"/>
      <c r="C756" s="5"/>
      <c r="D756" s="5"/>
      <c r="E756" s="35"/>
    </row>
    <row r="757" spans="1:7" ht="175.35" customHeight="1">
      <c r="A757" s="153" t="s">
        <v>1038</v>
      </c>
      <c r="B757" s="153" t="s">
        <v>1039</v>
      </c>
      <c r="C757" s="153" t="s">
        <v>1040</v>
      </c>
      <c r="D757" s="153" t="s">
        <v>1041</v>
      </c>
      <c r="E757" s="35"/>
    </row>
    <row r="758" spans="1:7" ht="12.75" customHeight="1">
      <c r="A758" s="170"/>
      <c r="B758" s="170"/>
      <c r="C758" s="170"/>
      <c r="D758" s="170"/>
      <c r="E758" s="35"/>
    </row>
    <row r="759" spans="1:7" ht="12.75" customHeight="1">
      <c r="A759" s="35"/>
      <c r="B759" s="35"/>
      <c r="C759" s="35"/>
      <c r="D759" s="35"/>
      <c r="E759" s="35"/>
    </row>
    <row r="760" spans="1:7" ht="69.400000000000006" customHeight="1">
      <c r="A760" s="1483" t="s">
        <v>1042</v>
      </c>
      <c r="B760" s="1483"/>
      <c r="C760" s="1483"/>
      <c r="D760" s="1483"/>
      <c r="E760" s="35"/>
    </row>
    <row r="761" spans="1:7" ht="70.150000000000006" customHeight="1">
      <c r="A761" s="1484" t="s">
        <v>1043</v>
      </c>
      <c r="B761" s="1484"/>
      <c r="C761" s="1484"/>
      <c r="D761" s="1484"/>
      <c r="E761" s="35"/>
    </row>
    <row r="762" spans="1:7" ht="12.75" customHeight="1">
      <c r="A762" s="1485"/>
      <c r="B762" s="1485"/>
      <c r="C762" s="1485"/>
      <c r="D762" s="1485"/>
      <c r="E762" s="35"/>
    </row>
    <row r="763" spans="1:7" ht="12.75" customHeight="1">
      <c r="A763" s="35"/>
      <c r="B763" s="35"/>
      <c r="C763" s="35"/>
      <c r="D763" s="35"/>
      <c r="E763" s="35"/>
    </row>
    <row r="764" spans="1:7" ht="55.15" customHeight="1">
      <c r="A764" s="1483" t="s">
        <v>1044</v>
      </c>
      <c r="B764" s="1483"/>
      <c r="C764" s="1483"/>
      <c r="D764" s="1483"/>
      <c r="E764" s="3"/>
      <c r="F764" s="3"/>
      <c r="G764" s="3"/>
    </row>
    <row r="765" spans="1:7" ht="12.75" customHeight="1">
      <c r="A765" s="5" t="s">
        <v>18</v>
      </c>
      <c r="B765" s="5"/>
      <c r="C765" s="5"/>
      <c r="D765" s="5"/>
      <c r="E765" s="35"/>
    </row>
    <row r="766" spans="1:7" ht="186.75" customHeight="1">
      <c r="A766" s="153" t="s">
        <v>125</v>
      </c>
      <c r="B766" s="153" t="s">
        <v>1045</v>
      </c>
      <c r="C766" s="153" t="s">
        <v>1046</v>
      </c>
      <c r="D766" s="153" t="s">
        <v>1047</v>
      </c>
      <c r="E766" s="35"/>
    </row>
    <row r="767" spans="1:7" ht="12.75" customHeight="1">
      <c r="A767" s="170"/>
      <c r="B767" s="170"/>
      <c r="C767" s="170"/>
      <c r="D767" s="170"/>
      <c r="E767" s="35"/>
    </row>
    <row r="768" spans="1:7" ht="12.75" customHeight="1">
      <c r="A768" s="35"/>
      <c r="B768" s="35"/>
      <c r="C768" s="35"/>
      <c r="D768" s="35"/>
      <c r="E768" s="35"/>
    </row>
    <row r="769" spans="1:5" ht="82.15" customHeight="1">
      <c r="A769" s="1483" t="s">
        <v>1048</v>
      </c>
      <c r="B769" s="1483"/>
      <c r="C769" s="1483"/>
      <c r="D769" s="1483"/>
      <c r="E769" s="35"/>
    </row>
    <row r="770" spans="1:5" ht="12.75" customHeight="1">
      <c r="A770" s="1485"/>
      <c r="B770" s="1485"/>
      <c r="C770" s="1485"/>
      <c r="D770" s="1485"/>
      <c r="E770" s="35"/>
    </row>
    <row r="771" spans="1:5" ht="12.75" customHeight="1">
      <c r="A771" s="35"/>
      <c r="B771" s="35"/>
      <c r="C771" s="35"/>
      <c r="D771" s="35"/>
      <c r="E771" s="35"/>
    </row>
    <row r="772" spans="1:5" ht="82.15" customHeight="1">
      <c r="A772" s="1483" t="s">
        <v>1049</v>
      </c>
      <c r="B772" s="1483"/>
      <c r="C772" s="1483"/>
      <c r="D772" s="1483"/>
      <c r="E772" s="35"/>
    </row>
    <row r="773" spans="1:5" ht="12.75" customHeight="1">
      <c r="A773" s="1485"/>
      <c r="B773" s="1485"/>
      <c r="C773" s="1485"/>
      <c r="D773" s="1485"/>
      <c r="E773" s="35"/>
    </row>
    <row r="774" spans="1:5" ht="12.75" customHeight="1">
      <c r="A774" s="35"/>
      <c r="B774" s="35"/>
      <c r="C774" s="35"/>
      <c r="D774" s="35"/>
      <c r="E774" s="35"/>
    </row>
    <row r="775" spans="1:5" ht="76.150000000000006" customHeight="1">
      <c r="A775" s="1483" t="s">
        <v>1050</v>
      </c>
      <c r="B775" s="1483"/>
      <c r="C775" s="1483"/>
      <c r="D775" s="1483"/>
      <c r="E775" s="35"/>
    </row>
    <row r="776" spans="1:5" ht="12.75" customHeight="1">
      <c r="A776" s="1485"/>
      <c r="B776" s="1485"/>
      <c r="C776" s="1485"/>
      <c r="D776" s="1485"/>
      <c r="E776" s="35"/>
    </row>
    <row r="777" spans="1:5" ht="12.75" customHeight="1">
      <c r="A777" s="35"/>
      <c r="B777" s="35"/>
      <c r="C777" s="35"/>
      <c r="D777" s="35"/>
      <c r="E777" s="35"/>
    </row>
    <row r="778" spans="1:5" ht="12.75" customHeight="1">
      <c r="A778" s="35"/>
      <c r="B778" s="35"/>
      <c r="C778" s="35"/>
      <c r="D778" s="35"/>
      <c r="E778" s="35"/>
    </row>
    <row r="779" spans="1:5" ht="74.650000000000006" customHeight="1">
      <c r="A779" s="1486" t="s">
        <v>1051</v>
      </c>
      <c r="B779" s="1486"/>
      <c r="C779" s="1486"/>
      <c r="D779" s="1486"/>
      <c r="E779" s="35"/>
    </row>
    <row r="780" spans="1:5" ht="66.400000000000006" customHeight="1">
      <c r="A780" s="172" t="s">
        <v>125</v>
      </c>
      <c r="B780" s="172" t="s">
        <v>570</v>
      </c>
      <c r="C780" s="172" t="s">
        <v>1052</v>
      </c>
      <c r="D780" s="172" t="s">
        <v>1053</v>
      </c>
      <c r="E780" s="35"/>
    </row>
    <row r="781" spans="1:5" ht="12.75" customHeight="1">
      <c r="A781" s="173"/>
      <c r="B781" s="173"/>
      <c r="C781" s="173"/>
      <c r="D781" s="173"/>
      <c r="E781" s="35"/>
    </row>
    <row r="782" spans="1:5" ht="12.75" customHeight="1">
      <c r="A782" s="35"/>
      <c r="B782" s="35"/>
      <c r="C782" s="35"/>
      <c r="D782" s="35"/>
      <c r="E782" s="35"/>
    </row>
    <row r="783" spans="1:5" ht="47.1" customHeight="1">
      <c r="A783" s="1486" t="s">
        <v>1054</v>
      </c>
      <c r="B783" s="1486"/>
      <c r="C783" s="1486"/>
      <c r="D783" s="1486"/>
      <c r="E783" s="35"/>
    </row>
    <row r="784" spans="1:5" ht="53.65" customHeight="1">
      <c r="A784" s="172" t="s">
        <v>125</v>
      </c>
      <c r="B784" s="172" t="s">
        <v>570</v>
      </c>
      <c r="C784" s="172" t="s">
        <v>1052</v>
      </c>
      <c r="D784" s="172" t="s">
        <v>1053</v>
      </c>
      <c r="E784" s="35"/>
    </row>
    <row r="785" spans="1:5" ht="12.75" customHeight="1">
      <c r="A785" s="173"/>
      <c r="B785" s="173"/>
      <c r="C785" s="173"/>
      <c r="D785" s="173"/>
      <c r="E785" s="35"/>
    </row>
    <row r="786" spans="1:5" ht="12.75" customHeight="1">
      <c r="A786" s="35"/>
      <c r="B786" s="35"/>
      <c r="C786" s="35"/>
      <c r="D786" s="35"/>
      <c r="E786" s="35"/>
    </row>
    <row r="787" spans="1:5" ht="61.15" customHeight="1">
      <c r="A787" s="1486" t="s">
        <v>1055</v>
      </c>
      <c r="B787" s="1486"/>
      <c r="C787" s="1486"/>
      <c r="D787" s="1486"/>
      <c r="E787" s="35"/>
    </row>
    <row r="788" spans="1:5" ht="129.94999999999999" customHeight="1">
      <c r="A788" s="172" t="s">
        <v>1056</v>
      </c>
      <c r="B788" s="172" t="s">
        <v>1057</v>
      </c>
      <c r="C788" s="172" t="s">
        <v>1058</v>
      </c>
      <c r="D788" s="172" t="s">
        <v>1059</v>
      </c>
      <c r="E788" s="35"/>
    </row>
    <row r="789" spans="1:5" ht="12.75" customHeight="1">
      <c r="A789" s="1152" t="s">
        <v>8315</v>
      </c>
      <c r="B789" s="1152" t="s">
        <v>8316</v>
      </c>
      <c r="C789" s="1152" t="s">
        <v>8317</v>
      </c>
      <c r="D789" s="1152" t="s">
        <v>482</v>
      </c>
      <c r="E789" s="35"/>
    </row>
    <row r="790" spans="1:5" ht="12.75" customHeight="1">
      <c r="A790" s="35"/>
      <c r="B790" s="35"/>
      <c r="C790" s="35"/>
      <c r="D790" s="35"/>
      <c r="E790" s="35"/>
    </row>
    <row r="791" spans="1:5" ht="73.900000000000006" customHeight="1">
      <c r="A791" s="1486" t="s">
        <v>1060</v>
      </c>
      <c r="B791" s="1486"/>
      <c r="C791" s="1486"/>
      <c r="D791" s="1486"/>
      <c r="E791" s="35"/>
    </row>
    <row r="792" spans="1:5" ht="12.75" customHeight="1">
      <c r="A792" s="1487"/>
      <c r="B792" s="1487"/>
      <c r="C792" s="1487"/>
      <c r="D792" s="1487"/>
      <c r="E792" s="35"/>
    </row>
  </sheetData>
  <sheetProtection algorithmName="SHA-512" hashValue="7v5o7ZpOX4hYql1oxljQr8sSrJDWIcDPpTRQqeJtbtbp9KxSmde0CSOg61r5HWCug6GVLxV/hUzDBZugCRkWEg==" saltValue="jVD06SOADF6fsxZMwy46Nw==" spinCount="100000" sheet="1" objects="1" scenarios="1"/>
  <mergeCells count="114">
    <mergeCell ref="A787:D787"/>
    <mergeCell ref="A791:D791"/>
    <mergeCell ref="A792:D792"/>
    <mergeCell ref="A765:D765"/>
    <mergeCell ref="A769:D769"/>
    <mergeCell ref="A770:D770"/>
    <mergeCell ref="A772:D772"/>
    <mergeCell ref="A773:D773"/>
    <mergeCell ref="A775:D775"/>
    <mergeCell ref="A776:D776"/>
    <mergeCell ref="A779:D779"/>
    <mergeCell ref="A783:D783"/>
    <mergeCell ref="A751:E751"/>
    <mergeCell ref="A755:D755"/>
    <mergeCell ref="E755:G755"/>
    <mergeCell ref="A756:D756"/>
    <mergeCell ref="A760:D760"/>
    <mergeCell ref="A761:D761"/>
    <mergeCell ref="A762:D762"/>
    <mergeCell ref="A764:D764"/>
    <mergeCell ref="E764:G764"/>
    <mergeCell ref="A716:C716"/>
    <mergeCell ref="A720:E720"/>
    <mergeCell ref="A733:D733"/>
    <mergeCell ref="E733:G733"/>
    <mergeCell ref="A734:D734"/>
    <mergeCell ref="A738:C738"/>
    <mergeCell ref="D738:F738"/>
    <mergeCell ref="A739:C739"/>
    <mergeCell ref="A745:E745"/>
    <mergeCell ref="A701:C701"/>
    <mergeCell ref="A705:C705"/>
    <mergeCell ref="D705:F705"/>
    <mergeCell ref="A706:C706"/>
    <mergeCell ref="A710:C710"/>
    <mergeCell ref="D710:F710"/>
    <mergeCell ref="A711:C711"/>
    <mergeCell ref="A715:C715"/>
    <mergeCell ref="D715:F715"/>
    <mergeCell ref="A680:C680"/>
    <mergeCell ref="A681:C681"/>
    <mergeCell ref="A682:C682"/>
    <mergeCell ref="A684:C684"/>
    <mergeCell ref="D684:F684"/>
    <mergeCell ref="A685:C685"/>
    <mergeCell ref="A691:E691"/>
    <mergeCell ref="A696:C696"/>
    <mergeCell ref="A700:C700"/>
    <mergeCell ref="D700:F700"/>
    <mergeCell ref="A667:E667"/>
    <mergeCell ref="A672:C672"/>
    <mergeCell ref="D672:F672"/>
    <mergeCell ref="B673:C673"/>
    <mergeCell ref="B674:C674"/>
    <mergeCell ref="B675:C675"/>
    <mergeCell ref="B676:C676"/>
    <mergeCell ref="B677:C677"/>
    <mergeCell ref="A679:C679"/>
    <mergeCell ref="D679:F679"/>
    <mergeCell ref="A493:E493"/>
    <mergeCell ref="A544:E544"/>
    <mergeCell ref="F544:H544"/>
    <mergeCell ref="A545:E545"/>
    <mergeCell ref="A552:C552"/>
    <mergeCell ref="A558:C558"/>
    <mergeCell ref="A641:E641"/>
    <mergeCell ref="A646:E646"/>
    <mergeCell ref="A666:E666"/>
    <mergeCell ref="F666:H666"/>
    <mergeCell ref="B174:D174"/>
    <mergeCell ref="A176:D176"/>
    <mergeCell ref="A178:A179"/>
    <mergeCell ref="B178:B179"/>
    <mergeCell ref="D178:D179"/>
    <mergeCell ref="A180:E180"/>
    <mergeCell ref="A261:F261"/>
    <mergeCell ref="A328:E328"/>
    <mergeCell ref="A365:F365"/>
    <mergeCell ref="B164:D164"/>
    <mergeCell ref="A165:D165"/>
    <mergeCell ref="A166:C166"/>
    <mergeCell ref="A167:C167"/>
    <mergeCell ref="B168:D168"/>
    <mergeCell ref="B170:D170"/>
    <mergeCell ref="A171:D171"/>
    <mergeCell ref="A172:C172"/>
    <mergeCell ref="A173:C173"/>
    <mergeCell ref="B140:D140"/>
    <mergeCell ref="A141:D141"/>
    <mergeCell ref="B148:D148"/>
    <mergeCell ref="B150:D150"/>
    <mergeCell ref="A151:D151"/>
    <mergeCell ref="B159:D159"/>
    <mergeCell ref="A160:D160"/>
    <mergeCell ref="B161:C161"/>
    <mergeCell ref="B162:C162"/>
    <mergeCell ref="B108:D108"/>
    <mergeCell ref="A109:D109"/>
    <mergeCell ref="B116:D116"/>
    <mergeCell ref="A117:D117"/>
    <mergeCell ref="B124:D124"/>
    <mergeCell ref="A125:D125"/>
    <mergeCell ref="A131:F131"/>
    <mergeCell ref="B132:F132"/>
    <mergeCell ref="A133:F133"/>
    <mergeCell ref="B1:F1"/>
    <mergeCell ref="B3:F3"/>
    <mergeCell ref="A4:F4"/>
    <mergeCell ref="B43:F43"/>
    <mergeCell ref="A44:F44"/>
    <mergeCell ref="B92:E92"/>
    <mergeCell ref="A93:E93"/>
    <mergeCell ref="B100:E100"/>
    <mergeCell ref="A101:E101"/>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C00-000000000000}">
      <formula1>0</formula1>
      <formula2>0</formula2>
    </dataValidation>
    <dataValidation operator="equal" allowBlank="1" showInputMessage="1" showErrorMessage="1" prompt="целевой показатель в 2026 году - 22% в 2036 году - 30%" sqref="I116" xr:uid="{00000000-0002-0000-0C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C00-000002000000}">
      <formula1>0</formula1>
      <formula2>0</formula2>
    </dataValidation>
    <dataValidation operator="equal" allowBlank="1" showInputMessage="1" showErrorMessage="1" sqref="A124:A127" xr:uid="{00000000-0002-0000-0C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C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C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C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C00-000007000000}">
      <formula1>0</formula1>
      <formula2>0</formula2>
    </dataValidation>
    <dataValidation type="list" operator="equal" allowBlank="1" showInputMessage="1" showErrorMessage="1" promptTitle="выберите из списка" prompt="выберите из списка" sqref="B148:D148" xr:uid="{00000000-0002-0000-0C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43:F43 B92:E92 B100:E100 B108:D108 B116:D116 B124:D124 B132:F132 B140:D140 B150:D150 B159:D159 B164:D164 B168:D168 B170:D170 B174:D174 F544:H544 F666:H666 D679:F679 D684:F684" xr:uid="{00000000-0002-0000-0C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263:F326" xr:uid="{00000000-0002-0000-0C00-00000A000000}">
      <formula1>"Да,Нет"</formula1>
      <formula2>0</formula2>
    </dataValidation>
    <dataValidation type="list" operator="equal" allowBlank="1" showInputMessage="1" showErrorMessage="1" promptTitle="наличие проектов" sqref="D672:F672" xr:uid="{00000000-0002-0000-0C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700:F700 D705:F705" xr:uid="{00000000-0002-0000-0C00-00000C000000}">
      <formula1>"да,обращались,нет,не обращались"</formula1>
      <formula2>0</formula2>
    </dataValidation>
    <dataValidation type="list" operator="equal" allowBlank="1" showInputMessage="1" showErrorMessage="1" sqref="D710:F710 D715:F715" xr:uid="{00000000-0002-0000-0C00-00000D000000}">
      <formula1>"да,выдавались,нет,не выдавались"</formula1>
      <formula2>0</formula2>
    </dataValidation>
    <dataValidation type="list" operator="equal" allowBlank="1" showInputMessage="1" showErrorMessage="1" sqref="E733:G733" xr:uid="{00000000-0002-0000-0C00-00000E000000}">
      <formula1>"да,утверждена,нет,не утверждена"</formula1>
      <formula2>0</formula2>
    </dataValidation>
    <dataValidation type="list" operator="equal" allowBlank="1" showInputMessage="1" showErrorMessage="1" sqref="E764:G764" xr:uid="{00000000-0002-0000-0C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367:F491" xr:uid="{00000000-0002-0000-0C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C344" r:id="rId1" xr:uid="{00000000-0004-0000-0C00-000000000000}"/>
    <hyperlink ref="C453" r:id="rId2" xr:uid="{00000000-0004-0000-0C00-000001000000}"/>
    <hyperlink ref="C455" r:id="rId3" xr:uid="{00000000-0004-0000-0C00-000002000000}"/>
    <hyperlink ref="C456" r:id="rId4" xr:uid="{00000000-0004-0000-0C00-000003000000}"/>
    <hyperlink ref="C457" r:id="rId5" xr:uid="{00000000-0004-0000-0C00-000004000000}"/>
    <hyperlink ref="C459" r:id="rId6" xr:uid="{00000000-0004-0000-0C00-000005000000}"/>
    <hyperlink ref="C508" r:id="rId7" xr:uid="{00000000-0004-0000-0C00-000006000000}"/>
    <hyperlink ref="A590" r:id="rId8" xr:uid="{00000000-0004-0000-0C00-000007000000}"/>
    <hyperlink ref="A591" r:id="rId9" xr:uid="{00000000-0004-0000-0C00-000008000000}"/>
    <hyperlink ref="A592" r:id="rId10" xr:uid="{00000000-0004-0000-0C00-000009000000}"/>
    <hyperlink ref="A593" r:id="rId11" xr:uid="{00000000-0004-0000-0C00-00000A000000}"/>
    <hyperlink ref="A594" r:id="rId12" xr:uid="{00000000-0004-0000-0C00-00000B000000}"/>
    <hyperlink ref="A595" r:id="rId13" xr:uid="{00000000-0004-0000-0C00-00000C000000}"/>
    <hyperlink ref="A596" r:id="rId14" xr:uid="{00000000-0004-0000-0C00-00000D000000}"/>
    <hyperlink ref="A597" r:id="rId15" xr:uid="{00000000-0004-0000-0C00-00000E000000}"/>
    <hyperlink ref="A598" r:id="rId16" xr:uid="{00000000-0004-0000-0C00-00000F000000}"/>
    <hyperlink ref="A599" r:id="rId17" xr:uid="{00000000-0004-0000-0C00-000010000000}"/>
    <hyperlink ref="A600" r:id="rId18" xr:uid="{00000000-0004-0000-0C00-000011000000}"/>
    <hyperlink ref="A601" r:id="rId19" xr:uid="{00000000-0004-0000-0C00-000012000000}"/>
    <hyperlink ref="A602" r:id="rId20" xr:uid="{00000000-0004-0000-0C00-000013000000}"/>
    <hyperlink ref="A603" r:id="rId21" xr:uid="{00000000-0004-0000-0C00-000014000000}"/>
    <hyperlink ref="A604" r:id="rId22" xr:uid="{00000000-0004-0000-0C00-000015000000}"/>
    <hyperlink ref="A605" r:id="rId23" xr:uid="{00000000-0004-0000-0C00-000016000000}"/>
    <hyperlink ref="A606" r:id="rId24" xr:uid="{00000000-0004-0000-0C00-000017000000}"/>
    <hyperlink ref="A607" r:id="rId25" xr:uid="{00000000-0004-0000-0C00-000018000000}"/>
    <hyperlink ref="A608" r:id="rId26" xr:uid="{00000000-0004-0000-0C00-000019000000}"/>
    <hyperlink ref="A609" r:id="rId27" xr:uid="{00000000-0004-0000-0C00-00001A000000}"/>
    <hyperlink ref="A610" r:id="rId28" xr:uid="{00000000-0004-0000-0C00-00001B000000}"/>
    <hyperlink ref="A611" r:id="rId29" xr:uid="{00000000-0004-0000-0C00-00001C000000}"/>
    <hyperlink ref="A612" r:id="rId30" xr:uid="{00000000-0004-0000-0C00-00001D000000}"/>
    <hyperlink ref="A613" r:id="rId31" xr:uid="{00000000-0004-0000-0C00-00001E000000}"/>
    <hyperlink ref="A614" r:id="rId32" xr:uid="{00000000-0004-0000-0C00-00001F000000}"/>
    <hyperlink ref="A615" r:id="rId33" xr:uid="{00000000-0004-0000-0C00-000020000000}"/>
    <hyperlink ref="A616" r:id="rId34" xr:uid="{00000000-0004-0000-0C00-000021000000}"/>
    <hyperlink ref="A617" r:id="rId35" xr:uid="{00000000-0004-0000-0C00-000022000000}"/>
    <hyperlink ref="A618" r:id="rId36" xr:uid="{00000000-0004-0000-0C00-000023000000}"/>
    <hyperlink ref="A619" r:id="rId37" xr:uid="{00000000-0004-0000-0C00-000024000000}"/>
    <hyperlink ref="A620" r:id="rId38" xr:uid="{00000000-0004-0000-0C00-000025000000}"/>
    <hyperlink ref="A621" r:id="rId39" xr:uid="{00000000-0004-0000-0C00-000026000000}"/>
    <hyperlink ref="A622" r:id="rId40" xr:uid="{00000000-0004-0000-0C00-000027000000}"/>
    <hyperlink ref="A623" r:id="rId41" xr:uid="{00000000-0004-0000-0C00-000028000000}"/>
    <hyperlink ref="A624" r:id="rId42" xr:uid="{00000000-0004-0000-0C00-000029000000}"/>
    <hyperlink ref="A625" r:id="rId43" xr:uid="{00000000-0004-0000-0C00-00002A000000}"/>
    <hyperlink ref="A626" r:id="rId44" xr:uid="{00000000-0004-0000-0C00-00002B000000}"/>
    <hyperlink ref="A627" r:id="rId45" xr:uid="{00000000-0004-0000-0C00-00002C000000}"/>
    <hyperlink ref="A628" r:id="rId46" xr:uid="{00000000-0004-0000-0C00-00002D000000}"/>
    <hyperlink ref="A629" r:id="rId47" xr:uid="{00000000-0004-0000-0C00-00002E000000}"/>
    <hyperlink ref="A630" r:id="rId48" xr:uid="{00000000-0004-0000-0C00-00002F000000}"/>
    <hyperlink ref="A631" r:id="rId49" xr:uid="{00000000-0004-0000-0C00-000030000000}"/>
    <hyperlink ref="A632" r:id="rId50" xr:uid="{00000000-0004-0000-0C00-000031000000}"/>
    <hyperlink ref="A633" r:id="rId51" xr:uid="{00000000-0004-0000-0C00-000032000000}"/>
    <hyperlink ref="A634" r:id="rId52" xr:uid="{00000000-0004-0000-0C00-000033000000}"/>
    <hyperlink ref="A635" r:id="rId53" xr:uid="{00000000-0004-0000-0C00-000034000000}"/>
    <hyperlink ref="A636" r:id="rId54" xr:uid="{00000000-0004-0000-0C00-000035000000}"/>
    <hyperlink ref="E747" r:id="rId55" xr:uid="{00000000-0004-0000-0C00-000036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43"/>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41.85546875" style="33" customWidth="1"/>
    <col min="3" max="3" width="42.140625" style="33" customWidth="1"/>
    <col min="4" max="4" width="38.28515625" style="33" customWidth="1"/>
    <col min="5" max="5" width="45.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14322</v>
      </c>
      <c r="C1" s="11"/>
      <c r="D1" s="11"/>
      <c r="E1" s="11"/>
      <c r="F1" s="11"/>
    </row>
    <row r="2" spans="1:6">
      <c r="A2" s="35"/>
      <c r="B2" s="35"/>
      <c r="C2" s="35"/>
      <c r="D2" s="35"/>
      <c r="E2" s="35"/>
      <c r="F2" s="35"/>
    </row>
    <row r="3" spans="1:6" ht="84" customHeight="1">
      <c r="A3" s="34" t="s">
        <v>16</v>
      </c>
      <c r="B3" s="10" t="s">
        <v>17</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c r="A6" s="36" t="s">
        <v>25</v>
      </c>
      <c r="B6" s="36"/>
      <c r="C6" s="36"/>
      <c r="D6" s="36"/>
      <c r="E6" s="36"/>
      <c r="F6" s="36"/>
    </row>
    <row r="7" spans="1:6">
      <c r="A7" s="36" t="s">
        <v>26</v>
      </c>
      <c r="B7" s="36"/>
      <c r="C7" s="36"/>
      <c r="D7" s="36"/>
      <c r="E7" s="36"/>
      <c r="F7" s="36"/>
    </row>
    <row r="8" spans="1:6">
      <c r="A8" s="36" t="s">
        <v>27</v>
      </c>
      <c r="B8" s="36"/>
      <c r="C8" s="36"/>
      <c r="D8" s="36"/>
      <c r="E8" s="36"/>
      <c r="F8" s="36"/>
    </row>
    <row r="9" spans="1:6">
      <c r="A9" s="36"/>
      <c r="B9" s="36"/>
      <c r="C9" s="36"/>
      <c r="D9" s="36"/>
      <c r="E9" s="36"/>
      <c r="F9" s="36"/>
    </row>
    <row r="11" spans="1:6" ht="38.25">
      <c r="A11" s="37" t="s">
        <v>28</v>
      </c>
      <c r="B11" s="10" t="s">
        <v>29</v>
      </c>
      <c r="C11" s="10"/>
      <c r="D11" s="10"/>
      <c r="E11" s="10"/>
      <c r="F11" s="10"/>
    </row>
    <row r="12" spans="1:6" ht="12.75" customHeight="1">
      <c r="A12" s="9" t="s">
        <v>18</v>
      </c>
      <c r="B12" s="9"/>
      <c r="C12" s="9"/>
      <c r="D12" s="9"/>
      <c r="E12" s="9"/>
      <c r="F12" s="9"/>
    </row>
    <row r="13" spans="1:6" ht="63.75">
      <c r="A13" s="37" t="s">
        <v>19</v>
      </c>
      <c r="B13" s="39" t="s">
        <v>20</v>
      </c>
      <c r="C13" s="39" t="s">
        <v>21</v>
      </c>
      <c r="D13" s="37" t="s">
        <v>22</v>
      </c>
      <c r="E13" s="37" t="s">
        <v>23</v>
      </c>
      <c r="F13" s="37" t="s">
        <v>24</v>
      </c>
    </row>
    <row r="14" spans="1:6" ht="51">
      <c r="A14" s="1153" t="s">
        <v>8318</v>
      </c>
      <c r="B14" s="1154" t="s">
        <v>8319</v>
      </c>
      <c r="C14" s="1155" t="s">
        <v>8320</v>
      </c>
      <c r="D14" s="40"/>
      <c r="E14" s="40"/>
      <c r="F14" s="40"/>
    </row>
    <row r="15" spans="1:6" ht="51">
      <c r="A15" s="1156" t="s">
        <v>8321</v>
      </c>
      <c r="B15" s="1157" t="s">
        <v>8322</v>
      </c>
      <c r="C15" s="1157" t="s">
        <v>8323</v>
      </c>
      <c r="D15" s="40"/>
      <c r="E15" s="40"/>
      <c r="F15" s="40"/>
    </row>
    <row r="16" spans="1:6" ht="99.75">
      <c r="A16" s="1157" t="s">
        <v>8324</v>
      </c>
      <c r="B16" s="1157" t="s">
        <v>8325</v>
      </c>
      <c r="C16" s="1158" t="s">
        <v>8326</v>
      </c>
      <c r="D16" s="40"/>
      <c r="E16" s="40"/>
      <c r="F16" s="40"/>
    </row>
    <row r="17" spans="1:7" ht="57">
      <c r="A17" s="1156" t="s">
        <v>8327</v>
      </c>
      <c r="B17" s="1154" t="s">
        <v>8328</v>
      </c>
      <c r="C17" s="1157" t="s">
        <v>8329</v>
      </c>
      <c r="D17" s="40"/>
      <c r="E17" s="40"/>
      <c r="F17" s="40"/>
    </row>
    <row r="18" spans="1:7" ht="57">
      <c r="A18" s="1156" t="s">
        <v>8330</v>
      </c>
      <c r="B18" s="1157" t="s">
        <v>8331</v>
      </c>
      <c r="C18" s="1158" t="s">
        <v>8332</v>
      </c>
      <c r="D18" s="40"/>
      <c r="E18" s="40"/>
      <c r="F18" s="40"/>
    </row>
    <row r="19" spans="1:7" ht="57">
      <c r="A19" s="1045" t="s">
        <v>8333</v>
      </c>
      <c r="B19" s="1157" t="s">
        <v>8334</v>
      </c>
      <c r="C19" s="1157" t="s">
        <v>8335</v>
      </c>
      <c r="D19" s="40"/>
      <c r="E19" s="40"/>
      <c r="F19" s="40"/>
    </row>
    <row r="20" spans="1:7" ht="57">
      <c r="A20" s="1156" t="s">
        <v>8336</v>
      </c>
      <c r="B20" s="1159" t="s">
        <v>8337</v>
      </c>
      <c r="C20" s="1158" t="s">
        <v>8338</v>
      </c>
      <c r="D20" s="40"/>
      <c r="E20" s="40"/>
      <c r="F20" s="40"/>
    </row>
    <row r="21" spans="1:7" ht="57">
      <c r="A21" s="1045" t="s">
        <v>8339</v>
      </c>
      <c r="B21" s="1157" t="s">
        <v>8331</v>
      </c>
      <c r="C21" s="1157" t="s">
        <v>8340</v>
      </c>
      <c r="D21" s="40"/>
      <c r="E21" s="40"/>
      <c r="F21" s="40"/>
    </row>
    <row r="22" spans="1:7" ht="42.75">
      <c r="A22" s="1156" t="s">
        <v>8341</v>
      </c>
      <c r="B22" s="1159" t="s">
        <v>8342</v>
      </c>
      <c r="C22" s="1158" t="s">
        <v>8343</v>
      </c>
      <c r="D22" s="40"/>
      <c r="E22" s="40"/>
      <c r="F22" s="40"/>
    </row>
    <row r="23" spans="1:7" ht="38.25">
      <c r="A23" s="1156" t="s">
        <v>8344</v>
      </c>
      <c r="B23" s="1156" t="s">
        <v>8345</v>
      </c>
      <c r="C23" s="1156" t="s">
        <v>8346</v>
      </c>
      <c r="D23" s="40"/>
      <c r="E23" s="40"/>
      <c r="F23" s="40"/>
    </row>
    <row r="25" spans="1:7" ht="38.25">
      <c r="A25" s="34" t="s">
        <v>58</v>
      </c>
      <c r="B25" s="10" t="s">
        <v>29</v>
      </c>
      <c r="C25" s="10"/>
      <c r="D25" s="10"/>
      <c r="E25" s="10"/>
      <c r="F25" s="10"/>
    </row>
    <row r="26" spans="1:7" ht="13.9" customHeight="1">
      <c r="A26" s="8" t="s">
        <v>18</v>
      </c>
      <c r="B26" s="8"/>
      <c r="C26" s="8"/>
      <c r="D26" s="8"/>
      <c r="E26" s="8"/>
      <c r="F26" s="8"/>
      <c r="G26" s="41"/>
    </row>
    <row r="27" spans="1:7" ht="102">
      <c r="A27" s="34" t="s">
        <v>59</v>
      </c>
      <c r="B27" s="34" t="s">
        <v>60</v>
      </c>
      <c r="C27" s="34" t="s">
        <v>21</v>
      </c>
      <c r="D27" s="34" t="s">
        <v>61</v>
      </c>
      <c r="E27" s="34" t="s">
        <v>62</v>
      </c>
      <c r="F27" s="34" t="s">
        <v>63</v>
      </c>
      <c r="G27" s="34" t="s">
        <v>64</v>
      </c>
    </row>
    <row r="28" spans="1:7" ht="38.25">
      <c r="A28" s="1160" t="s">
        <v>8347</v>
      </c>
      <c r="B28" s="1161" t="s">
        <v>8348</v>
      </c>
      <c r="C28" s="1162" t="s">
        <v>8349</v>
      </c>
      <c r="D28" s="47">
        <v>37</v>
      </c>
      <c r="E28" s="36"/>
      <c r="F28" s="36"/>
      <c r="G28" s="36" t="s">
        <v>29</v>
      </c>
    </row>
    <row r="29" spans="1:7">
      <c r="A29" s="36" t="s">
        <v>26</v>
      </c>
      <c r="B29" s="36"/>
      <c r="C29" s="36"/>
      <c r="D29" s="36"/>
      <c r="E29" s="36"/>
      <c r="F29" s="36"/>
      <c r="G29" s="36"/>
    </row>
    <row r="30" spans="1:7">
      <c r="A30" s="36" t="s">
        <v>27</v>
      </c>
      <c r="B30" s="36"/>
      <c r="C30" s="36"/>
      <c r="D30" s="36"/>
      <c r="E30" s="36"/>
      <c r="F30" s="36"/>
      <c r="G30" s="36"/>
    </row>
    <row r="31" spans="1:7">
      <c r="A31" s="36"/>
      <c r="B31" s="36"/>
      <c r="C31" s="36"/>
      <c r="D31" s="36"/>
      <c r="E31" s="36"/>
      <c r="F31" s="36"/>
      <c r="G31" s="36"/>
    </row>
    <row r="32" spans="1:7">
      <c r="A32" s="35"/>
      <c r="B32" s="35"/>
      <c r="C32" s="35"/>
      <c r="D32" s="35"/>
      <c r="E32" s="35"/>
      <c r="F32" s="35"/>
      <c r="G32" s="35"/>
    </row>
    <row r="33" spans="1:7" ht="76.5">
      <c r="A33" s="34" t="s">
        <v>65</v>
      </c>
      <c r="B33" s="10" t="s">
        <v>17</v>
      </c>
      <c r="C33" s="10"/>
      <c r="D33" s="10"/>
      <c r="E33" s="10"/>
      <c r="F33" s="35"/>
      <c r="G33" s="35"/>
    </row>
    <row r="34" spans="1:7" ht="12.75" customHeight="1">
      <c r="A34" s="7" t="s">
        <v>18</v>
      </c>
      <c r="B34" s="7"/>
      <c r="C34" s="7"/>
      <c r="D34" s="7"/>
      <c r="E34" s="7"/>
      <c r="F34" s="35"/>
      <c r="G34" s="35"/>
    </row>
    <row r="35" spans="1:7" ht="38.25">
      <c r="A35" s="34" t="s">
        <v>66</v>
      </c>
      <c r="B35" s="34" t="s">
        <v>67</v>
      </c>
      <c r="C35" s="34" t="s">
        <v>21</v>
      </c>
      <c r="D35" s="34" t="s">
        <v>68</v>
      </c>
      <c r="E35" s="34" t="s">
        <v>69</v>
      </c>
      <c r="F35" s="35"/>
      <c r="G35" s="35"/>
    </row>
    <row r="36" spans="1:7">
      <c r="A36" s="36" t="s">
        <v>25</v>
      </c>
      <c r="B36" s="36"/>
      <c r="C36" s="36"/>
      <c r="D36" s="36"/>
      <c r="E36" s="36"/>
      <c r="F36" s="35"/>
      <c r="G36" s="35"/>
    </row>
    <row r="37" spans="1:7">
      <c r="A37" s="36" t="s">
        <v>26</v>
      </c>
      <c r="B37" s="36"/>
      <c r="C37" s="36"/>
      <c r="D37" s="36"/>
      <c r="E37" s="36"/>
      <c r="F37" s="35"/>
      <c r="G37" s="35"/>
    </row>
    <row r="38" spans="1:7">
      <c r="A38" s="36" t="s">
        <v>27</v>
      </c>
      <c r="B38" s="36"/>
      <c r="C38" s="36"/>
      <c r="D38" s="36"/>
      <c r="E38" s="36"/>
      <c r="F38" s="35"/>
      <c r="G38" s="35"/>
    </row>
    <row r="39" spans="1:7">
      <c r="A39" s="36"/>
      <c r="B39" s="36"/>
      <c r="C39" s="36"/>
      <c r="D39" s="36"/>
      <c r="E39" s="36"/>
      <c r="F39" s="35"/>
      <c r="G39" s="35"/>
    </row>
    <row r="40" spans="1:7">
      <c r="A40" s="35"/>
      <c r="B40" s="35"/>
      <c r="C40" s="35"/>
      <c r="D40" s="35"/>
      <c r="E40" s="35"/>
      <c r="F40" s="35"/>
      <c r="G40" s="35"/>
    </row>
    <row r="41" spans="1:7" ht="51">
      <c r="A41" s="34" t="s">
        <v>70</v>
      </c>
      <c r="B41" s="10" t="s">
        <v>17</v>
      </c>
      <c r="C41" s="10"/>
      <c r="D41" s="10"/>
      <c r="E41" s="10"/>
      <c r="F41" s="35"/>
      <c r="G41" s="35"/>
    </row>
    <row r="42" spans="1:7" ht="12.75" customHeight="1">
      <c r="A42" s="6" t="s">
        <v>18</v>
      </c>
      <c r="B42" s="6"/>
      <c r="C42" s="6"/>
      <c r="D42" s="6"/>
      <c r="E42" s="6"/>
      <c r="F42" s="35"/>
      <c r="G42" s="35"/>
    </row>
    <row r="43" spans="1:7" ht="38.25">
      <c r="A43" s="34" t="s">
        <v>71</v>
      </c>
      <c r="B43" s="34" t="s">
        <v>72</v>
      </c>
      <c r="C43" s="34" t="s">
        <v>73</v>
      </c>
      <c r="D43" s="34" t="s">
        <v>74</v>
      </c>
      <c r="E43" s="34" t="s">
        <v>75</v>
      </c>
      <c r="F43" s="35"/>
      <c r="G43" s="35"/>
    </row>
    <row r="44" spans="1:7">
      <c r="A44" s="36" t="s">
        <v>25</v>
      </c>
      <c r="B44" s="36"/>
      <c r="C44" s="36"/>
      <c r="D44" s="36"/>
      <c r="E44" s="36"/>
      <c r="F44" s="35"/>
      <c r="G44" s="35"/>
    </row>
    <row r="45" spans="1:7">
      <c r="A45" s="36" t="s">
        <v>26</v>
      </c>
      <c r="B45" s="36"/>
      <c r="C45" s="36"/>
      <c r="D45" s="36"/>
      <c r="E45" s="36"/>
      <c r="F45" s="35"/>
      <c r="G45" s="35"/>
    </row>
    <row r="46" spans="1:7">
      <c r="A46" s="36" t="s">
        <v>27</v>
      </c>
      <c r="B46" s="36"/>
      <c r="C46" s="36"/>
      <c r="D46" s="36"/>
      <c r="E46" s="36"/>
    </row>
    <row r="47" spans="1:7">
      <c r="A47" s="36"/>
      <c r="B47" s="36"/>
      <c r="C47" s="36"/>
      <c r="D47" s="36"/>
      <c r="E47" s="36"/>
    </row>
    <row r="49" spans="1:6" ht="92.45" customHeight="1">
      <c r="A49" s="34" t="s">
        <v>76</v>
      </c>
      <c r="B49" s="10" t="s">
        <v>17</v>
      </c>
      <c r="C49" s="10"/>
      <c r="D49" s="10"/>
      <c r="E49" s="35"/>
      <c r="F49" s="35"/>
    </row>
    <row r="50" spans="1:6" ht="23.85" customHeight="1">
      <c r="A50" s="6" t="s">
        <v>18</v>
      </c>
      <c r="B50" s="6"/>
      <c r="C50" s="6"/>
      <c r="D50" s="6"/>
      <c r="E50" s="35"/>
      <c r="F50" s="35"/>
    </row>
    <row r="51" spans="1:6" ht="25.5">
      <c r="A51" s="34" t="s">
        <v>77</v>
      </c>
      <c r="B51" s="34" t="s">
        <v>78</v>
      </c>
      <c r="C51" s="34" t="s">
        <v>79</v>
      </c>
      <c r="D51" s="34" t="s">
        <v>80</v>
      </c>
      <c r="E51" s="35"/>
      <c r="F51" s="35"/>
    </row>
    <row r="52" spans="1:6">
      <c r="A52" s="36" t="s">
        <v>25</v>
      </c>
      <c r="B52" s="36"/>
      <c r="C52" s="36"/>
      <c r="D52" s="36"/>
      <c r="E52" s="35"/>
      <c r="F52" s="35"/>
    </row>
    <row r="53" spans="1:6">
      <c r="A53" s="36" t="s">
        <v>26</v>
      </c>
      <c r="B53" s="36"/>
      <c r="C53" s="36"/>
      <c r="D53" s="36"/>
      <c r="E53" s="35"/>
      <c r="F53" s="35"/>
    </row>
    <row r="54" spans="1:6">
      <c r="A54" s="36" t="s">
        <v>27</v>
      </c>
      <c r="B54" s="36"/>
      <c r="C54" s="36"/>
      <c r="D54" s="36"/>
      <c r="E54" s="35"/>
      <c r="F54" s="35"/>
    </row>
    <row r="55" spans="1:6">
      <c r="A55" s="36"/>
      <c r="B55" s="36"/>
      <c r="C55" s="36"/>
      <c r="D55" s="36"/>
      <c r="E55" s="35"/>
      <c r="F55" s="35"/>
    </row>
    <row r="56" spans="1:6">
      <c r="A56" s="35"/>
      <c r="B56" s="35"/>
      <c r="C56" s="35"/>
      <c r="D56" s="35"/>
      <c r="E56" s="35"/>
      <c r="F56" s="35"/>
    </row>
    <row r="57" spans="1:6" ht="90.95" customHeight="1">
      <c r="A57" s="34" t="s">
        <v>81</v>
      </c>
      <c r="B57" s="10" t="s">
        <v>17</v>
      </c>
      <c r="C57" s="10"/>
      <c r="D57" s="10"/>
      <c r="E57" s="35"/>
      <c r="F57" s="35"/>
    </row>
    <row r="58" spans="1:6" ht="12.75" customHeight="1">
      <c r="A58" s="6" t="s">
        <v>18</v>
      </c>
      <c r="B58" s="6"/>
      <c r="C58" s="6"/>
      <c r="D58" s="6"/>
      <c r="E58" s="35"/>
      <c r="F58" s="35"/>
    </row>
    <row r="59" spans="1:6" ht="25.5">
      <c r="A59" s="34" t="s">
        <v>77</v>
      </c>
      <c r="B59" s="34" t="s">
        <v>78</v>
      </c>
      <c r="C59" s="34" t="s">
        <v>79</v>
      </c>
      <c r="D59" s="34" t="s">
        <v>80</v>
      </c>
      <c r="E59" s="35"/>
      <c r="F59" s="35"/>
    </row>
    <row r="60" spans="1:6">
      <c r="A60" s="36" t="s">
        <v>25</v>
      </c>
      <c r="B60" s="36"/>
      <c r="C60" s="36"/>
      <c r="D60" s="36"/>
      <c r="E60" s="35"/>
      <c r="F60" s="35"/>
    </row>
    <row r="61" spans="1:6">
      <c r="A61" s="36" t="s">
        <v>26</v>
      </c>
      <c r="B61" s="36"/>
      <c r="C61" s="36"/>
      <c r="D61" s="36"/>
      <c r="E61" s="35"/>
      <c r="F61" s="35"/>
    </row>
    <row r="62" spans="1:6">
      <c r="A62" s="36" t="s">
        <v>27</v>
      </c>
      <c r="B62" s="36"/>
      <c r="C62" s="36"/>
      <c r="D62" s="36"/>
      <c r="E62" s="35"/>
      <c r="F62" s="35"/>
    </row>
    <row r="63" spans="1:6">
      <c r="A63" s="36"/>
      <c r="B63" s="36"/>
      <c r="C63" s="36"/>
      <c r="D63" s="36"/>
      <c r="E63" s="35"/>
      <c r="F63" s="35"/>
    </row>
    <row r="64" spans="1:6">
      <c r="A64" s="35"/>
      <c r="B64" s="35"/>
      <c r="C64" s="35"/>
      <c r="D64" s="35"/>
      <c r="E64" s="35"/>
      <c r="F64" s="35"/>
    </row>
    <row r="65" spans="1:6" ht="70.900000000000006" customHeight="1">
      <c r="A65" s="34" t="s">
        <v>82</v>
      </c>
      <c r="B65" s="10" t="s">
        <v>17</v>
      </c>
      <c r="C65" s="10"/>
      <c r="D65" s="10"/>
      <c r="E65" s="35"/>
      <c r="F65" s="35"/>
    </row>
    <row r="66" spans="1:6" ht="12.75" customHeight="1">
      <c r="A66" s="5" t="s">
        <v>18</v>
      </c>
      <c r="B66" s="5"/>
      <c r="C66" s="5"/>
      <c r="D66" s="5"/>
      <c r="E66" s="35"/>
      <c r="F66" s="35"/>
    </row>
    <row r="67" spans="1:6" ht="25.5">
      <c r="A67" s="34" t="s">
        <v>77</v>
      </c>
      <c r="B67" s="34" t="s">
        <v>78</v>
      </c>
      <c r="C67" s="34" t="s">
        <v>79</v>
      </c>
      <c r="D67" s="34" t="s">
        <v>80</v>
      </c>
      <c r="E67" s="35"/>
      <c r="F67" s="35"/>
    </row>
    <row r="68" spans="1:6">
      <c r="A68" s="36" t="s">
        <v>25</v>
      </c>
      <c r="B68" s="36"/>
      <c r="C68" s="36"/>
      <c r="D68" s="36"/>
      <c r="E68" s="35"/>
      <c r="F68" s="35"/>
    </row>
    <row r="69" spans="1:6">
      <c r="A69" s="36" t="s">
        <v>26</v>
      </c>
      <c r="B69" s="36"/>
      <c r="C69" s="36"/>
      <c r="D69" s="36"/>
      <c r="E69" s="35"/>
      <c r="F69" s="35"/>
    </row>
    <row r="70" spans="1:6">
      <c r="A70" s="36" t="s">
        <v>27</v>
      </c>
      <c r="B70" s="36"/>
      <c r="C70" s="36"/>
      <c r="D70" s="36"/>
      <c r="E70" s="35"/>
      <c r="F70" s="35"/>
    </row>
    <row r="71" spans="1:6">
      <c r="A71" s="36"/>
      <c r="B71" s="36"/>
      <c r="C71" s="36"/>
      <c r="D71" s="36"/>
      <c r="E71" s="35"/>
      <c r="F71" s="35"/>
    </row>
    <row r="72" spans="1:6">
      <c r="A72" s="4"/>
      <c r="B72" s="4"/>
      <c r="C72" s="4"/>
      <c r="D72" s="4"/>
      <c r="E72" s="4"/>
      <c r="F72" s="4"/>
    </row>
    <row r="73" spans="1:6" ht="90.95" customHeight="1">
      <c r="A73" s="34" t="s">
        <v>83</v>
      </c>
      <c r="B73" s="10" t="s">
        <v>17</v>
      </c>
      <c r="C73" s="10"/>
      <c r="D73" s="10"/>
      <c r="E73" s="10"/>
      <c r="F73" s="10"/>
    </row>
    <row r="74" spans="1:6" ht="12.75" customHeight="1">
      <c r="A74" s="5" t="s">
        <v>18</v>
      </c>
      <c r="B74" s="5"/>
      <c r="C74" s="5"/>
      <c r="D74" s="5"/>
      <c r="E74" s="5"/>
      <c r="F74" s="5"/>
    </row>
    <row r="75" spans="1:6" ht="51">
      <c r="A75" s="34" t="s">
        <v>84</v>
      </c>
      <c r="B75" s="34" t="s">
        <v>85</v>
      </c>
      <c r="C75" s="34" t="s">
        <v>86</v>
      </c>
      <c r="D75" s="34" t="s">
        <v>87</v>
      </c>
      <c r="E75" s="34" t="s">
        <v>88</v>
      </c>
      <c r="F75" s="34" t="s">
        <v>69</v>
      </c>
    </row>
    <row r="76" spans="1:6">
      <c r="A76" s="36" t="s">
        <v>25</v>
      </c>
      <c r="B76" s="36"/>
      <c r="C76" s="36"/>
      <c r="D76" s="36"/>
      <c r="E76" s="36"/>
      <c r="F76" s="36"/>
    </row>
    <row r="77" spans="1:6">
      <c r="A77" s="36" t="s">
        <v>26</v>
      </c>
      <c r="B77" s="36"/>
      <c r="C77" s="36"/>
      <c r="D77" s="36"/>
      <c r="E77" s="36"/>
      <c r="F77" s="36"/>
    </row>
    <row r="78" spans="1:6">
      <c r="A78" s="36" t="s">
        <v>27</v>
      </c>
      <c r="B78" s="36"/>
      <c r="C78" s="36"/>
      <c r="D78" s="36"/>
      <c r="E78" s="36"/>
      <c r="F78" s="36"/>
    </row>
    <row r="79" spans="1:6">
      <c r="A79" s="36"/>
      <c r="B79" s="36"/>
      <c r="C79" s="36"/>
      <c r="D79" s="36"/>
      <c r="E79" s="36"/>
      <c r="F79" s="36"/>
    </row>
    <row r="80" spans="1:6">
      <c r="A80" s="35"/>
      <c r="B80" s="35"/>
      <c r="C80" s="35"/>
      <c r="D80" s="35"/>
      <c r="E80" s="35"/>
      <c r="F80" s="35"/>
    </row>
    <row r="81" spans="1:6" ht="73.900000000000006" customHeight="1">
      <c r="A81" s="34" t="s">
        <v>89</v>
      </c>
      <c r="B81" s="10" t="s">
        <v>17</v>
      </c>
      <c r="C81" s="10"/>
      <c r="D81" s="10"/>
      <c r="E81" s="35"/>
      <c r="F81" s="35"/>
    </row>
    <row r="82" spans="1:6" ht="23.85" customHeight="1">
      <c r="A82" s="5" t="s">
        <v>18</v>
      </c>
      <c r="B82" s="5"/>
      <c r="C82" s="5"/>
      <c r="D82" s="5"/>
      <c r="E82" s="35"/>
      <c r="F82" s="35"/>
    </row>
    <row r="83" spans="1:6" ht="25.5">
      <c r="A83" s="34" t="s">
        <v>90</v>
      </c>
      <c r="B83" s="34" t="s">
        <v>91</v>
      </c>
      <c r="C83" s="34" t="s">
        <v>92</v>
      </c>
      <c r="D83" s="34" t="s">
        <v>69</v>
      </c>
      <c r="E83" s="35"/>
      <c r="F83" s="35"/>
    </row>
    <row r="84" spans="1:6">
      <c r="A84" s="36" t="s">
        <v>25</v>
      </c>
      <c r="B84" s="36"/>
      <c r="C84" s="36"/>
      <c r="D84" s="36"/>
      <c r="E84" s="35"/>
      <c r="F84" s="35"/>
    </row>
    <row r="85" spans="1:6">
      <c r="A85" s="36" t="s">
        <v>26</v>
      </c>
      <c r="B85" s="36"/>
      <c r="C85" s="36"/>
      <c r="D85" s="36"/>
      <c r="E85" s="35"/>
      <c r="F85" s="35"/>
    </row>
    <row r="86" spans="1:6">
      <c r="A86" s="36" t="s">
        <v>27</v>
      </c>
      <c r="B86" s="36"/>
      <c r="C86" s="36"/>
      <c r="D86" s="36"/>
      <c r="E86" s="35"/>
      <c r="F86" s="35"/>
    </row>
    <row r="87" spans="1:6">
      <c r="A87" s="36"/>
      <c r="B87" s="36"/>
      <c r="C87" s="36"/>
      <c r="D87" s="36"/>
      <c r="E87" s="35"/>
      <c r="F87" s="35"/>
    </row>
    <row r="88" spans="1:6">
      <c r="A88" s="35"/>
      <c r="B88" s="35"/>
      <c r="C88" s="35"/>
      <c r="D88" s="35"/>
      <c r="E88" s="35"/>
      <c r="F88" s="35"/>
    </row>
    <row r="89" spans="1:6" ht="73.150000000000006" customHeight="1">
      <c r="A89" s="34" t="s">
        <v>93</v>
      </c>
      <c r="B89" s="10" t="s">
        <v>94</v>
      </c>
      <c r="C89" s="10"/>
      <c r="D89" s="10"/>
      <c r="E89" s="35"/>
      <c r="F89" s="35"/>
    </row>
    <row r="90" spans="1:6">
      <c r="A90" s="35"/>
      <c r="B90" s="35"/>
      <c r="D90" s="35"/>
      <c r="E90" s="35"/>
      <c r="F90" s="35"/>
    </row>
    <row r="91" spans="1:6" ht="75.400000000000006" customHeight="1">
      <c r="A91" s="34" t="s">
        <v>95</v>
      </c>
      <c r="B91" s="10"/>
      <c r="C91" s="10"/>
      <c r="D91" s="10"/>
      <c r="E91" s="35"/>
      <c r="F91" s="35"/>
    </row>
    <row r="92" spans="1:6" ht="23.85" customHeight="1">
      <c r="A92" s="5" t="s">
        <v>18</v>
      </c>
      <c r="B92" s="5"/>
      <c r="C92" s="5"/>
      <c r="D92" s="5"/>
      <c r="E92" s="35"/>
      <c r="F92" s="35"/>
    </row>
    <row r="93" spans="1:6" ht="38.25">
      <c r="A93" s="34" t="s">
        <v>96</v>
      </c>
      <c r="B93" s="34" t="s">
        <v>97</v>
      </c>
      <c r="C93" s="34" t="s">
        <v>98</v>
      </c>
      <c r="D93" s="34" t="s">
        <v>99</v>
      </c>
      <c r="E93" s="35"/>
      <c r="F93" s="35"/>
    </row>
    <row r="94" spans="1:6" ht="56.25" customHeight="1">
      <c r="A94" s="1163" t="s">
        <v>8350</v>
      </c>
      <c r="B94" s="179" t="s">
        <v>8351</v>
      </c>
      <c r="C94" s="36" t="s">
        <v>8352</v>
      </c>
      <c r="D94" s="36"/>
    </row>
    <row r="95" spans="1:6" ht="12.75" customHeight="1">
      <c r="A95" s="36"/>
      <c r="B95" s="36"/>
      <c r="C95" s="36"/>
      <c r="D95" s="36"/>
    </row>
    <row r="96" spans="1:6" ht="12.75" customHeight="1">
      <c r="A96" s="36" t="s">
        <v>27</v>
      </c>
      <c r="B96" s="36"/>
      <c r="C96" s="36"/>
      <c r="D96" s="36"/>
    </row>
    <row r="97" spans="1:4" ht="12.75" customHeight="1">
      <c r="A97" s="36"/>
      <c r="B97" s="36"/>
      <c r="C97" s="36"/>
      <c r="D97" s="36"/>
    </row>
    <row r="100" spans="1:4" ht="76.150000000000006" customHeight="1">
      <c r="A100" s="44" t="s">
        <v>100</v>
      </c>
      <c r="B100" s="3" t="s">
        <v>29</v>
      </c>
      <c r="C100" s="3"/>
      <c r="D100" s="3"/>
    </row>
    <row r="101" spans="1:4" ht="28.35" customHeight="1">
      <c r="A101" s="5" t="s">
        <v>18</v>
      </c>
      <c r="B101" s="5"/>
      <c r="C101" s="5"/>
      <c r="D101" s="5"/>
    </row>
    <row r="102" spans="1:4" ht="99.2" customHeight="1">
      <c r="A102" s="44" t="s">
        <v>101</v>
      </c>
      <c r="B102" s="2" t="s">
        <v>102</v>
      </c>
      <c r="C102" s="2"/>
      <c r="D102" s="44" t="s">
        <v>103</v>
      </c>
    </row>
    <row r="103" spans="1:4" ht="80.25" customHeight="1">
      <c r="A103" s="1153" t="s">
        <v>8353</v>
      </c>
      <c r="B103" s="1526" t="s">
        <v>8354</v>
      </c>
      <c r="C103" s="1526"/>
      <c r="D103" s="1156" t="s">
        <v>8355</v>
      </c>
    </row>
    <row r="104" spans="1:4" ht="86.25" customHeight="1">
      <c r="A104" s="1156" t="s">
        <v>8353</v>
      </c>
      <c r="B104" s="1526" t="s">
        <v>8356</v>
      </c>
      <c r="C104" s="1526"/>
      <c r="D104" s="1156" t="s">
        <v>8357</v>
      </c>
    </row>
    <row r="105" spans="1:4" ht="52.5" customHeight="1">
      <c r="A105" s="1164" t="s">
        <v>8358</v>
      </c>
      <c r="B105" s="1527" t="s">
        <v>8359</v>
      </c>
      <c r="C105" s="1527"/>
      <c r="D105" s="1156" t="s">
        <v>8360</v>
      </c>
    </row>
    <row r="107" spans="1:4" ht="76.900000000000006" customHeight="1">
      <c r="A107" s="44" t="s">
        <v>107</v>
      </c>
      <c r="B107" s="3" t="s">
        <v>29</v>
      </c>
      <c r="C107" s="3"/>
      <c r="D107" s="3"/>
    </row>
    <row r="108" spans="1:4" ht="12.75" customHeight="1">
      <c r="A108" s="5" t="s">
        <v>18</v>
      </c>
      <c r="B108" s="5"/>
      <c r="C108" s="5"/>
      <c r="D108" s="5"/>
    </row>
    <row r="109" spans="1:4" ht="12.75" customHeight="1">
      <c r="A109" s="2" t="s">
        <v>108</v>
      </c>
      <c r="B109" s="2"/>
      <c r="C109" s="2"/>
    </row>
    <row r="110" spans="1:4" ht="75" customHeight="1">
      <c r="A110" s="1528" t="s">
        <v>8361</v>
      </c>
      <c r="B110" s="1528"/>
      <c r="C110" s="1528"/>
    </row>
    <row r="111" spans="1:4" ht="73.900000000000006" customHeight="1">
      <c r="A111" s="48" t="s">
        <v>110</v>
      </c>
      <c r="B111" s="3" t="s">
        <v>8362</v>
      </c>
      <c r="C111" s="3"/>
      <c r="D111" s="3"/>
    </row>
    <row r="113" spans="1:7" ht="72.75" customHeight="1">
      <c r="A113" s="44" t="s">
        <v>111</v>
      </c>
      <c r="B113" s="3" t="s">
        <v>29</v>
      </c>
      <c r="C113" s="3"/>
      <c r="D113" s="3"/>
      <c r="F113" s="49"/>
    </row>
    <row r="114" spans="1:7" ht="12.75" customHeight="1">
      <c r="A114" s="5" t="s">
        <v>18</v>
      </c>
      <c r="B114" s="5"/>
      <c r="C114" s="5"/>
      <c r="D114" s="5"/>
    </row>
    <row r="115" spans="1:7" ht="29.85" customHeight="1">
      <c r="A115" s="2" t="s">
        <v>108</v>
      </c>
      <c r="B115" s="2"/>
      <c r="C115" s="2"/>
    </row>
    <row r="116" spans="1:7" ht="45" customHeight="1">
      <c r="A116" s="1477" t="s">
        <v>8363</v>
      </c>
      <c r="B116" s="1477"/>
      <c r="C116" s="1477"/>
    </row>
    <row r="117" spans="1:7" ht="93.95" customHeight="1">
      <c r="A117" s="44" t="s">
        <v>113</v>
      </c>
      <c r="B117" s="3" t="s">
        <v>29</v>
      </c>
      <c r="C117" s="3"/>
      <c r="D117" s="3"/>
    </row>
    <row r="119" spans="1:7" ht="50.65" customHeight="1">
      <c r="A119" s="2" t="s">
        <v>114</v>
      </c>
      <c r="B119" s="2"/>
      <c r="C119" s="2"/>
      <c r="D119" s="2"/>
    </row>
    <row r="120" spans="1:7" ht="96.95" customHeight="1">
      <c r="A120" s="44" t="s">
        <v>115</v>
      </c>
      <c r="B120" s="44" t="s">
        <v>116</v>
      </c>
      <c r="C120" s="44" t="s">
        <v>117</v>
      </c>
      <c r="D120" s="44" t="s">
        <v>118</v>
      </c>
    </row>
    <row r="121" spans="1:7" ht="151.5" customHeight="1">
      <c r="A121" s="1165" t="s">
        <v>8364</v>
      </c>
      <c r="B121" s="1161" t="s">
        <v>8365</v>
      </c>
      <c r="C121" s="1166">
        <v>0</v>
      </c>
      <c r="D121" s="1161" t="s">
        <v>8366</v>
      </c>
    </row>
    <row r="123" spans="1:7" ht="39.6" customHeight="1">
      <c r="A123" s="2" t="s">
        <v>122</v>
      </c>
      <c r="B123" s="2"/>
      <c r="C123" s="2"/>
      <c r="D123" s="2"/>
      <c r="E123" s="2"/>
      <c r="F123" s="44" t="s">
        <v>123</v>
      </c>
      <c r="G123" s="44" t="s">
        <v>124</v>
      </c>
    </row>
    <row r="124" spans="1:7" ht="73.900000000000006" customHeight="1">
      <c r="A124" s="44" t="s">
        <v>125</v>
      </c>
      <c r="B124" s="44" t="s">
        <v>126</v>
      </c>
      <c r="C124" s="44" t="s">
        <v>127</v>
      </c>
      <c r="D124" s="44" t="s">
        <v>128</v>
      </c>
      <c r="E124" s="44" t="s">
        <v>129</v>
      </c>
      <c r="F124" s="47">
        <v>35</v>
      </c>
      <c r="G124" s="47">
        <f>SUM(D125:D159)</f>
        <v>3346</v>
      </c>
    </row>
    <row r="125" spans="1:7" ht="44.25" customHeight="1">
      <c r="A125" s="101" t="s">
        <v>8367</v>
      </c>
      <c r="B125" s="1167">
        <v>46041</v>
      </c>
      <c r="C125" s="253" t="s">
        <v>8368</v>
      </c>
      <c r="D125" s="1168">
        <v>1788</v>
      </c>
      <c r="E125" s="1011" t="s">
        <v>8369</v>
      </c>
    </row>
    <row r="126" spans="1:7" ht="102.75" customHeight="1">
      <c r="A126" s="101" t="s">
        <v>8370</v>
      </c>
      <c r="B126" s="1167">
        <v>46045</v>
      </c>
      <c r="C126" s="253" t="s">
        <v>8371</v>
      </c>
      <c r="D126" s="50">
        <v>43</v>
      </c>
      <c r="E126" s="100" t="s">
        <v>8372</v>
      </c>
    </row>
    <row r="127" spans="1:7" ht="174.75" customHeight="1">
      <c r="A127" s="101" t="s">
        <v>494</v>
      </c>
      <c r="B127" s="1167">
        <v>46045</v>
      </c>
      <c r="C127" s="253" t="s">
        <v>8373</v>
      </c>
      <c r="D127" s="50">
        <v>21</v>
      </c>
      <c r="E127" s="1168" t="s">
        <v>2133</v>
      </c>
    </row>
    <row r="128" spans="1:7" ht="90.75" customHeight="1">
      <c r="A128" s="1168" t="s">
        <v>8374</v>
      </c>
      <c r="B128" s="1167">
        <v>46045</v>
      </c>
      <c r="C128" s="253" t="s">
        <v>8375</v>
      </c>
      <c r="D128" s="50">
        <v>6</v>
      </c>
      <c r="E128" s="1168" t="s">
        <v>8376</v>
      </c>
    </row>
    <row r="129" spans="1:5" ht="75" customHeight="1">
      <c r="A129" s="100" t="s">
        <v>8377</v>
      </c>
      <c r="B129" s="1167">
        <v>46045</v>
      </c>
      <c r="C129" s="253" t="s">
        <v>8378</v>
      </c>
      <c r="D129" s="50">
        <v>22</v>
      </c>
      <c r="E129" s="100" t="s">
        <v>8379</v>
      </c>
    </row>
    <row r="130" spans="1:5" ht="109.5" customHeight="1">
      <c r="A130" s="1168" t="s">
        <v>8380</v>
      </c>
      <c r="B130" s="1167">
        <v>46048</v>
      </c>
      <c r="C130" s="253" t="s">
        <v>8381</v>
      </c>
      <c r="D130" s="50">
        <v>46</v>
      </c>
      <c r="E130" s="1011" t="s">
        <v>8382</v>
      </c>
    </row>
    <row r="131" spans="1:5" ht="104.25" customHeight="1">
      <c r="A131" s="1168" t="s">
        <v>8383</v>
      </c>
      <c r="B131" s="1167">
        <v>46049</v>
      </c>
      <c r="C131" s="253" t="s">
        <v>8384</v>
      </c>
      <c r="D131" s="50">
        <v>43</v>
      </c>
      <c r="E131" s="100" t="s">
        <v>8385</v>
      </c>
    </row>
    <row r="132" spans="1:5" ht="72" customHeight="1">
      <c r="A132" s="1168" t="s">
        <v>8386</v>
      </c>
      <c r="B132" s="1167">
        <v>46049</v>
      </c>
      <c r="C132" s="253" t="s">
        <v>8387</v>
      </c>
      <c r="D132" s="50">
        <v>11</v>
      </c>
      <c r="E132" s="100" t="s">
        <v>8388</v>
      </c>
    </row>
    <row r="133" spans="1:5" ht="78.75" customHeight="1">
      <c r="A133" s="1168" t="s">
        <v>4116</v>
      </c>
      <c r="B133" s="1167">
        <v>46049</v>
      </c>
      <c r="C133" s="253" t="s">
        <v>8389</v>
      </c>
      <c r="D133" s="50">
        <v>9</v>
      </c>
      <c r="E133" s="288" t="s">
        <v>8390</v>
      </c>
    </row>
    <row r="134" spans="1:5" ht="117.75" customHeight="1">
      <c r="A134" s="1168" t="s">
        <v>8391</v>
      </c>
      <c r="B134" s="1167">
        <v>46049</v>
      </c>
      <c r="C134" s="253" t="s">
        <v>8392</v>
      </c>
      <c r="D134" s="50">
        <v>48</v>
      </c>
      <c r="E134" s="280" t="s">
        <v>8393</v>
      </c>
    </row>
    <row r="135" spans="1:5" ht="94.5" customHeight="1">
      <c r="A135" s="1168" t="s">
        <v>8394</v>
      </c>
      <c r="B135" s="1167">
        <v>46049</v>
      </c>
      <c r="C135" s="253" t="s">
        <v>8395</v>
      </c>
      <c r="D135" s="50">
        <v>26</v>
      </c>
      <c r="E135" s="100" t="s">
        <v>8393</v>
      </c>
    </row>
    <row r="136" spans="1:5" ht="153.75" customHeight="1">
      <c r="A136" s="1168" t="s">
        <v>8396</v>
      </c>
      <c r="B136" s="1167">
        <v>46050</v>
      </c>
      <c r="C136" s="253" t="s">
        <v>8397</v>
      </c>
      <c r="D136" s="50">
        <v>26</v>
      </c>
      <c r="E136" s="1000" t="s">
        <v>2133</v>
      </c>
    </row>
    <row r="137" spans="1:5" ht="177.75" customHeight="1">
      <c r="A137" s="1168" t="s">
        <v>8398</v>
      </c>
      <c r="B137" s="100" t="s">
        <v>8399</v>
      </c>
      <c r="C137" s="1092" t="s">
        <v>8400</v>
      </c>
      <c r="D137" s="50">
        <v>26</v>
      </c>
      <c r="E137" s="280" t="s">
        <v>8401</v>
      </c>
    </row>
    <row r="138" spans="1:5" ht="126" customHeight="1">
      <c r="A138" s="1168" t="s">
        <v>1138</v>
      </c>
      <c r="B138" s="1167">
        <v>46098</v>
      </c>
      <c r="C138" s="253" t="s">
        <v>8402</v>
      </c>
      <c r="D138" s="1168">
        <v>38</v>
      </c>
      <c r="E138" s="1054" t="s">
        <v>8376</v>
      </c>
    </row>
    <row r="139" spans="1:5" ht="94.5" customHeight="1">
      <c r="A139" s="1168" t="s">
        <v>1138</v>
      </c>
      <c r="B139" s="1167">
        <v>46098</v>
      </c>
      <c r="C139" s="253" t="s">
        <v>8403</v>
      </c>
      <c r="D139" s="1168">
        <v>16</v>
      </c>
      <c r="E139" s="100" t="s">
        <v>8393</v>
      </c>
    </row>
    <row r="140" spans="1:5" ht="105.75" customHeight="1">
      <c r="A140" s="1168" t="s">
        <v>1138</v>
      </c>
      <c r="B140" s="1167">
        <v>46098</v>
      </c>
      <c r="C140" s="253" t="s">
        <v>8404</v>
      </c>
      <c r="D140" s="1168">
        <v>15</v>
      </c>
      <c r="E140" s="100" t="s">
        <v>8379</v>
      </c>
    </row>
    <row r="141" spans="1:5" ht="141.75" customHeight="1">
      <c r="A141" s="1168" t="s">
        <v>8405</v>
      </c>
      <c r="B141" s="1167">
        <v>46099</v>
      </c>
      <c r="C141" s="253" t="s">
        <v>8406</v>
      </c>
      <c r="D141" s="1168">
        <v>5</v>
      </c>
      <c r="E141" s="100" t="s">
        <v>8407</v>
      </c>
    </row>
    <row r="142" spans="1:5" ht="155.25" customHeight="1">
      <c r="A142" s="1168" t="s">
        <v>1138</v>
      </c>
      <c r="B142" s="1167">
        <v>46100</v>
      </c>
      <c r="C142" s="253" t="s">
        <v>8408</v>
      </c>
      <c r="D142" s="50">
        <v>85</v>
      </c>
      <c r="E142" s="100" t="s">
        <v>8401</v>
      </c>
    </row>
    <row r="143" spans="1:5" ht="138" customHeight="1">
      <c r="A143" s="100" t="s">
        <v>8409</v>
      </c>
      <c r="B143" s="1168" t="s">
        <v>139</v>
      </c>
      <c r="C143" s="253" t="s">
        <v>8410</v>
      </c>
      <c r="D143" s="50">
        <v>38</v>
      </c>
      <c r="E143" s="100" t="s">
        <v>8388</v>
      </c>
    </row>
    <row r="144" spans="1:5" ht="141" customHeight="1">
      <c r="A144" s="1168" t="s">
        <v>8411</v>
      </c>
      <c r="B144" s="1167">
        <v>46050</v>
      </c>
      <c r="C144" s="1169" t="s">
        <v>8412</v>
      </c>
      <c r="D144" s="50">
        <v>200</v>
      </c>
      <c r="E144" s="288" t="s">
        <v>8388</v>
      </c>
    </row>
    <row r="145" spans="1:5" ht="102.75" customHeight="1">
      <c r="A145" s="100" t="s">
        <v>8413</v>
      </c>
      <c r="B145" s="1167">
        <v>46093</v>
      </c>
      <c r="C145" s="253" t="s">
        <v>8414</v>
      </c>
      <c r="D145" s="50">
        <v>50</v>
      </c>
      <c r="E145" s="280" t="s">
        <v>8415</v>
      </c>
    </row>
    <row r="146" spans="1:5" ht="85.5" customHeight="1">
      <c r="A146" s="101" t="s">
        <v>8416</v>
      </c>
      <c r="B146" s="1167">
        <v>46097</v>
      </c>
      <c r="C146" s="253" t="s">
        <v>8417</v>
      </c>
      <c r="D146" s="50">
        <v>150</v>
      </c>
      <c r="E146" s="1054" t="s">
        <v>8415</v>
      </c>
    </row>
    <row r="147" spans="1:5" ht="78" customHeight="1">
      <c r="A147" s="101" t="s">
        <v>8418</v>
      </c>
      <c r="B147" s="1167">
        <v>46099</v>
      </c>
      <c r="C147" s="253" t="s">
        <v>8419</v>
      </c>
      <c r="D147" s="50">
        <v>200</v>
      </c>
      <c r="E147" s="1168" t="s">
        <v>8376</v>
      </c>
    </row>
    <row r="148" spans="1:5" ht="117" customHeight="1">
      <c r="A148" s="101" t="s">
        <v>8420</v>
      </c>
      <c r="B148" s="1167">
        <v>46100</v>
      </c>
      <c r="C148" s="253" t="s">
        <v>8421</v>
      </c>
      <c r="D148" s="50">
        <v>21</v>
      </c>
      <c r="E148" s="1168" t="s">
        <v>2133</v>
      </c>
    </row>
    <row r="149" spans="1:5" ht="103.5" customHeight="1">
      <c r="A149" s="100" t="s">
        <v>8422</v>
      </c>
      <c r="B149" s="1167">
        <v>46107</v>
      </c>
      <c r="C149" s="253" t="s">
        <v>8423</v>
      </c>
      <c r="D149" s="50">
        <v>70</v>
      </c>
      <c r="E149" s="100" t="s">
        <v>8401</v>
      </c>
    </row>
    <row r="150" spans="1:5" ht="175.5" customHeight="1">
      <c r="A150" s="100" t="s">
        <v>8424</v>
      </c>
      <c r="B150" s="1167">
        <v>46108</v>
      </c>
      <c r="C150" s="253" t="s">
        <v>8425</v>
      </c>
      <c r="D150" s="50">
        <v>58</v>
      </c>
      <c r="E150" s="100" t="s">
        <v>8393</v>
      </c>
    </row>
    <row r="151" spans="1:5" ht="124.5" customHeight="1">
      <c r="A151" s="1170" t="s">
        <v>8426</v>
      </c>
      <c r="B151" s="1171">
        <v>46097</v>
      </c>
      <c r="C151" s="1172" t="s">
        <v>8427</v>
      </c>
      <c r="D151" s="1173">
        <v>21</v>
      </c>
      <c r="E151" s="1170" t="s">
        <v>2133</v>
      </c>
    </row>
    <row r="152" spans="1:5" ht="90.75" customHeight="1">
      <c r="A152" s="1174" t="s">
        <v>8428</v>
      </c>
      <c r="B152" s="1174" t="s">
        <v>8429</v>
      </c>
      <c r="C152" s="1172" t="s">
        <v>8430</v>
      </c>
      <c r="D152" s="1173">
        <v>100</v>
      </c>
      <c r="E152" s="1174" t="s">
        <v>8388</v>
      </c>
    </row>
    <row r="153" spans="1:5" ht="86.25" customHeight="1">
      <c r="A153" s="1175" t="s">
        <v>8431</v>
      </c>
      <c r="B153" s="1176">
        <v>46099</v>
      </c>
      <c r="C153" s="1177" t="s">
        <v>8432</v>
      </c>
      <c r="D153" s="1173">
        <v>9</v>
      </c>
      <c r="E153" s="1174" t="s">
        <v>8433</v>
      </c>
    </row>
    <row r="154" spans="1:5" ht="114.75" customHeight="1">
      <c r="A154" s="1178" t="s">
        <v>8434</v>
      </c>
      <c r="B154" s="1179">
        <v>46073</v>
      </c>
      <c r="C154" s="1180" t="s">
        <v>8435</v>
      </c>
      <c r="D154" s="1173">
        <v>25</v>
      </c>
      <c r="E154" s="1181" t="s">
        <v>8433</v>
      </c>
    </row>
    <row r="155" spans="1:5" ht="74.25" customHeight="1">
      <c r="A155" s="1182" t="s">
        <v>8436</v>
      </c>
      <c r="B155" s="1183">
        <v>46100</v>
      </c>
      <c r="C155" s="1177" t="s">
        <v>8437</v>
      </c>
      <c r="D155" s="1173">
        <v>28</v>
      </c>
      <c r="E155" s="1184" t="s">
        <v>8438</v>
      </c>
    </row>
    <row r="156" spans="1:5" ht="70.5" customHeight="1">
      <c r="A156" s="1182" t="s">
        <v>8439</v>
      </c>
      <c r="B156" s="1183">
        <v>46099</v>
      </c>
      <c r="C156" s="1177" t="s">
        <v>8440</v>
      </c>
      <c r="D156" s="1173">
        <v>29</v>
      </c>
      <c r="E156" s="1184" t="s">
        <v>8438</v>
      </c>
    </row>
    <row r="157" spans="1:5" ht="114.75">
      <c r="A157" s="1182" t="s">
        <v>8441</v>
      </c>
      <c r="B157" s="1183">
        <v>46093</v>
      </c>
      <c r="C157" s="1177" t="s">
        <v>8442</v>
      </c>
      <c r="D157" s="1173">
        <v>10</v>
      </c>
      <c r="E157" s="1184" t="s">
        <v>8438</v>
      </c>
    </row>
    <row r="158" spans="1:5" ht="57" customHeight="1">
      <c r="A158" s="1175" t="s">
        <v>8443</v>
      </c>
      <c r="B158" s="1183">
        <v>46075</v>
      </c>
      <c r="C158" s="1177" t="s">
        <v>8444</v>
      </c>
      <c r="D158" s="1173">
        <v>50</v>
      </c>
      <c r="E158" s="1184" t="s">
        <v>8438</v>
      </c>
    </row>
    <row r="159" spans="1:5" ht="57" customHeight="1">
      <c r="A159" s="1175" t="s">
        <v>8445</v>
      </c>
      <c r="B159" s="1183">
        <v>46072</v>
      </c>
      <c r="C159" s="1177" t="s">
        <v>8446</v>
      </c>
      <c r="D159" s="1173">
        <v>13</v>
      </c>
      <c r="E159" s="1184" t="s">
        <v>8438</v>
      </c>
    </row>
    <row r="160" spans="1:5" ht="57" customHeight="1">
      <c r="A160" s="1175"/>
      <c r="B160" s="1183"/>
      <c r="C160" s="1177"/>
      <c r="D160" s="1173"/>
      <c r="E160" s="1184"/>
    </row>
    <row r="162" spans="1:9" ht="96.95" customHeight="1">
      <c r="A162" s="2" t="s">
        <v>200</v>
      </c>
      <c r="B162" s="2"/>
      <c r="C162" s="2"/>
      <c r="D162" s="2"/>
      <c r="E162" s="2"/>
      <c r="F162" s="2"/>
      <c r="G162" s="44" t="s">
        <v>123</v>
      </c>
      <c r="H162" s="44" t="s">
        <v>124</v>
      </c>
      <c r="I162" s="44" t="s">
        <v>201</v>
      </c>
    </row>
    <row r="163" spans="1:9" ht="111.2" customHeight="1">
      <c r="A163" s="44" t="s">
        <v>125</v>
      </c>
      <c r="B163" s="44" t="s">
        <v>126</v>
      </c>
      <c r="C163" s="44" t="s">
        <v>127</v>
      </c>
      <c r="D163" s="44" t="s">
        <v>128</v>
      </c>
      <c r="E163" s="44" t="s">
        <v>129</v>
      </c>
      <c r="F163" s="44" t="s">
        <v>202</v>
      </c>
      <c r="G163" s="47">
        <v>30</v>
      </c>
      <c r="H163" s="47">
        <f>SUM(D164:D193)</f>
        <v>634</v>
      </c>
      <c r="I163" s="63">
        <f>7/30*100</f>
        <v>23.333333333333332</v>
      </c>
    </row>
    <row r="164" spans="1:9" ht="39" customHeight="1">
      <c r="A164" s="1168" t="s">
        <v>8447</v>
      </c>
      <c r="B164" s="1167">
        <v>46073</v>
      </c>
      <c r="C164" s="1031" t="s">
        <v>8448</v>
      </c>
      <c r="D164" s="50">
        <v>6</v>
      </c>
      <c r="E164" s="100" t="s">
        <v>8449</v>
      </c>
      <c r="F164" s="65" t="s">
        <v>205</v>
      </c>
    </row>
    <row r="165" spans="1:9" ht="123" customHeight="1">
      <c r="A165" s="1168" t="s">
        <v>8450</v>
      </c>
      <c r="B165" s="1167">
        <v>46072</v>
      </c>
      <c r="C165" s="253" t="s">
        <v>8451</v>
      </c>
      <c r="D165" s="50">
        <v>9</v>
      </c>
      <c r="E165" s="100" t="s">
        <v>8407</v>
      </c>
      <c r="F165" s="65" t="s">
        <v>205</v>
      </c>
    </row>
    <row r="166" spans="1:9" ht="102.75" customHeight="1">
      <c r="A166" s="1168" t="s">
        <v>8452</v>
      </c>
      <c r="B166" s="1167">
        <v>46070</v>
      </c>
      <c r="C166" s="253" t="s">
        <v>8453</v>
      </c>
      <c r="D166" s="50">
        <v>18</v>
      </c>
      <c r="E166" s="100" t="s">
        <v>8393</v>
      </c>
      <c r="F166" s="65" t="s">
        <v>205</v>
      </c>
    </row>
    <row r="167" spans="1:9" ht="63" customHeight="1">
      <c r="A167" s="1168" t="s">
        <v>8454</v>
      </c>
      <c r="B167" s="1167">
        <v>46041</v>
      </c>
      <c r="C167" s="253" t="s">
        <v>8455</v>
      </c>
      <c r="D167" s="50">
        <v>9</v>
      </c>
      <c r="E167" s="100" t="s">
        <v>8388</v>
      </c>
      <c r="F167" s="65" t="s">
        <v>214</v>
      </c>
    </row>
    <row r="168" spans="1:9" ht="138" customHeight="1">
      <c r="A168" s="1168" t="s">
        <v>8456</v>
      </c>
      <c r="B168" s="1167">
        <v>46043</v>
      </c>
      <c r="C168" s="253" t="s">
        <v>8457</v>
      </c>
      <c r="D168" s="1168">
        <v>19</v>
      </c>
      <c r="E168" s="1011" t="s">
        <v>8458</v>
      </c>
      <c r="F168" s="65" t="s">
        <v>214</v>
      </c>
    </row>
    <row r="169" spans="1:9" ht="74.25" customHeight="1">
      <c r="A169" s="1168" t="s">
        <v>8459</v>
      </c>
      <c r="B169" s="1167">
        <v>46043</v>
      </c>
      <c r="C169" s="253" t="s">
        <v>8460</v>
      </c>
      <c r="D169" s="1168">
        <v>12</v>
      </c>
      <c r="E169" s="100" t="s">
        <v>8388</v>
      </c>
      <c r="F169" s="65" t="s">
        <v>214</v>
      </c>
    </row>
    <row r="170" spans="1:9" ht="87.75" customHeight="1">
      <c r="A170" s="1168" t="s">
        <v>8459</v>
      </c>
      <c r="B170" s="1167">
        <v>46044</v>
      </c>
      <c r="C170" s="253" t="s">
        <v>8461</v>
      </c>
      <c r="D170" s="1168">
        <v>24</v>
      </c>
      <c r="E170" s="100" t="s">
        <v>8388</v>
      </c>
      <c r="F170" s="65" t="s">
        <v>214</v>
      </c>
    </row>
    <row r="171" spans="1:9" ht="83.25" customHeight="1">
      <c r="A171" s="1168" t="s">
        <v>8462</v>
      </c>
      <c r="B171" s="1167">
        <v>46051</v>
      </c>
      <c r="C171" s="253" t="s">
        <v>8463</v>
      </c>
      <c r="D171" s="50">
        <v>13</v>
      </c>
      <c r="E171" s="100" t="s">
        <v>8388</v>
      </c>
      <c r="F171" s="65" t="s">
        <v>214</v>
      </c>
    </row>
    <row r="172" spans="1:9" ht="96.75" customHeight="1">
      <c r="A172" s="1168" t="s">
        <v>3781</v>
      </c>
      <c r="B172" s="1185">
        <v>46073</v>
      </c>
      <c r="C172" s="253" t="s">
        <v>8464</v>
      </c>
      <c r="D172" s="1168">
        <v>30</v>
      </c>
      <c r="E172" s="100" t="s">
        <v>8376</v>
      </c>
      <c r="F172" s="65" t="s">
        <v>205</v>
      </c>
    </row>
    <row r="173" spans="1:9" ht="167.25" customHeight="1">
      <c r="A173" s="1168" t="s">
        <v>8465</v>
      </c>
      <c r="B173" s="1185">
        <v>46078</v>
      </c>
      <c r="C173" s="994" t="s">
        <v>8466</v>
      </c>
      <c r="D173" s="1168">
        <v>15</v>
      </c>
      <c r="E173" s="100" t="s">
        <v>8393</v>
      </c>
      <c r="F173" s="65" t="s">
        <v>214</v>
      </c>
    </row>
    <row r="174" spans="1:9" ht="239.25" customHeight="1">
      <c r="A174" s="1168" t="s">
        <v>8467</v>
      </c>
      <c r="B174" s="100" t="s">
        <v>8468</v>
      </c>
      <c r="C174" s="253" t="s">
        <v>8469</v>
      </c>
      <c r="D174" s="50">
        <v>25</v>
      </c>
      <c r="E174" s="100" t="s">
        <v>8388</v>
      </c>
      <c r="F174" s="65" t="s">
        <v>214</v>
      </c>
    </row>
    <row r="175" spans="1:9" ht="93.75" customHeight="1">
      <c r="A175" s="1168" t="s">
        <v>8470</v>
      </c>
      <c r="B175" s="1167">
        <v>46079</v>
      </c>
      <c r="C175" s="253" t="s">
        <v>8471</v>
      </c>
      <c r="D175" s="1168">
        <v>6</v>
      </c>
      <c r="E175" s="100" t="s">
        <v>8407</v>
      </c>
      <c r="F175" s="65" t="s">
        <v>214</v>
      </c>
    </row>
    <row r="176" spans="1:9" ht="92.25" customHeight="1">
      <c r="A176" s="1168" t="s">
        <v>8467</v>
      </c>
      <c r="B176" s="1167">
        <v>46080</v>
      </c>
      <c r="C176" s="253" t="s">
        <v>8472</v>
      </c>
      <c r="D176" s="1168">
        <v>43</v>
      </c>
      <c r="E176" s="100" t="s">
        <v>2133</v>
      </c>
      <c r="F176" s="65" t="s">
        <v>214</v>
      </c>
    </row>
    <row r="177" spans="1:6" ht="113.25" customHeight="1">
      <c r="A177" s="1168" t="s">
        <v>8467</v>
      </c>
      <c r="B177" s="1167">
        <v>46080</v>
      </c>
      <c r="C177" s="253" t="s">
        <v>8473</v>
      </c>
      <c r="D177" s="1168">
        <v>28</v>
      </c>
      <c r="E177" s="100" t="s">
        <v>8376</v>
      </c>
      <c r="F177" s="65" t="s">
        <v>214</v>
      </c>
    </row>
    <row r="178" spans="1:6" ht="45.75" customHeight="1">
      <c r="A178" s="1168" t="s">
        <v>8467</v>
      </c>
      <c r="B178" s="1167">
        <v>46080</v>
      </c>
      <c r="C178" s="253" t="s">
        <v>8474</v>
      </c>
      <c r="D178" s="1168">
        <v>13</v>
      </c>
      <c r="E178" s="100" t="s">
        <v>8401</v>
      </c>
      <c r="F178" s="65" t="s">
        <v>214</v>
      </c>
    </row>
    <row r="179" spans="1:6" ht="45.75" customHeight="1">
      <c r="A179" s="1168" t="s">
        <v>8467</v>
      </c>
      <c r="B179" s="1167">
        <v>46080</v>
      </c>
      <c r="C179" s="253" t="s">
        <v>8475</v>
      </c>
      <c r="D179" s="50">
        <v>8</v>
      </c>
      <c r="E179" s="100" t="s">
        <v>8379</v>
      </c>
      <c r="F179" s="65" t="s">
        <v>214</v>
      </c>
    </row>
    <row r="180" spans="1:6" ht="68.25" customHeight="1">
      <c r="A180" s="1168" t="s">
        <v>8476</v>
      </c>
      <c r="B180" s="1167">
        <v>46083</v>
      </c>
      <c r="C180" s="253" t="s">
        <v>8477</v>
      </c>
      <c r="D180" s="1168">
        <v>25</v>
      </c>
      <c r="E180" s="100" t="s">
        <v>8376</v>
      </c>
      <c r="F180" s="65" t="s">
        <v>214</v>
      </c>
    </row>
    <row r="181" spans="1:6" ht="137.25" customHeight="1">
      <c r="A181" s="1168" t="s">
        <v>8478</v>
      </c>
      <c r="B181" s="1167">
        <v>46087</v>
      </c>
      <c r="C181" s="253" t="s">
        <v>8479</v>
      </c>
      <c r="D181" s="1168">
        <v>21</v>
      </c>
      <c r="E181" s="100" t="s">
        <v>8379</v>
      </c>
      <c r="F181" s="65" t="s">
        <v>214</v>
      </c>
    </row>
    <row r="182" spans="1:6" ht="72.75" customHeight="1">
      <c r="A182" s="1168" t="s">
        <v>8480</v>
      </c>
      <c r="B182" s="1167">
        <v>46087</v>
      </c>
      <c r="C182" s="253" t="s">
        <v>8481</v>
      </c>
      <c r="D182" s="1168">
        <v>3</v>
      </c>
      <c r="E182" s="100" t="s">
        <v>8379</v>
      </c>
      <c r="F182" s="65" t="s">
        <v>214</v>
      </c>
    </row>
    <row r="183" spans="1:6" ht="66" customHeight="1">
      <c r="A183" s="100" t="s">
        <v>8482</v>
      </c>
      <c r="B183" s="1167">
        <v>46107</v>
      </c>
      <c r="C183" s="253" t="s">
        <v>8483</v>
      </c>
      <c r="D183" s="50">
        <v>13</v>
      </c>
      <c r="E183" s="100" t="s">
        <v>8401</v>
      </c>
      <c r="F183" s="65" t="s">
        <v>214</v>
      </c>
    </row>
    <row r="184" spans="1:6" ht="72.75" customHeight="1">
      <c r="A184" s="100" t="s">
        <v>8484</v>
      </c>
      <c r="B184" s="1167">
        <v>46112</v>
      </c>
      <c r="C184" s="253" t="s">
        <v>8485</v>
      </c>
      <c r="D184" s="50">
        <v>56</v>
      </c>
      <c r="E184" s="100" t="s">
        <v>2133</v>
      </c>
      <c r="F184" s="65" t="s">
        <v>214</v>
      </c>
    </row>
    <row r="185" spans="1:6" ht="154.5" customHeight="1">
      <c r="A185" s="100" t="s">
        <v>8486</v>
      </c>
      <c r="B185" s="1167">
        <v>46112</v>
      </c>
      <c r="C185" s="253" t="s">
        <v>8487</v>
      </c>
      <c r="D185" s="50">
        <v>56</v>
      </c>
      <c r="E185" s="100" t="s">
        <v>2133</v>
      </c>
      <c r="F185" s="65" t="s">
        <v>214</v>
      </c>
    </row>
    <row r="186" spans="1:6" ht="56.25" customHeight="1">
      <c r="A186" s="1186" t="s">
        <v>8488</v>
      </c>
      <c r="B186" s="1187">
        <v>46053</v>
      </c>
      <c r="C186" s="1188" t="s">
        <v>8489</v>
      </c>
      <c r="D186" s="1173">
        <v>16</v>
      </c>
      <c r="E186" s="1181" t="s">
        <v>8490</v>
      </c>
      <c r="F186" s="65" t="s">
        <v>214</v>
      </c>
    </row>
    <row r="187" spans="1:6" ht="135" customHeight="1">
      <c r="A187" s="1175" t="s">
        <v>7709</v>
      </c>
      <c r="B187" s="1183">
        <v>46103</v>
      </c>
      <c r="C187" s="1177" t="s">
        <v>8491</v>
      </c>
      <c r="D187" s="1189">
        <v>44</v>
      </c>
      <c r="E187" s="1184" t="s">
        <v>8438</v>
      </c>
      <c r="F187" s="65" t="s">
        <v>205</v>
      </c>
    </row>
    <row r="188" spans="1:6" ht="116.25" customHeight="1">
      <c r="A188" s="1182" t="s">
        <v>8492</v>
      </c>
      <c r="B188" s="1183">
        <v>46094</v>
      </c>
      <c r="C188" s="1177" t="s">
        <v>8493</v>
      </c>
      <c r="D188" s="1173">
        <v>10</v>
      </c>
      <c r="E188" s="1184" t="s">
        <v>8438</v>
      </c>
      <c r="F188" s="65" t="s">
        <v>214</v>
      </c>
    </row>
    <row r="189" spans="1:6" ht="87.75" customHeight="1">
      <c r="A189" s="1175" t="s">
        <v>8467</v>
      </c>
      <c r="B189" s="1190">
        <v>46081</v>
      </c>
      <c r="C189" s="1177" t="s">
        <v>8494</v>
      </c>
      <c r="D189" s="1173">
        <v>25</v>
      </c>
      <c r="E189" s="1184" t="s">
        <v>8438</v>
      </c>
      <c r="F189" s="65" t="s">
        <v>214</v>
      </c>
    </row>
    <row r="190" spans="1:6" ht="75.75" customHeight="1">
      <c r="A190" s="1175" t="s">
        <v>8495</v>
      </c>
      <c r="B190" s="1190">
        <v>46083</v>
      </c>
      <c r="C190" s="1191" t="s">
        <v>8496</v>
      </c>
      <c r="D190" s="1173">
        <v>30</v>
      </c>
      <c r="E190" s="1184" t="s">
        <v>8438</v>
      </c>
      <c r="F190" s="65" t="s">
        <v>214</v>
      </c>
    </row>
    <row r="191" spans="1:6" ht="90.75" customHeight="1">
      <c r="A191" s="1175" t="s">
        <v>8497</v>
      </c>
      <c r="B191" s="1192">
        <v>46078</v>
      </c>
      <c r="C191" s="1177" t="s">
        <v>8498</v>
      </c>
      <c r="D191" s="1173">
        <v>38</v>
      </c>
      <c r="E191" s="1184" t="s">
        <v>8438</v>
      </c>
      <c r="F191" s="65" t="s">
        <v>214</v>
      </c>
    </row>
    <row r="192" spans="1:6" ht="72.75" customHeight="1">
      <c r="A192" s="1175" t="s">
        <v>8499</v>
      </c>
      <c r="B192" s="1190">
        <v>46072</v>
      </c>
      <c r="C192" s="1177" t="s">
        <v>8500</v>
      </c>
      <c r="D192" s="1173">
        <v>12</v>
      </c>
      <c r="E192" s="1184" t="s">
        <v>8438</v>
      </c>
      <c r="F192" s="65" t="s">
        <v>205</v>
      </c>
    </row>
    <row r="193" spans="1:10" ht="40.5" customHeight="1">
      <c r="A193" s="1175" t="s">
        <v>8501</v>
      </c>
      <c r="B193" s="1190">
        <v>46064</v>
      </c>
      <c r="C193" s="1177" t="s">
        <v>8502</v>
      </c>
      <c r="D193" s="1173">
        <v>7</v>
      </c>
      <c r="E193" s="1184" t="s">
        <v>8438</v>
      </c>
      <c r="F193" s="65" t="s">
        <v>205</v>
      </c>
    </row>
    <row r="195" spans="1:10" ht="40.35" customHeight="1">
      <c r="A195" s="2" t="s">
        <v>298</v>
      </c>
      <c r="B195" s="2"/>
      <c r="C195" s="2"/>
      <c r="D195" s="2"/>
      <c r="E195" s="2"/>
      <c r="F195" s="44" t="s">
        <v>123</v>
      </c>
      <c r="G195" s="44" t="s">
        <v>124</v>
      </c>
    </row>
    <row r="196" spans="1:10" ht="65.650000000000006" customHeight="1">
      <c r="A196" s="44" t="s">
        <v>125</v>
      </c>
      <c r="B196" s="44" t="s">
        <v>126</v>
      </c>
      <c r="C196" s="44" t="s">
        <v>127</v>
      </c>
      <c r="D196" s="44" t="s">
        <v>128</v>
      </c>
      <c r="E196" s="44" t="s">
        <v>129</v>
      </c>
      <c r="F196" s="95">
        <v>0</v>
      </c>
      <c r="G196" s="95">
        <v>0</v>
      </c>
    </row>
    <row r="198" spans="1:10" ht="95.45" customHeight="1">
      <c r="A198" s="2" t="s">
        <v>311</v>
      </c>
      <c r="B198" s="2"/>
      <c r="C198" s="2"/>
      <c r="D198" s="2"/>
      <c r="E198" s="2"/>
      <c r="F198" s="2"/>
      <c r="G198" s="44" t="s">
        <v>123</v>
      </c>
      <c r="H198" s="44" t="s">
        <v>124</v>
      </c>
      <c r="J198" s="81" t="s">
        <v>312</v>
      </c>
    </row>
    <row r="199" spans="1:10" ht="248.25" customHeight="1">
      <c r="A199" s="44" t="s">
        <v>125</v>
      </c>
      <c r="B199" s="44" t="s">
        <v>126</v>
      </c>
      <c r="C199" s="44" t="s">
        <v>127</v>
      </c>
      <c r="D199" s="44" t="s">
        <v>128</v>
      </c>
      <c r="E199" s="44" t="s">
        <v>129</v>
      </c>
      <c r="F199" s="44" t="s">
        <v>313</v>
      </c>
      <c r="G199" s="47">
        <v>80</v>
      </c>
      <c r="H199" s="47">
        <f>SUM(D200:D279)</f>
        <v>3220</v>
      </c>
      <c r="J199" s="82" t="s">
        <v>314</v>
      </c>
    </row>
    <row r="200" spans="1:10" ht="140.25" customHeight="1">
      <c r="A200" s="1193" t="s">
        <v>8503</v>
      </c>
      <c r="B200" s="1194">
        <v>46071</v>
      </c>
      <c r="C200" s="1195" t="s">
        <v>8504</v>
      </c>
      <c r="D200" s="1166">
        <v>20</v>
      </c>
      <c r="E200" s="1166" t="s">
        <v>2133</v>
      </c>
      <c r="F200" s="65" t="s">
        <v>3138</v>
      </c>
    </row>
    <row r="201" spans="1:10" ht="148.5" customHeight="1">
      <c r="A201" s="1193" t="s">
        <v>8505</v>
      </c>
      <c r="B201" s="1194">
        <v>46109</v>
      </c>
      <c r="C201" s="1195" t="s">
        <v>8506</v>
      </c>
      <c r="D201" s="1166">
        <v>7</v>
      </c>
      <c r="E201" s="1193" t="s">
        <v>8376</v>
      </c>
      <c r="F201" s="65" t="s">
        <v>3138</v>
      </c>
    </row>
    <row r="202" spans="1:10" ht="375.75" customHeight="1">
      <c r="A202" s="1193" t="s">
        <v>8507</v>
      </c>
      <c r="B202" s="1194">
        <v>46111</v>
      </c>
      <c r="C202" s="1195" t="s">
        <v>8508</v>
      </c>
      <c r="D202" s="1166">
        <v>1</v>
      </c>
      <c r="E202" s="1046" t="s">
        <v>8407</v>
      </c>
      <c r="F202" s="65" t="s">
        <v>3138</v>
      </c>
    </row>
    <row r="203" spans="1:10" ht="111" customHeight="1">
      <c r="A203" s="1193" t="s">
        <v>8509</v>
      </c>
      <c r="B203" s="1193" t="s">
        <v>8510</v>
      </c>
      <c r="C203" s="1195" t="s">
        <v>8511</v>
      </c>
      <c r="D203" s="1166">
        <v>26</v>
      </c>
      <c r="E203" s="1193" t="s">
        <v>2133</v>
      </c>
      <c r="F203" s="65" t="s">
        <v>367</v>
      </c>
    </row>
    <row r="204" spans="1:10" ht="141.75" customHeight="1">
      <c r="A204" s="1193" t="s">
        <v>8512</v>
      </c>
      <c r="B204" s="1194">
        <v>46041</v>
      </c>
      <c r="C204" s="1196" t="s">
        <v>8513</v>
      </c>
      <c r="D204" s="1166">
        <v>55</v>
      </c>
      <c r="E204" s="1193" t="s">
        <v>2133</v>
      </c>
      <c r="F204" s="65" t="s">
        <v>317</v>
      </c>
    </row>
    <row r="205" spans="1:10" ht="221.25" customHeight="1">
      <c r="A205" s="1193" t="s">
        <v>8514</v>
      </c>
      <c r="B205" s="1194">
        <v>46044</v>
      </c>
      <c r="C205" s="1196" t="s">
        <v>8515</v>
      </c>
      <c r="D205" s="1166">
        <v>38</v>
      </c>
      <c r="E205" s="1046" t="s">
        <v>8401</v>
      </c>
      <c r="F205" s="65" t="s">
        <v>367</v>
      </c>
    </row>
    <row r="206" spans="1:10" ht="72.75" customHeight="1">
      <c r="A206" s="1193" t="s">
        <v>8516</v>
      </c>
      <c r="B206" s="1194">
        <v>46093</v>
      </c>
      <c r="C206" s="1195" t="s">
        <v>8517</v>
      </c>
      <c r="D206" s="1166">
        <v>23</v>
      </c>
      <c r="E206" s="1193" t="s">
        <v>2133</v>
      </c>
      <c r="F206" s="65" t="s">
        <v>438</v>
      </c>
    </row>
    <row r="207" spans="1:10" ht="106.5" customHeight="1">
      <c r="A207" s="1193" t="s">
        <v>8518</v>
      </c>
      <c r="B207" s="1194">
        <v>46101</v>
      </c>
      <c r="C207" s="1195" t="s">
        <v>8519</v>
      </c>
      <c r="D207" s="1166">
        <v>38</v>
      </c>
      <c r="E207" s="1046" t="s">
        <v>8388</v>
      </c>
      <c r="F207" s="65" t="s">
        <v>1695</v>
      </c>
    </row>
    <row r="208" spans="1:10" ht="135" customHeight="1">
      <c r="A208" s="1193" t="s">
        <v>8520</v>
      </c>
      <c r="B208" s="1194">
        <v>46058</v>
      </c>
      <c r="C208" s="1195" t="s">
        <v>8521</v>
      </c>
      <c r="D208" s="1166">
        <v>8</v>
      </c>
      <c r="E208" s="1046" t="s">
        <v>8407</v>
      </c>
      <c r="F208" s="65" t="s">
        <v>320</v>
      </c>
    </row>
    <row r="209" spans="1:6" ht="179.25" customHeight="1">
      <c r="A209" s="1197" t="s">
        <v>8522</v>
      </c>
      <c r="B209" s="1194">
        <v>46059</v>
      </c>
      <c r="C209" s="1195" t="s">
        <v>8523</v>
      </c>
      <c r="D209" s="1166">
        <v>30</v>
      </c>
      <c r="E209" s="1046" t="s">
        <v>8415</v>
      </c>
      <c r="F209" s="65" t="s">
        <v>1644</v>
      </c>
    </row>
    <row r="210" spans="1:6" ht="72.75" customHeight="1">
      <c r="A210" s="1193" t="s">
        <v>8524</v>
      </c>
      <c r="B210" s="1194">
        <v>46062</v>
      </c>
      <c r="C210" s="1195" t="s">
        <v>8525</v>
      </c>
      <c r="D210" s="1166">
        <v>5</v>
      </c>
      <c r="E210" s="1046" t="s">
        <v>8388</v>
      </c>
      <c r="F210" s="65" t="s">
        <v>320</v>
      </c>
    </row>
    <row r="211" spans="1:6" ht="108.75" customHeight="1">
      <c r="A211" s="1193" t="s">
        <v>8524</v>
      </c>
      <c r="B211" s="1194">
        <v>46065</v>
      </c>
      <c r="C211" s="1195" t="s">
        <v>8526</v>
      </c>
      <c r="D211" s="1166">
        <v>5</v>
      </c>
      <c r="E211" s="1046" t="s">
        <v>8379</v>
      </c>
      <c r="F211" s="65" t="s">
        <v>320</v>
      </c>
    </row>
    <row r="212" spans="1:6" ht="81.75" customHeight="1">
      <c r="A212" s="1193" t="s">
        <v>8527</v>
      </c>
      <c r="B212" s="1194">
        <v>46066</v>
      </c>
      <c r="C212" s="1195" t="s">
        <v>8528</v>
      </c>
      <c r="D212" s="1166">
        <v>12</v>
      </c>
      <c r="E212" s="1193" t="s">
        <v>8376</v>
      </c>
      <c r="F212" s="65" t="s">
        <v>320</v>
      </c>
    </row>
    <row r="213" spans="1:6" ht="96" customHeight="1">
      <c r="A213" s="1193" t="s">
        <v>8529</v>
      </c>
      <c r="B213" s="1194">
        <v>46066</v>
      </c>
      <c r="C213" s="1195" t="s">
        <v>8530</v>
      </c>
      <c r="D213" s="1166">
        <v>135</v>
      </c>
      <c r="E213" s="1046" t="s">
        <v>8401</v>
      </c>
      <c r="F213" s="65" t="s">
        <v>320</v>
      </c>
    </row>
    <row r="214" spans="1:6" ht="71.25" customHeight="1">
      <c r="A214" s="1193" t="s">
        <v>8531</v>
      </c>
      <c r="B214" s="1194">
        <v>46072</v>
      </c>
      <c r="C214" s="1195" t="s">
        <v>8532</v>
      </c>
      <c r="D214" s="1166">
        <v>150</v>
      </c>
      <c r="E214" s="1193" t="s">
        <v>8376</v>
      </c>
      <c r="F214" s="65" t="s">
        <v>320</v>
      </c>
    </row>
    <row r="215" spans="1:6" ht="132" customHeight="1">
      <c r="A215" s="1193" t="s">
        <v>8533</v>
      </c>
      <c r="B215" s="1194">
        <v>46073</v>
      </c>
      <c r="C215" s="1195" t="s">
        <v>8534</v>
      </c>
      <c r="D215" s="1166">
        <v>38</v>
      </c>
      <c r="E215" s="1046" t="s">
        <v>8388</v>
      </c>
      <c r="F215" s="65" t="s">
        <v>320</v>
      </c>
    </row>
    <row r="216" spans="1:6" ht="149.25" customHeight="1">
      <c r="A216" s="1193" t="s">
        <v>8524</v>
      </c>
      <c r="B216" s="1194">
        <v>44977</v>
      </c>
      <c r="C216" s="1195" t="s">
        <v>8535</v>
      </c>
      <c r="D216" s="1166">
        <v>4</v>
      </c>
      <c r="E216" s="1046" t="s">
        <v>8393</v>
      </c>
      <c r="F216" s="65" t="s">
        <v>455</v>
      </c>
    </row>
    <row r="217" spans="1:6" ht="231" customHeight="1">
      <c r="A217" s="1046" t="s">
        <v>8536</v>
      </c>
      <c r="B217" s="1193" t="s">
        <v>139</v>
      </c>
      <c r="C217" s="1195" t="s">
        <v>8537</v>
      </c>
      <c r="D217" s="1166">
        <v>12</v>
      </c>
      <c r="E217" s="1046" t="s">
        <v>8538</v>
      </c>
      <c r="F217" s="65" t="s">
        <v>364</v>
      </c>
    </row>
    <row r="218" spans="1:6" ht="97.5" customHeight="1">
      <c r="A218" s="1193" t="s">
        <v>8524</v>
      </c>
      <c r="B218" s="1194">
        <v>46085</v>
      </c>
      <c r="C218" s="1195" t="s">
        <v>8539</v>
      </c>
      <c r="D218" s="1166">
        <v>6</v>
      </c>
      <c r="E218" s="1046" t="s">
        <v>8388</v>
      </c>
      <c r="F218" s="65" t="s">
        <v>455</v>
      </c>
    </row>
    <row r="219" spans="1:6" ht="119.25" customHeight="1">
      <c r="A219" s="1193" t="s">
        <v>8540</v>
      </c>
      <c r="B219" s="1194">
        <v>46085</v>
      </c>
      <c r="C219" s="1195" t="s">
        <v>8541</v>
      </c>
      <c r="D219" s="1166">
        <v>18</v>
      </c>
      <c r="E219" s="1046" t="s">
        <v>8407</v>
      </c>
      <c r="F219" s="65" t="s">
        <v>364</v>
      </c>
    </row>
    <row r="220" spans="1:6" ht="172.5" customHeight="1">
      <c r="A220" s="1193" t="s">
        <v>8542</v>
      </c>
      <c r="B220" s="1194">
        <v>46086</v>
      </c>
      <c r="C220" s="1195" t="s">
        <v>8543</v>
      </c>
      <c r="D220" s="1166">
        <v>60</v>
      </c>
      <c r="E220" s="1193" t="s">
        <v>8376</v>
      </c>
      <c r="F220" s="65" t="s">
        <v>364</v>
      </c>
    </row>
    <row r="221" spans="1:6" ht="161.25" customHeight="1">
      <c r="A221" s="1193" t="s">
        <v>8544</v>
      </c>
      <c r="B221" s="1194">
        <v>46099</v>
      </c>
      <c r="C221" s="1195" t="s">
        <v>8545</v>
      </c>
      <c r="D221" s="1166">
        <v>39</v>
      </c>
      <c r="E221" s="1193" t="s">
        <v>2133</v>
      </c>
      <c r="F221" s="65" t="s">
        <v>317</v>
      </c>
    </row>
    <row r="222" spans="1:6" ht="147" customHeight="1">
      <c r="A222" s="1193" t="s">
        <v>8546</v>
      </c>
      <c r="B222" s="1194">
        <v>46045</v>
      </c>
      <c r="C222" s="1195" t="s">
        <v>8547</v>
      </c>
      <c r="D222" s="1166">
        <v>12</v>
      </c>
      <c r="E222" s="1046" t="s">
        <v>8379</v>
      </c>
      <c r="F222" s="65" t="s">
        <v>320</v>
      </c>
    </row>
    <row r="223" spans="1:6" ht="104.25" customHeight="1">
      <c r="A223" s="1046" t="s">
        <v>8548</v>
      </c>
      <c r="B223" s="1194">
        <v>46048</v>
      </c>
      <c r="C223" s="1195" t="s">
        <v>8549</v>
      </c>
      <c r="D223" s="1166">
        <v>73</v>
      </c>
      <c r="E223" s="1046" t="s">
        <v>8407</v>
      </c>
      <c r="F223" s="65" t="s">
        <v>455</v>
      </c>
    </row>
    <row r="224" spans="1:6" ht="159.75" customHeight="1">
      <c r="A224" s="1193" t="s">
        <v>6954</v>
      </c>
      <c r="B224" s="1194">
        <v>46048</v>
      </c>
      <c r="C224" s="1195" t="s">
        <v>8550</v>
      </c>
      <c r="D224" s="1166">
        <v>12</v>
      </c>
      <c r="E224" s="1046" t="s">
        <v>8379</v>
      </c>
      <c r="F224" s="65" t="s">
        <v>455</v>
      </c>
    </row>
    <row r="225" spans="1:6" ht="120.75" customHeight="1">
      <c r="A225" s="1193" t="s">
        <v>8551</v>
      </c>
      <c r="B225" s="1194">
        <v>46048</v>
      </c>
      <c r="C225" s="1195" t="s">
        <v>8552</v>
      </c>
      <c r="D225" s="1166">
        <v>120</v>
      </c>
      <c r="E225" s="1046" t="s">
        <v>8388</v>
      </c>
      <c r="F225" s="65" t="s">
        <v>320</v>
      </c>
    </row>
    <row r="226" spans="1:6" ht="115.5" customHeight="1">
      <c r="A226" s="1193" t="s">
        <v>8553</v>
      </c>
      <c r="B226" s="1194">
        <v>46049</v>
      </c>
      <c r="C226" s="1195" t="s">
        <v>8554</v>
      </c>
      <c r="D226" s="1166">
        <v>10</v>
      </c>
      <c r="E226" s="1046" t="s">
        <v>8407</v>
      </c>
      <c r="F226" s="65" t="s">
        <v>455</v>
      </c>
    </row>
    <row r="227" spans="1:6" ht="210" customHeight="1">
      <c r="A227" s="1193" t="s">
        <v>8555</v>
      </c>
      <c r="B227" s="1194">
        <v>46049</v>
      </c>
      <c r="C227" s="1195" t="s">
        <v>8556</v>
      </c>
      <c r="D227" s="1166">
        <v>38</v>
      </c>
      <c r="E227" s="1046" t="s">
        <v>8393</v>
      </c>
      <c r="F227" s="65" t="s">
        <v>455</v>
      </c>
    </row>
    <row r="228" spans="1:6" ht="103.5" customHeight="1">
      <c r="A228" s="1046" t="s">
        <v>8557</v>
      </c>
      <c r="B228" s="1194">
        <v>46051</v>
      </c>
      <c r="C228" s="1195" t="s">
        <v>8558</v>
      </c>
      <c r="D228" s="1166">
        <v>65</v>
      </c>
      <c r="E228" s="1193" t="s">
        <v>8376</v>
      </c>
      <c r="F228" s="65" t="s">
        <v>317</v>
      </c>
    </row>
    <row r="229" spans="1:6" ht="135.75" customHeight="1">
      <c r="A229" s="1046" t="s">
        <v>8559</v>
      </c>
      <c r="B229" s="1194">
        <v>46051</v>
      </c>
      <c r="C229" s="1195" t="s">
        <v>8560</v>
      </c>
      <c r="D229" s="1166">
        <v>42</v>
      </c>
      <c r="E229" s="1193" t="s">
        <v>2133</v>
      </c>
      <c r="F229" s="65" t="s">
        <v>317</v>
      </c>
    </row>
    <row r="230" spans="1:6" ht="87.75" customHeight="1">
      <c r="A230" s="1193" t="s">
        <v>7973</v>
      </c>
      <c r="B230" s="1194">
        <v>46052</v>
      </c>
      <c r="C230" s="1195" t="s">
        <v>8561</v>
      </c>
      <c r="D230" s="1166">
        <v>11</v>
      </c>
      <c r="E230" s="1046" t="s">
        <v>8388</v>
      </c>
      <c r="F230" s="65" t="s">
        <v>317</v>
      </c>
    </row>
    <row r="231" spans="1:6" ht="153.75" customHeight="1">
      <c r="A231" s="1046" t="s">
        <v>3223</v>
      </c>
      <c r="B231" s="1194">
        <v>46052</v>
      </c>
      <c r="C231" s="1195" t="s">
        <v>8562</v>
      </c>
      <c r="D231" s="1166">
        <v>8</v>
      </c>
      <c r="E231" s="1046" t="s">
        <v>8379</v>
      </c>
      <c r="F231" s="65" t="s">
        <v>317</v>
      </c>
    </row>
    <row r="232" spans="1:6" ht="94.5" customHeight="1">
      <c r="A232" s="1046" t="s">
        <v>8563</v>
      </c>
      <c r="B232" s="1194">
        <v>46052</v>
      </c>
      <c r="C232" s="1195" t="s">
        <v>8564</v>
      </c>
      <c r="D232" s="1166">
        <v>14</v>
      </c>
      <c r="E232" s="1046" t="s">
        <v>8393</v>
      </c>
      <c r="F232" s="65" t="s">
        <v>317</v>
      </c>
    </row>
    <row r="233" spans="1:6" ht="77.25" customHeight="1">
      <c r="A233" s="1193" t="s">
        <v>8565</v>
      </c>
      <c r="B233" s="1194">
        <v>46053</v>
      </c>
      <c r="C233" s="1195" t="s">
        <v>8566</v>
      </c>
      <c r="D233" s="1166">
        <v>35</v>
      </c>
      <c r="E233" s="1046" t="s">
        <v>8567</v>
      </c>
      <c r="F233" s="65" t="s">
        <v>320</v>
      </c>
    </row>
    <row r="234" spans="1:6" ht="48" customHeight="1">
      <c r="A234" s="1193" t="s">
        <v>8568</v>
      </c>
      <c r="B234" s="1194">
        <v>46053</v>
      </c>
      <c r="C234" s="1196" t="s">
        <v>8569</v>
      </c>
      <c r="D234" s="1166">
        <v>250</v>
      </c>
      <c r="E234" s="1193" t="s">
        <v>8570</v>
      </c>
      <c r="F234" s="65" t="s">
        <v>320</v>
      </c>
    </row>
    <row r="235" spans="1:6" ht="118.5" customHeight="1">
      <c r="A235" s="1193" t="s">
        <v>8571</v>
      </c>
      <c r="B235" s="1194">
        <v>46058</v>
      </c>
      <c r="C235" s="1195" t="s">
        <v>8572</v>
      </c>
      <c r="D235" s="1166">
        <v>18</v>
      </c>
      <c r="E235" s="1046" t="s">
        <v>8393</v>
      </c>
      <c r="F235" s="65" t="s">
        <v>317</v>
      </c>
    </row>
    <row r="236" spans="1:6" ht="69.75" customHeight="1">
      <c r="A236" s="1193" t="s">
        <v>8573</v>
      </c>
      <c r="B236" s="1194">
        <v>46060</v>
      </c>
      <c r="C236" s="1195" t="s">
        <v>8574</v>
      </c>
      <c r="D236" s="1166">
        <v>9</v>
      </c>
      <c r="E236" s="1046" t="s">
        <v>8393</v>
      </c>
      <c r="F236" s="65" t="s">
        <v>320</v>
      </c>
    </row>
    <row r="237" spans="1:6" ht="117.75" customHeight="1">
      <c r="A237" s="1046" t="s">
        <v>8575</v>
      </c>
      <c r="B237" s="1194">
        <v>46062</v>
      </c>
      <c r="C237" s="1195" t="s">
        <v>8576</v>
      </c>
      <c r="D237" s="1166">
        <v>32</v>
      </c>
      <c r="E237" s="1154" t="s">
        <v>8577</v>
      </c>
      <c r="F237" s="65" t="s">
        <v>317</v>
      </c>
    </row>
    <row r="238" spans="1:6" ht="166.5" customHeight="1">
      <c r="A238" s="1193" t="s">
        <v>8398</v>
      </c>
      <c r="B238" s="1046" t="s">
        <v>8399</v>
      </c>
      <c r="C238" s="1198" t="s">
        <v>8400</v>
      </c>
      <c r="D238" s="1166">
        <v>26</v>
      </c>
      <c r="E238" s="1046" t="s">
        <v>8401</v>
      </c>
      <c r="F238" s="65" t="s">
        <v>3214</v>
      </c>
    </row>
    <row r="239" spans="1:6" ht="117.75" customHeight="1">
      <c r="A239" s="1193" t="s">
        <v>8578</v>
      </c>
      <c r="B239" s="1194">
        <v>46062</v>
      </c>
      <c r="C239" s="1198" t="s">
        <v>8579</v>
      </c>
      <c r="D239" s="1166">
        <v>6</v>
      </c>
      <c r="E239" s="1046" t="s">
        <v>8407</v>
      </c>
      <c r="F239" s="65" t="s">
        <v>317</v>
      </c>
    </row>
    <row r="240" spans="1:6" ht="78" customHeight="1">
      <c r="A240" s="1193" t="s">
        <v>8580</v>
      </c>
      <c r="B240" s="1194">
        <v>46063</v>
      </c>
      <c r="C240" s="1198" t="s">
        <v>8581</v>
      </c>
      <c r="D240" s="1166">
        <v>7</v>
      </c>
      <c r="E240" s="1046" t="s">
        <v>8407</v>
      </c>
      <c r="F240" s="65" t="s">
        <v>317</v>
      </c>
    </row>
    <row r="241" spans="1:6" ht="153.75" customHeight="1">
      <c r="A241" s="1193" t="s">
        <v>3900</v>
      </c>
      <c r="B241" s="1194">
        <v>46064</v>
      </c>
      <c r="C241" s="1195" t="s">
        <v>8582</v>
      </c>
      <c r="D241" s="1166">
        <v>15</v>
      </c>
      <c r="E241" s="1046" t="s">
        <v>8388</v>
      </c>
      <c r="F241" s="65" t="s">
        <v>317</v>
      </c>
    </row>
    <row r="242" spans="1:6" ht="87" customHeight="1">
      <c r="A242" s="1193" t="s">
        <v>8583</v>
      </c>
      <c r="B242" s="1194">
        <v>46064</v>
      </c>
      <c r="C242" s="1195" t="s">
        <v>8584</v>
      </c>
      <c r="D242" s="1166">
        <v>10</v>
      </c>
      <c r="E242" s="1046" t="s">
        <v>8407</v>
      </c>
      <c r="F242" s="65" t="s">
        <v>317</v>
      </c>
    </row>
    <row r="243" spans="1:6" ht="70.5" customHeight="1">
      <c r="A243" s="1199" t="s">
        <v>8585</v>
      </c>
      <c r="B243" s="1194">
        <v>46064</v>
      </c>
      <c r="C243" s="1195" t="s">
        <v>8586</v>
      </c>
      <c r="D243" s="1166">
        <v>14</v>
      </c>
      <c r="E243" s="1046" t="s">
        <v>8393</v>
      </c>
      <c r="F243" s="65" t="s">
        <v>320</v>
      </c>
    </row>
    <row r="244" spans="1:6" ht="99.75" customHeight="1">
      <c r="A244" s="1193" t="s">
        <v>8587</v>
      </c>
      <c r="B244" s="1194">
        <v>46066</v>
      </c>
      <c r="C244" s="1195" t="s">
        <v>8588</v>
      </c>
      <c r="D244" s="1166">
        <v>19</v>
      </c>
      <c r="E244" s="1046" t="s">
        <v>2133</v>
      </c>
      <c r="F244" s="65" t="s">
        <v>320</v>
      </c>
    </row>
    <row r="245" spans="1:6" ht="97.5" customHeight="1">
      <c r="A245" s="1193" t="s">
        <v>8589</v>
      </c>
      <c r="B245" s="1194">
        <v>46066</v>
      </c>
      <c r="C245" s="1195" t="s">
        <v>8590</v>
      </c>
      <c r="D245" s="1166">
        <v>27</v>
      </c>
      <c r="E245" s="1193" t="s">
        <v>8376</v>
      </c>
      <c r="F245" s="65" t="s">
        <v>3214</v>
      </c>
    </row>
    <row r="246" spans="1:6" ht="61.5" customHeight="1">
      <c r="A246" s="1046" t="s">
        <v>8591</v>
      </c>
      <c r="B246" s="1194">
        <v>46066</v>
      </c>
      <c r="C246" s="1195" t="s">
        <v>8592</v>
      </c>
      <c r="D246" s="1166">
        <v>100</v>
      </c>
      <c r="E246" s="1046" t="s">
        <v>8401</v>
      </c>
      <c r="F246" s="65" t="s">
        <v>320</v>
      </c>
    </row>
    <row r="247" spans="1:6" ht="91.5" customHeight="1">
      <c r="A247" s="1193" t="s">
        <v>8529</v>
      </c>
      <c r="B247" s="1194">
        <v>46066</v>
      </c>
      <c r="C247" s="1195" t="s">
        <v>8593</v>
      </c>
      <c r="D247" s="1166">
        <v>135</v>
      </c>
      <c r="E247" s="1046" t="s">
        <v>8401</v>
      </c>
      <c r="F247" s="65" t="s">
        <v>320</v>
      </c>
    </row>
    <row r="248" spans="1:6" ht="77.25" customHeight="1">
      <c r="A248" s="1193" t="s">
        <v>8587</v>
      </c>
      <c r="B248" s="1194">
        <v>46066</v>
      </c>
      <c r="C248" s="1195" t="s">
        <v>8594</v>
      </c>
      <c r="D248" s="1166">
        <v>6</v>
      </c>
      <c r="E248" s="1046" t="s">
        <v>8379</v>
      </c>
      <c r="F248" s="65" t="s">
        <v>320</v>
      </c>
    </row>
    <row r="249" spans="1:6" ht="75.75" customHeight="1">
      <c r="A249" s="1193" t="s">
        <v>8595</v>
      </c>
      <c r="B249" s="1194">
        <v>46068</v>
      </c>
      <c r="C249" s="1195" t="s">
        <v>8596</v>
      </c>
      <c r="D249" s="1166">
        <v>27</v>
      </c>
      <c r="E249" s="1193" t="s">
        <v>8376</v>
      </c>
      <c r="F249" s="65" t="s">
        <v>320</v>
      </c>
    </row>
    <row r="250" spans="1:6" ht="41.25" customHeight="1">
      <c r="A250" s="1200" t="s">
        <v>8597</v>
      </c>
      <c r="B250" s="1201">
        <v>46069</v>
      </c>
      <c r="C250" s="1202" t="s">
        <v>8598</v>
      </c>
      <c r="D250" s="1166">
        <v>25</v>
      </c>
      <c r="E250" s="1200" t="s">
        <v>8376</v>
      </c>
      <c r="F250" s="65" t="s">
        <v>317</v>
      </c>
    </row>
    <row r="251" spans="1:6" ht="41.25" customHeight="1">
      <c r="A251" s="1189" t="s">
        <v>8599</v>
      </c>
      <c r="B251" s="1190">
        <v>46069</v>
      </c>
      <c r="C251" s="1203" t="s">
        <v>8600</v>
      </c>
      <c r="D251" s="1173">
        <v>20</v>
      </c>
      <c r="E251" s="1204" t="s">
        <v>8376</v>
      </c>
      <c r="F251" s="65" t="s">
        <v>317</v>
      </c>
    </row>
    <row r="252" spans="1:6" ht="41.25" customHeight="1">
      <c r="A252" s="1204" t="s">
        <v>8601</v>
      </c>
      <c r="B252" s="1190">
        <v>46069</v>
      </c>
      <c r="C252" s="1203" t="s">
        <v>8602</v>
      </c>
      <c r="D252" s="1173">
        <v>70</v>
      </c>
      <c r="E252" s="1204" t="s">
        <v>8376</v>
      </c>
      <c r="F252" s="65" t="s">
        <v>317</v>
      </c>
    </row>
    <row r="253" spans="1:6" ht="41.25" customHeight="1">
      <c r="A253" s="1189" t="s">
        <v>8603</v>
      </c>
      <c r="B253" s="1190">
        <v>46073</v>
      </c>
      <c r="C253" s="1205" t="s">
        <v>8604</v>
      </c>
      <c r="D253" s="1173">
        <v>100</v>
      </c>
      <c r="E253" s="1204" t="s">
        <v>8376</v>
      </c>
      <c r="F253" s="65" t="s">
        <v>320</v>
      </c>
    </row>
    <row r="254" spans="1:6" ht="66.75" customHeight="1">
      <c r="A254" s="1204" t="s">
        <v>6398</v>
      </c>
      <c r="B254" s="1190">
        <v>46073</v>
      </c>
      <c r="C254" s="872" t="s">
        <v>8605</v>
      </c>
      <c r="D254" s="1173">
        <v>65</v>
      </c>
      <c r="E254" s="1189" t="s">
        <v>8407</v>
      </c>
      <c r="F254" s="65" t="s">
        <v>320</v>
      </c>
    </row>
    <row r="255" spans="1:6" ht="41.25" customHeight="1">
      <c r="A255" s="1204" t="s">
        <v>8606</v>
      </c>
      <c r="B255" s="1190">
        <v>46073</v>
      </c>
      <c r="C255" s="872" t="s">
        <v>8607</v>
      </c>
      <c r="D255" s="1173">
        <v>70</v>
      </c>
      <c r="E255" s="1189" t="s">
        <v>8407</v>
      </c>
      <c r="F255" s="65" t="s">
        <v>320</v>
      </c>
    </row>
    <row r="256" spans="1:6" ht="41.25" customHeight="1">
      <c r="A256" s="1204" t="s">
        <v>8608</v>
      </c>
      <c r="B256" s="1190">
        <v>46073</v>
      </c>
      <c r="C256" s="872" t="s">
        <v>8609</v>
      </c>
      <c r="D256" s="1173">
        <v>60</v>
      </c>
      <c r="E256" s="1189" t="s">
        <v>8449</v>
      </c>
      <c r="F256" s="65" t="s">
        <v>317</v>
      </c>
    </row>
    <row r="257" spans="1:6" ht="41.25" customHeight="1">
      <c r="A257" s="1204" t="s">
        <v>8610</v>
      </c>
      <c r="B257" s="1190">
        <v>46073</v>
      </c>
      <c r="C257" s="1203" t="s">
        <v>8611</v>
      </c>
      <c r="D257" s="1173">
        <v>6</v>
      </c>
      <c r="E257" s="1189" t="s">
        <v>8390</v>
      </c>
      <c r="F257" s="65" t="s">
        <v>320</v>
      </c>
    </row>
    <row r="258" spans="1:6" ht="41.25" customHeight="1">
      <c r="A258" s="1204" t="s">
        <v>8612</v>
      </c>
      <c r="B258" s="1190">
        <v>46073</v>
      </c>
      <c r="C258" s="1203" t="s">
        <v>8613</v>
      </c>
      <c r="D258" s="1173">
        <v>5</v>
      </c>
      <c r="E258" s="1189" t="s">
        <v>8390</v>
      </c>
      <c r="F258" s="65" t="s">
        <v>320</v>
      </c>
    </row>
    <row r="259" spans="1:6" ht="41.25" customHeight="1">
      <c r="A259" s="1204" t="s">
        <v>8614</v>
      </c>
      <c r="B259" s="1190">
        <v>46080</v>
      </c>
      <c r="C259" s="1203" t="s">
        <v>8615</v>
      </c>
      <c r="D259" s="1173">
        <v>48</v>
      </c>
      <c r="E259" s="1189" t="s">
        <v>8401</v>
      </c>
      <c r="F259" s="65" t="s">
        <v>317</v>
      </c>
    </row>
    <row r="260" spans="1:6" ht="41.25" customHeight="1">
      <c r="A260" s="1204" t="s">
        <v>8616</v>
      </c>
      <c r="B260" s="1190">
        <v>46080</v>
      </c>
      <c r="C260" s="1203" t="s">
        <v>8617</v>
      </c>
      <c r="D260" s="1173">
        <v>45</v>
      </c>
      <c r="E260" s="1189" t="s">
        <v>8407</v>
      </c>
      <c r="F260" s="65" t="s">
        <v>317</v>
      </c>
    </row>
    <row r="261" spans="1:6" ht="41.25" customHeight="1">
      <c r="A261" s="1204" t="s">
        <v>8618</v>
      </c>
      <c r="B261" s="1190">
        <v>46080</v>
      </c>
      <c r="C261" s="872" t="s">
        <v>8619</v>
      </c>
      <c r="D261" s="1173">
        <v>23</v>
      </c>
      <c r="E261" s="1189" t="s">
        <v>8379</v>
      </c>
      <c r="F261" s="65" t="s">
        <v>320</v>
      </c>
    </row>
    <row r="262" spans="1:6" ht="41.25" customHeight="1">
      <c r="A262" s="1206" t="s">
        <v>8620</v>
      </c>
      <c r="B262" s="1190">
        <v>46108</v>
      </c>
      <c r="C262" s="1203" t="s">
        <v>8621</v>
      </c>
      <c r="D262" s="1173">
        <v>11</v>
      </c>
      <c r="E262" s="1189" t="s">
        <v>8388</v>
      </c>
      <c r="F262" s="65" t="s">
        <v>317</v>
      </c>
    </row>
    <row r="263" spans="1:6" ht="41.25" customHeight="1">
      <c r="A263" s="1204" t="s">
        <v>8622</v>
      </c>
      <c r="B263" s="1190">
        <v>46072</v>
      </c>
      <c r="C263" s="1203" t="s">
        <v>8623</v>
      </c>
      <c r="D263" s="1173">
        <v>40</v>
      </c>
      <c r="E263" s="1204" t="s">
        <v>2133</v>
      </c>
      <c r="F263" s="65" t="s">
        <v>455</v>
      </c>
    </row>
    <row r="264" spans="1:6" ht="157.5" customHeight="1">
      <c r="A264" s="1204" t="s">
        <v>8624</v>
      </c>
      <c r="B264" s="1207" t="s">
        <v>155</v>
      </c>
      <c r="C264" s="1203" t="s">
        <v>8625</v>
      </c>
      <c r="D264" s="1173">
        <v>14</v>
      </c>
      <c r="E264" s="1189" t="s">
        <v>8393</v>
      </c>
      <c r="F264" s="65" t="s">
        <v>3138</v>
      </c>
    </row>
    <row r="265" spans="1:6" ht="41.25" customHeight="1">
      <c r="A265" s="1189" t="s">
        <v>8626</v>
      </c>
      <c r="B265" s="1190">
        <v>46069</v>
      </c>
      <c r="C265" s="1203" t="s">
        <v>8627</v>
      </c>
      <c r="D265" s="1173">
        <v>2</v>
      </c>
      <c r="E265" s="1189" t="s">
        <v>8388</v>
      </c>
      <c r="F265" s="65" t="s">
        <v>320</v>
      </c>
    </row>
    <row r="266" spans="1:6" ht="101.25" customHeight="1">
      <c r="A266" s="1204" t="s">
        <v>8628</v>
      </c>
      <c r="B266" s="1190">
        <v>46094</v>
      </c>
      <c r="C266" s="1203" t="s">
        <v>8629</v>
      </c>
      <c r="D266" s="1173">
        <v>6</v>
      </c>
      <c r="E266" s="1189" t="s">
        <v>8630</v>
      </c>
      <c r="F266" s="65" t="s">
        <v>320</v>
      </c>
    </row>
    <row r="267" spans="1:6" ht="41.25" customHeight="1">
      <c r="A267" s="1206" t="s">
        <v>8522</v>
      </c>
      <c r="B267" s="1190">
        <v>46059</v>
      </c>
      <c r="C267" s="1203" t="s">
        <v>8523</v>
      </c>
      <c r="D267" s="1173">
        <v>30</v>
      </c>
      <c r="E267" s="1189" t="s">
        <v>8415</v>
      </c>
      <c r="F267" s="65" t="s">
        <v>1644</v>
      </c>
    </row>
    <row r="268" spans="1:6" ht="99.75" customHeight="1">
      <c r="A268" s="1204" t="s">
        <v>8631</v>
      </c>
      <c r="B268" s="1190">
        <v>46037</v>
      </c>
      <c r="C268" s="1203" t="s">
        <v>8632</v>
      </c>
      <c r="D268" s="1173">
        <v>20</v>
      </c>
      <c r="E268" s="1204" t="s">
        <v>2133</v>
      </c>
      <c r="F268" s="65" t="s">
        <v>438</v>
      </c>
    </row>
    <row r="269" spans="1:6" ht="41.25" customHeight="1">
      <c r="A269" s="1189" t="s">
        <v>8633</v>
      </c>
      <c r="B269" s="1190">
        <v>46058</v>
      </c>
      <c r="C269" s="1203" t="s">
        <v>8634</v>
      </c>
      <c r="D269" s="1173">
        <v>100</v>
      </c>
      <c r="E269" s="1189" t="s">
        <v>8388</v>
      </c>
      <c r="F269" s="65" t="s">
        <v>438</v>
      </c>
    </row>
    <row r="270" spans="1:6" ht="155.25" customHeight="1">
      <c r="A270" s="1204" t="s">
        <v>8635</v>
      </c>
      <c r="B270" s="1190">
        <v>46065</v>
      </c>
      <c r="C270" s="1203" t="s">
        <v>8636</v>
      </c>
      <c r="D270" s="1173">
        <v>40</v>
      </c>
      <c r="E270" s="1189" t="s">
        <v>8390</v>
      </c>
      <c r="F270" s="65" t="s">
        <v>438</v>
      </c>
    </row>
    <row r="271" spans="1:6" ht="41.25" customHeight="1">
      <c r="A271" s="1189" t="s">
        <v>8637</v>
      </c>
      <c r="B271" s="1190">
        <v>46071</v>
      </c>
      <c r="C271" s="1203" t="s">
        <v>8638</v>
      </c>
      <c r="D271" s="1173">
        <v>12</v>
      </c>
      <c r="E271" s="1204" t="s">
        <v>8376</v>
      </c>
      <c r="F271" s="65" t="s">
        <v>438</v>
      </c>
    </row>
    <row r="272" spans="1:6" ht="93" customHeight="1">
      <c r="A272" s="1204" t="s">
        <v>8639</v>
      </c>
      <c r="B272" s="1190">
        <v>46079</v>
      </c>
      <c r="C272" s="1203" t="s">
        <v>8640</v>
      </c>
      <c r="D272" s="1173">
        <v>32</v>
      </c>
      <c r="E272" s="1189" t="s">
        <v>8388</v>
      </c>
      <c r="F272" s="65" t="s">
        <v>438</v>
      </c>
    </row>
    <row r="273" spans="1:7" ht="235.5" customHeight="1">
      <c r="A273" s="1204" t="s">
        <v>8641</v>
      </c>
      <c r="B273" s="1190">
        <v>46080</v>
      </c>
      <c r="C273" s="1203" t="s">
        <v>8642</v>
      </c>
      <c r="D273" s="1173">
        <v>70</v>
      </c>
      <c r="E273" s="1189" t="s">
        <v>8407</v>
      </c>
      <c r="F273" s="65" t="s">
        <v>438</v>
      </c>
    </row>
    <row r="274" spans="1:7" ht="204.75" customHeight="1">
      <c r="A274" s="1189" t="s">
        <v>8643</v>
      </c>
      <c r="B274" s="1190">
        <v>46107</v>
      </c>
      <c r="C274" s="1203" t="s">
        <v>8644</v>
      </c>
      <c r="D274" s="1173">
        <v>170</v>
      </c>
      <c r="E274" s="1204" t="s">
        <v>8376</v>
      </c>
      <c r="F274" s="65" t="s">
        <v>438</v>
      </c>
    </row>
    <row r="275" spans="1:7" ht="69.75" customHeight="1">
      <c r="A275" s="1175" t="s">
        <v>8645</v>
      </c>
      <c r="B275" s="1190">
        <v>46110</v>
      </c>
      <c r="C275" s="1203" t="s">
        <v>8646</v>
      </c>
      <c r="D275" s="1173">
        <v>16</v>
      </c>
      <c r="E275" s="1204" t="s">
        <v>8647</v>
      </c>
      <c r="F275" s="65" t="s">
        <v>3138</v>
      </c>
    </row>
    <row r="276" spans="1:7" ht="76.5" customHeight="1">
      <c r="A276" s="1175" t="s">
        <v>8648</v>
      </c>
      <c r="B276" s="1190">
        <v>46075</v>
      </c>
      <c r="C276" s="1203" t="s">
        <v>8649</v>
      </c>
      <c r="D276" s="1173">
        <v>16</v>
      </c>
      <c r="E276" s="1204" t="s">
        <v>8647</v>
      </c>
      <c r="F276" s="65" t="s">
        <v>320</v>
      </c>
    </row>
    <row r="277" spans="1:7" ht="138" customHeight="1">
      <c r="A277" s="1175" t="s">
        <v>8650</v>
      </c>
      <c r="B277" s="1190">
        <v>46056</v>
      </c>
      <c r="C277" s="1177" t="s">
        <v>8651</v>
      </c>
      <c r="D277" s="1173">
        <v>200</v>
      </c>
      <c r="E277" s="1204" t="s">
        <v>8647</v>
      </c>
      <c r="F277" s="65" t="s">
        <v>320</v>
      </c>
    </row>
    <row r="278" spans="1:7" ht="71.25" customHeight="1">
      <c r="A278" s="1182" t="s">
        <v>8652</v>
      </c>
      <c r="B278" s="1190">
        <v>46068</v>
      </c>
      <c r="C278" s="1177" t="s">
        <v>8653</v>
      </c>
      <c r="D278" s="1173">
        <v>9</v>
      </c>
      <c r="E278" s="1189" t="s">
        <v>8433</v>
      </c>
      <c r="F278" s="65" t="s">
        <v>320</v>
      </c>
    </row>
    <row r="279" spans="1:7" ht="87" customHeight="1">
      <c r="A279" s="1175" t="s">
        <v>8654</v>
      </c>
      <c r="B279" s="1190">
        <v>46104</v>
      </c>
      <c r="C279" s="1177" t="s">
        <v>8655</v>
      </c>
      <c r="D279" s="1173">
        <v>24</v>
      </c>
      <c r="E279" s="1189" t="s">
        <v>8656</v>
      </c>
      <c r="F279" s="65" t="s">
        <v>438</v>
      </c>
    </row>
    <row r="280" spans="1:7" ht="41.25" customHeight="1">
      <c r="A280" s="1175"/>
      <c r="B280" s="1190"/>
      <c r="C280" s="1177"/>
      <c r="D280" s="1173"/>
      <c r="E280" s="1189"/>
      <c r="F280" s="65"/>
    </row>
    <row r="281" spans="1:7" ht="14.25">
      <c r="A281" s="84"/>
    </row>
    <row r="282" spans="1:7" ht="37.35" customHeight="1">
      <c r="A282" s="2" t="s">
        <v>506</v>
      </c>
      <c r="B282" s="2"/>
      <c r="C282" s="2"/>
      <c r="D282" s="2"/>
      <c r="E282" s="2"/>
      <c r="F282" s="44" t="s">
        <v>123</v>
      </c>
      <c r="G282" s="44" t="s">
        <v>124</v>
      </c>
    </row>
    <row r="283" spans="1:7" ht="77.650000000000006" customHeight="1">
      <c r="A283" s="44" t="s">
        <v>125</v>
      </c>
      <c r="B283" s="44" t="s">
        <v>126</v>
      </c>
      <c r="C283" s="44" t="s">
        <v>127</v>
      </c>
      <c r="D283" s="44" t="s">
        <v>128</v>
      </c>
      <c r="E283" s="44" t="s">
        <v>129</v>
      </c>
      <c r="F283" s="95">
        <v>12</v>
      </c>
      <c r="G283" s="95">
        <f>SUM(D284:D295)</f>
        <v>458</v>
      </c>
    </row>
    <row r="284" spans="1:7" ht="40.5" customHeight="1">
      <c r="A284" s="1204" t="s">
        <v>8657</v>
      </c>
      <c r="B284" s="1190">
        <v>46064</v>
      </c>
      <c r="C284" s="1203" t="s">
        <v>8658</v>
      </c>
      <c r="D284" s="1173">
        <v>7</v>
      </c>
      <c r="E284" s="1189" t="s">
        <v>8407</v>
      </c>
    </row>
    <row r="285" spans="1:7" ht="37.5" customHeight="1">
      <c r="A285" s="1204" t="s">
        <v>8659</v>
      </c>
      <c r="B285" s="1190">
        <v>46065</v>
      </c>
      <c r="C285" s="1203" t="s">
        <v>8660</v>
      </c>
      <c r="D285" s="1173">
        <v>60</v>
      </c>
      <c r="E285" s="1204" t="s">
        <v>2133</v>
      </c>
    </row>
    <row r="286" spans="1:7" ht="40.5" customHeight="1">
      <c r="A286" s="1204" t="s">
        <v>8661</v>
      </c>
      <c r="B286" s="1207" t="s">
        <v>155</v>
      </c>
      <c r="C286" s="1203" t="s">
        <v>8662</v>
      </c>
      <c r="D286" s="1173">
        <v>143</v>
      </c>
      <c r="E286" s="1204" t="s">
        <v>8376</v>
      </c>
    </row>
    <row r="287" spans="1:7" ht="46.5" customHeight="1">
      <c r="A287" s="1204" t="s">
        <v>8663</v>
      </c>
      <c r="B287" s="1207" t="s">
        <v>155</v>
      </c>
      <c r="C287" s="1203" t="s">
        <v>8664</v>
      </c>
      <c r="D287" s="1173">
        <v>34</v>
      </c>
      <c r="E287" s="1189" t="s">
        <v>8401</v>
      </c>
    </row>
    <row r="288" spans="1:7" ht="180" customHeight="1">
      <c r="A288" s="1189" t="s">
        <v>8665</v>
      </c>
      <c r="B288" s="1190">
        <v>46073</v>
      </c>
      <c r="C288" s="1203" t="s">
        <v>8666</v>
      </c>
      <c r="D288" s="1173">
        <v>90</v>
      </c>
      <c r="E288" s="1189" t="s">
        <v>2133</v>
      </c>
    </row>
    <row r="289" spans="1:9" ht="46.5" customHeight="1">
      <c r="A289" s="1204" t="s">
        <v>8667</v>
      </c>
      <c r="B289" s="1190">
        <v>46080</v>
      </c>
      <c r="C289" s="1203" t="s">
        <v>8668</v>
      </c>
      <c r="D289" s="1173">
        <v>41</v>
      </c>
      <c r="E289" s="1189" t="s">
        <v>8407</v>
      </c>
    </row>
    <row r="290" spans="1:9" ht="46.5" customHeight="1">
      <c r="A290" s="1189" t="s">
        <v>8669</v>
      </c>
      <c r="B290" s="1190">
        <v>46080</v>
      </c>
      <c r="C290" s="872" t="s">
        <v>8619</v>
      </c>
      <c r="D290" s="1173">
        <v>32</v>
      </c>
      <c r="E290" s="1189" t="s">
        <v>8379</v>
      </c>
    </row>
    <row r="291" spans="1:9" ht="46.5" customHeight="1">
      <c r="A291" s="1204" t="s">
        <v>8670</v>
      </c>
      <c r="B291" s="1190">
        <v>46093</v>
      </c>
      <c r="C291" s="1203" t="s">
        <v>8671</v>
      </c>
      <c r="D291" s="1173">
        <v>27</v>
      </c>
      <c r="E291" s="1189" t="s">
        <v>8390</v>
      </c>
    </row>
    <row r="292" spans="1:9" ht="46.5" customHeight="1">
      <c r="A292" s="1204" t="s">
        <v>8672</v>
      </c>
      <c r="B292" s="1190">
        <v>46111</v>
      </c>
      <c r="C292" s="1203" t="s">
        <v>8673</v>
      </c>
      <c r="D292" s="1173">
        <v>4</v>
      </c>
      <c r="E292" s="1189" t="s">
        <v>8407</v>
      </c>
    </row>
    <row r="293" spans="1:9" ht="46.5" customHeight="1">
      <c r="A293" s="1204" t="s">
        <v>8674</v>
      </c>
      <c r="B293" s="1204" t="s">
        <v>251</v>
      </c>
      <c r="C293" s="1203" t="s">
        <v>8675</v>
      </c>
      <c r="D293" s="1173">
        <v>8</v>
      </c>
      <c r="E293" s="1189" t="s">
        <v>8407</v>
      </c>
    </row>
    <row r="294" spans="1:9" ht="178.5" customHeight="1">
      <c r="A294" s="1204" t="s">
        <v>8676</v>
      </c>
      <c r="B294" s="1190">
        <v>46080</v>
      </c>
      <c r="C294" s="1203" t="s">
        <v>8677</v>
      </c>
      <c r="D294" s="1173">
        <v>6</v>
      </c>
      <c r="E294" s="1189" t="s">
        <v>8407</v>
      </c>
    </row>
    <row r="295" spans="1:9" ht="67.5" customHeight="1">
      <c r="A295" s="1204" t="s">
        <v>8678</v>
      </c>
      <c r="B295" s="1190">
        <v>46081</v>
      </c>
      <c r="C295" s="1203" t="s">
        <v>8679</v>
      </c>
      <c r="D295" s="1173">
        <v>6</v>
      </c>
      <c r="E295" s="1189" t="s">
        <v>8407</v>
      </c>
    </row>
    <row r="296" spans="1:9" ht="46.5" customHeight="1">
      <c r="A296" s="1175"/>
      <c r="B296" s="1190"/>
      <c r="C296" s="1177"/>
      <c r="D296" s="1173"/>
      <c r="E296" s="1189"/>
    </row>
    <row r="297" spans="1:9" ht="46.5" customHeight="1">
      <c r="A297" s="1208"/>
      <c r="B297" s="1209"/>
      <c r="C297" s="1210"/>
      <c r="D297" s="50"/>
      <c r="E297" s="1211"/>
    </row>
    <row r="299" spans="1:9" ht="267.75" customHeight="1">
      <c r="A299" s="2" t="s">
        <v>560</v>
      </c>
      <c r="B299" s="2"/>
      <c r="C299" s="2"/>
      <c r="D299" s="2"/>
      <c r="E299" s="2"/>
      <c r="F299" s="44" t="s">
        <v>123</v>
      </c>
      <c r="G299" s="44" t="s">
        <v>124</v>
      </c>
      <c r="H299" s="44" t="s">
        <v>561</v>
      </c>
      <c r="I299" s="44" t="s">
        <v>562</v>
      </c>
    </row>
    <row r="300" spans="1:9" ht="63.4" customHeight="1">
      <c r="A300" s="44" t="s">
        <v>563</v>
      </c>
      <c r="B300" s="44" t="s">
        <v>126</v>
      </c>
      <c r="C300" s="44" t="s">
        <v>127</v>
      </c>
      <c r="D300" s="44" t="s">
        <v>128</v>
      </c>
      <c r="E300" s="44" t="s">
        <v>129</v>
      </c>
      <c r="F300" s="78">
        <v>3</v>
      </c>
      <c r="G300" s="78">
        <v>51</v>
      </c>
      <c r="H300" s="78">
        <v>42</v>
      </c>
      <c r="I300" s="1212">
        <v>1</v>
      </c>
    </row>
    <row r="301" spans="1:9" ht="55.5" customHeight="1">
      <c r="A301" s="1213" t="s">
        <v>8680</v>
      </c>
      <c r="B301" s="50" t="s">
        <v>155</v>
      </c>
      <c r="C301" s="1213" t="s">
        <v>8681</v>
      </c>
      <c r="D301" s="50">
        <v>17</v>
      </c>
      <c r="E301" s="1214" t="s">
        <v>8682</v>
      </c>
    </row>
    <row r="302" spans="1:9" ht="42.75" customHeight="1">
      <c r="A302" s="1214" t="s">
        <v>8683</v>
      </c>
      <c r="B302" s="50" t="s">
        <v>155</v>
      </c>
      <c r="C302" s="1214" t="s">
        <v>8684</v>
      </c>
      <c r="D302" s="50">
        <v>17</v>
      </c>
      <c r="E302" s="1214" t="s">
        <v>8682</v>
      </c>
    </row>
    <row r="303" spans="1:9" ht="83.25" customHeight="1">
      <c r="A303" s="1214" t="s">
        <v>8685</v>
      </c>
      <c r="B303" s="50" t="s">
        <v>139</v>
      </c>
      <c r="C303" s="53" t="s">
        <v>8686</v>
      </c>
      <c r="D303" s="50">
        <v>17</v>
      </c>
      <c r="E303" s="1214" t="s">
        <v>8682</v>
      </c>
    </row>
    <row r="304" spans="1:9">
      <c r="C304" s="185"/>
    </row>
    <row r="305" spans="1:8" ht="50.25" customHeight="1">
      <c r="A305" s="44" t="s">
        <v>569</v>
      </c>
      <c r="B305" s="44"/>
      <c r="C305" s="44"/>
      <c r="D305" s="44"/>
      <c r="E305" s="44"/>
      <c r="F305" s="3" t="s">
        <v>29</v>
      </c>
      <c r="G305" s="3"/>
      <c r="H305" s="3"/>
    </row>
    <row r="306" spans="1:8" ht="12.75" customHeight="1">
      <c r="A306" s="5" t="s">
        <v>18</v>
      </c>
      <c r="B306" s="5"/>
      <c r="C306" s="5"/>
      <c r="D306" s="5"/>
      <c r="E306" s="5"/>
    </row>
    <row r="307" spans="1:8" ht="82.9" customHeight="1">
      <c r="A307" s="44" t="s">
        <v>125</v>
      </c>
      <c r="B307" s="44" t="s">
        <v>570</v>
      </c>
      <c r="C307" s="44" t="s">
        <v>124</v>
      </c>
      <c r="D307" s="44" t="s">
        <v>571</v>
      </c>
      <c r="E307" s="44" t="s">
        <v>127</v>
      </c>
      <c r="F307" s="44" t="s">
        <v>123</v>
      </c>
      <c r="G307" s="44" t="s">
        <v>124</v>
      </c>
    </row>
    <row r="308" spans="1:8" ht="24.75" customHeight="1">
      <c r="A308" s="1215" t="s">
        <v>8687</v>
      </c>
      <c r="B308" s="1192">
        <v>46041</v>
      </c>
      <c r="C308" s="1173">
        <v>95</v>
      </c>
      <c r="D308" s="1173">
        <v>5</v>
      </c>
      <c r="E308" s="1216" t="s">
        <v>8688</v>
      </c>
      <c r="F308" s="95">
        <v>16</v>
      </c>
      <c r="G308" s="95">
        <f>SUM(C308:C323)</f>
        <v>1032</v>
      </c>
    </row>
    <row r="309" spans="1:8" ht="42" customHeight="1">
      <c r="A309" s="1215" t="s">
        <v>6324</v>
      </c>
      <c r="B309" s="1192">
        <v>46043</v>
      </c>
      <c r="C309" s="1173">
        <v>25</v>
      </c>
      <c r="D309" s="1173">
        <v>1</v>
      </c>
      <c r="E309" s="1216" t="s">
        <v>8689</v>
      </c>
    </row>
    <row r="310" spans="1:8" ht="47.25" customHeight="1">
      <c r="A310" s="1215" t="s">
        <v>8690</v>
      </c>
      <c r="B310" s="1192">
        <v>46043</v>
      </c>
      <c r="C310" s="1173">
        <v>16</v>
      </c>
      <c r="D310" s="1173">
        <v>1</v>
      </c>
      <c r="E310" s="1216" t="s">
        <v>8691</v>
      </c>
    </row>
    <row r="311" spans="1:8" ht="49.5" customHeight="1">
      <c r="A311" s="1215" t="s">
        <v>8692</v>
      </c>
      <c r="B311" s="1192">
        <v>46045</v>
      </c>
      <c r="C311" s="1173">
        <v>15</v>
      </c>
      <c r="D311" s="1173">
        <v>1</v>
      </c>
      <c r="E311" s="1217" t="s">
        <v>8693</v>
      </c>
    </row>
    <row r="312" spans="1:8" ht="49.5" customHeight="1">
      <c r="A312" s="1218" t="s">
        <v>8694</v>
      </c>
      <c r="B312" s="1192">
        <v>46049</v>
      </c>
      <c r="C312" s="1173">
        <v>58</v>
      </c>
      <c r="D312" s="1173">
        <v>3</v>
      </c>
      <c r="E312" s="1219" t="s">
        <v>8695</v>
      </c>
    </row>
    <row r="313" spans="1:8" ht="49.5" customHeight="1">
      <c r="A313" s="1220" t="s">
        <v>8696</v>
      </c>
      <c r="B313" s="1221" t="s">
        <v>8697</v>
      </c>
      <c r="C313" s="1173">
        <v>39</v>
      </c>
      <c r="D313" s="1173">
        <v>2</v>
      </c>
      <c r="E313" s="1222" t="s">
        <v>8698</v>
      </c>
    </row>
    <row r="314" spans="1:8" ht="49.5" customHeight="1">
      <c r="A314" s="1215" t="s">
        <v>8699</v>
      </c>
      <c r="B314" s="1173" t="s">
        <v>8700</v>
      </c>
      <c r="C314" s="1173">
        <v>12</v>
      </c>
      <c r="D314" s="1173">
        <v>1</v>
      </c>
      <c r="E314" s="1223" t="s">
        <v>8701</v>
      </c>
    </row>
    <row r="315" spans="1:8" ht="49.5" customHeight="1">
      <c r="A315" s="1215" t="s">
        <v>8702</v>
      </c>
      <c r="B315" s="1192">
        <v>46064</v>
      </c>
      <c r="C315" s="1173">
        <v>15</v>
      </c>
      <c r="D315" s="1173">
        <v>0</v>
      </c>
      <c r="E315" s="1223" t="s">
        <v>8701</v>
      </c>
    </row>
    <row r="316" spans="1:8" ht="49.5" customHeight="1">
      <c r="A316" s="1215" t="s">
        <v>8703</v>
      </c>
      <c r="B316" s="1192">
        <v>46071</v>
      </c>
      <c r="C316" s="1173">
        <v>15</v>
      </c>
      <c r="D316" s="1173">
        <v>0</v>
      </c>
      <c r="E316" s="1219" t="s">
        <v>8704</v>
      </c>
    </row>
    <row r="317" spans="1:8" ht="49.5" customHeight="1">
      <c r="A317" s="1215" t="s">
        <v>8705</v>
      </c>
      <c r="B317" s="1192">
        <v>46075</v>
      </c>
      <c r="C317" s="1173">
        <v>594</v>
      </c>
      <c r="D317" s="1173">
        <v>10</v>
      </c>
      <c r="E317" s="1223" t="s">
        <v>8706</v>
      </c>
    </row>
    <row r="318" spans="1:8" ht="49.5" customHeight="1">
      <c r="A318" s="1215" t="s">
        <v>8707</v>
      </c>
      <c r="B318" s="1192">
        <v>46078</v>
      </c>
      <c r="C318" s="1173">
        <v>39</v>
      </c>
      <c r="D318" s="1173">
        <v>2</v>
      </c>
      <c r="E318" s="1223" t="s">
        <v>8708</v>
      </c>
    </row>
    <row r="319" spans="1:8" ht="49.5" customHeight="1">
      <c r="A319" s="1215" t="s">
        <v>8696</v>
      </c>
      <c r="B319" s="1192">
        <v>46080</v>
      </c>
      <c r="C319" s="1173">
        <v>25</v>
      </c>
      <c r="D319" s="1173">
        <v>2</v>
      </c>
      <c r="E319" s="1223" t="s">
        <v>8709</v>
      </c>
    </row>
    <row r="320" spans="1:8" ht="49.5" customHeight="1">
      <c r="A320" s="1215" t="s">
        <v>8710</v>
      </c>
      <c r="B320" s="1192">
        <v>46094</v>
      </c>
      <c r="C320" s="1173">
        <v>12</v>
      </c>
      <c r="D320" s="1173">
        <v>1</v>
      </c>
      <c r="E320" s="1219" t="s">
        <v>8711</v>
      </c>
    </row>
    <row r="321" spans="1:5" ht="49.5" customHeight="1">
      <c r="A321" s="1215" t="s">
        <v>8712</v>
      </c>
      <c r="B321" s="1192">
        <v>46094</v>
      </c>
      <c r="C321" s="1173">
        <v>13</v>
      </c>
      <c r="D321" s="1173">
        <v>1</v>
      </c>
      <c r="E321" s="1219" t="s">
        <v>8713</v>
      </c>
    </row>
    <row r="322" spans="1:5" ht="49.5" customHeight="1">
      <c r="A322" s="1215" t="s">
        <v>8714</v>
      </c>
      <c r="B322" s="1192">
        <v>46101</v>
      </c>
      <c r="C322" s="1173">
        <v>17</v>
      </c>
      <c r="D322" s="1173">
        <v>1</v>
      </c>
      <c r="E322" s="1223" t="s">
        <v>8715</v>
      </c>
    </row>
    <row r="323" spans="1:5" ht="49.5" customHeight="1">
      <c r="A323" s="1224" t="s">
        <v>8716</v>
      </c>
      <c r="B323" s="1192">
        <v>46112</v>
      </c>
      <c r="C323" s="1173">
        <v>42</v>
      </c>
      <c r="D323" s="1173">
        <v>2</v>
      </c>
      <c r="E323" s="1223" t="s">
        <v>8717</v>
      </c>
    </row>
    <row r="324" spans="1:5" ht="49.5" customHeight="1">
      <c r="A324" s="1175"/>
      <c r="B324" s="1192"/>
      <c r="C324" s="1173"/>
      <c r="D324" s="1173"/>
      <c r="E324" s="1177"/>
    </row>
    <row r="326" spans="1:5" ht="46.35" customHeight="1">
      <c r="A326" s="2" t="s">
        <v>617</v>
      </c>
      <c r="B326" s="2"/>
      <c r="C326" s="2"/>
    </row>
    <row r="327" spans="1:5" ht="81" customHeight="1">
      <c r="A327" s="44" t="s">
        <v>618</v>
      </c>
      <c r="B327" s="44" t="s">
        <v>619</v>
      </c>
      <c r="C327" s="44" t="s">
        <v>620</v>
      </c>
    </row>
    <row r="328" spans="1:5" ht="12.75" customHeight="1">
      <c r="A328" s="104" t="s">
        <v>621</v>
      </c>
      <c r="B328" s="50">
        <v>0</v>
      </c>
      <c r="C328" s="50">
        <v>0</v>
      </c>
    </row>
    <row r="329" spans="1:5" ht="12.75" customHeight="1">
      <c r="A329" s="104" t="s">
        <v>622</v>
      </c>
      <c r="B329" s="50">
        <v>2</v>
      </c>
      <c r="C329" s="50">
        <v>10</v>
      </c>
    </row>
    <row r="330" spans="1:5" ht="12.75" customHeight="1">
      <c r="A330" s="104" t="s">
        <v>623</v>
      </c>
      <c r="B330" s="50">
        <v>0</v>
      </c>
      <c r="C330" s="50">
        <v>0</v>
      </c>
    </row>
    <row r="332" spans="1:5" ht="50.65" customHeight="1">
      <c r="A332" s="2" t="s">
        <v>624</v>
      </c>
      <c r="B332" s="2"/>
      <c r="C332" s="2"/>
      <c r="D332" s="44" t="s">
        <v>625</v>
      </c>
    </row>
    <row r="333" spans="1:5" ht="79.150000000000006" customHeight="1">
      <c r="A333" s="44" t="s">
        <v>626</v>
      </c>
      <c r="B333" s="44" t="s">
        <v>85</v>
      </c>
      <c r="C333" s="44" t="s">
        <v>87</v>
      </c>
      <c r="D333" s="50">
        <v>53</v>
      </c>
    </row>
    <row r="334" spans="1:5" ht="65.25" customHeight="1">
      <c r="A334" s="1225" t="s">
        <v>8718</v>
      </c>
      <c r="B334" s="50" t="s">
        <v>8719</v>
      </c>
      <c r="C334" s="50" t="s">
        <v>8720</v>
      </c>
    </row>
    <row r="335" spans="1:5" ht="57.75" customHeight="1">
      <c r="A335" s="1225" t="s">
        <v>8718</v>
      </c>
      <c r="B335" s="50" t="s">
        <v>8719</v>
      </c>
      <c r="C335" s="50" t="s">
        <v>8721</v>
      </c>
    </row>
    <row r="336" spans="1:5" ht="59.25" customHeight="1">
      <c r="A336" s="1225" t="s">
        <v>8718</v>
      </c>
      <c r="B336" s="50" t="s">
        <v>8719</v>
      </c>
      <c r="C336" s="50" t="s">
        <v>8722</v>
      </c>
    </row>
    <row r="337" spans="1:3" ht="63.75" customHeight="1">
      <c r="A337" s="1225" t="s">
        <v>8718</v>
      </c>
      <c r="B337" s="50" t="s">
        <v>8723</v>
      </c>
      <c r="C337" s="50" t="s">
        <v>8724</v>
      </c>
    </row>
    <row r="338" spans="1:3" ht="63.75" customHeight="1">
      <c r="A338" s="1225" t="s">
        <v>8718</v>
      </c>
      <c r="B338" s="50" t="s">
        <v>8723</v>
      </c>
      <c r="C338" s="50" t="s">
        <v>8725</v>
      </c>
    </row>
    <row r="339" spans="1:3" ht="63.75" customHeight="1">
      <c r="A339" s="1225" t="s">
        <v>8718</v>
      </c>
      <c r="B339" s="50" t="s">
        <v>8726</v>
      </c>
      <c r="C339" s="50" t="s">
        <v>8727</v>
      </c>
    </row>
    <row r="340" spans="1:3" ht="81.75" customHeight="1">
      <c r="A340" s="1225" t="s">
        <v>8718</v>
      </c>
      <c r="B340" s="50" t="s">
        <v>8726</v>
      </c>
      <c r="C340" s="50" t="s">
        <v>8728</v>
      </c>
    </row>
    <row r="341" spans="1:3" ht="63.75" customHeight="1">
      <c r="A341" s="1225" t="s">
        <v>8718</v>
      </c>
      <c r="B341" s="50" t="s">
        <v>8726</v>
      </c>
      <c r="C341" s="50" t="s">
        <v>8729</v>
      </c>
    </row>
    <row r="342" spans="1:3" ht="63.75" customHeight="1">
      <c r="A342" s="1225" t="s">
        <v>8718</v>
      </c>
      <c r="B342" s="50" t="s">
        <v>8726</v>
      </c>
      <c r="C342" s="50" t="s">
        <v>8730</v>
      </c>
    </row>
    <row r="343" spans="1:3" ht="98.25" customHeight="1">
      <c r="A343" s="1225" t="s">
        <v>8718</v>
      </c>
      <c r="B343" s="50" t="s">
        <v>8726</v>
      </c>
      <c r="C343" s="50" t="s">
        <v>8731</v>
      </c>
    </row>
    <row r="344" spans="1:3" ht="75.75" customHeight="1">
      <c r="A344" s="1225" t="s">
        <v>8718</v>
      </c>
      <c r="B344" s="50" t="s">
        <v>8726</v>
      </c>
      <c r="C344" s="50" t="s">
        <v>8732</v>
      </c>
    </row>
    <row r="345" spans="1:3" ht="63.75" customHeight="1">
      <c r="A345" s="1225" t="s">
        <v>8718</v>
      </c>
      <c r="B345" s="50" t="s">
        <v>8726</v>
      </c>
      <c r="C345" s="50" t="s">
        <v>8733</v>
      </c>
    </row>
    <row r="346" spans="1:3" ht="111.75" customHeight="1">
      <c r="A346" s="1225" t="s">
        <v>8718</v>
      </c>
      <c r="B346" s="50" t="s">
        <v>8734</v>
      </c>
      <c r="C346" s="50" t="s">
        <v>8735</v>
      </c>
    </row>
    <row r="347" spans="1:3" ht="85.5" customHeight="1">
      <c r="A347" s="1226" t="s">
        <v>8718</v>
      </c>
      <c r="B347" s="280" t="s">
        <v>8734</v>
      </c>
      <c r="C347" s="50" t="s">
        <v>8736</v>
      </c>
    </row>
    <row r="348" spans="1:3" ht="63.75" customHeight="1">
      <c r="A348" s="1226" t="s">
        <v>8718</v>
      </c>
      <c r="B348" s="280" t="s">
        <v>8734</v>
      </c>
      <c r="C348" s="50" t="s">
        <v>8737</v>
      </c>
    </row>
    <row r="349" spans="1:3" ht="84" customHeight="1">
      <c r="A349" s="1226" t="s">
        <v>8718</v>
      </c>
      <c r="B349" s="280" t="s">
        <v>8734</v>
      </c>
      <c r="C349" s="50" t="s">
        <v>8738</v>
      </c>
    </row>
    <row r="350" spans="1:3" ht="63.75" customHeight="1">
      <c r="A350" s="1226" t="s">
        <v>8718</v>
      </c>
      <c r="B350" s="280" t="s">
        <v>8734</v>
      </c>
      <c r="C350" s="50" t="s">
        <v>8739</v>
      </c>
    </row>
    <row r="351" spans="1:3" ht="63.75" customHeight="1">
      <c r="A351" s="1226" t="s">
        <v>8718</v>
      </c>
      <c r="B351" s="280" t="s">
        <v>8734</v>
      </c>
      <c r="C351" s="50" t="s">
        <v>8740</v>
      </c>
    </row>
    <row r="352" spans="1:3" ht="63.75" customHeight="1">
      <c r="A352" s="1226" t="s">
        <v>8718</v>
      </c>
      <c r="B352" s="280" t="s">
        <v>8741</v>
      </c>
      <c r="C352" s="50" t="s">
        <v>8742</v>
      </c>
    </row>
    <row r="353" spans="1:3" ht="63.75" customHeight="1">
      <c r="A353" s="1226" t="s">
        <v>8718</v>
      </c>
      <c r="B353" s="280" t="s">
        <v>8741</v>
      </c>
      <c r="C353" s="50" t="s">
        <v>8743</v>
      </c>
    </row>
    <row r="354" spans="1:3" ht="63.75" customHeight="1">
      <c r="A354" s="1226" t="s">
        <v>8718</v>
      </c>
      <c r="B354" s="280" t="s">
        <v>8741</v>
      </c>
      <c r="C354" s="50" t="s">
        <v>8744</v>
      </c>
    </row>
    <row r="355" spans="1:3" ht="63.75" customHeight="1">
      <c r="A355" s="1226" t="s">
        <v>8718</v>
      </c>
      <c r="B355" s="280" t="s">
        <v>8741</v>
      </c>
      <c r="C355" s="50" t="s">
        <v>8745</v>
      </c>
    </row>
    <row r="356" spans="1:3" ht="63.75" customHeight="1">
      <c r="A356" s="1226" t="s">
        <v>8718</v>
      </c>
      <c r="B356" s="280" t="s">
        <v>8741</v>
      </c>
      <c r="C356" s="50" t="s">
        <v>8746</v>
      </c>
    </row>
    <row r="357" spans="1:3" ht="63.75" customHeight="1">
      <c r="A357" s="1226" t="s">
        <v>8718</v>
      </c>
      <c r="B357" s="280" t="s">
        <v>8741</v>
      </c>
      <c r="C357" s="50" t="s">
        <v>8747</v>
      </c>
    </row>
    <row r="358" spans="1:3" ht="63.75" customHeight="1">
      <c r="A358" s="1226" t="s">
        <v>8718</v>
      </c>
      <c r="B358" s="280" t="s">
        <v>8741</v>
      </c>
      <c r="C358" s="50" t="s">
        <v>8748</v>
      </c>
    </row>
    <row r="359" spans="1:3" ht="63.75" customHeight="1">
      <c r="A359" s="1226" t="s">
        <v>8718</v>
      </c>
      <c r="B359" s="280" t="s">
        <v>8749</v>
      </c>
      <c r="C359" s="50" t="s">
        <v>8750</v>
      </c>
    </row>
    <row r="360" spans="1:3" ht="63.75" customHeight="1">
      <c r="A360" s="1226" t="s">
        <v>8718</v>
      </c>
      <c r="B360" s="280" t="s">
        <v>8749</v>
      </c>
      <c r="C360" s="50" t="s">
        <v>8751</v>
      </c>
    </row>
    <row r="361" spans="1:3" ht="63.75" customHeight="1">
      <c r="A361" s="1226" t="s">
        <v>8718</v>
      </c>
      <c r="B361" s="280" t="s">
        <v>8749</v>
      </c>
      <c r="C361" s="50" t="s">
        <v>8752</v>
      </c>
    </row>
    <row r="362" spans="1:3" ht="63.75" customHeight="1">
      <c r="A362" s="1226" t="s">
        <v>8718</v>
      </c>
      <c r="B362" s="280" t="s">
        <v>8753</v>
      </c>
      <c r="C362" s="50" t="s">
        <v>8754</v>
      </c>
    </row>
    <row r="363" spans="1:3" ht="63.75" customHeight="1">
      <c r="A363" s="1226" t="s">
        <v>8718</v>
      </c>
      <c r="B363" s="280" t="s">
        <v>8753</v>
      </c>
      <c r="C363" s="50" t="s">
        <v>8755</v>
      </c>
    </row>
    <row r="364" spans="1:3" ht="63.75" customHeight="1">
      <c r="A364" s="1226" t="s">
        <v>8718</v>
      </c>
      <c r="B364" s="280" t="s">
        <v>8753</v>
      </c>
      <c r="C364" s="50" t="s">
        <v>8756</v>
      </c>
    </row>
    <row r="365" spans="1:3" ht="63.75" customHeight="1">
      <c r="A365" s="1226" t="s">
        <v>8718</v>
      </c>
      <c r="B365" s="280" t="s">
        <v>8753</v>
      </c>
      <c r="C365" s="50" t="s">
        <v>8757</v>
      </c>
    </row>
    <row r="366" spans="1:3" ht="63.75" customHeight="1">
      <c r="A366" s="1226" t="s">
        <v>8718</v>
      </c>
      <c r="B366" s="280" t="s">
        <v>8753</v>
      </c>
      <c r="C366" s="50" t="s">
        <v>8758</v>
      </c>
    </row>
    <row r="367" spans="1:3" ht="108" customHeight="1">
      <c r="A367" s="1227" t="s">
        <v>8759</v>
      </c>
      <c r="B367" s="376">
        <v>46111</v>
      </c>
      <c r="C367" s="1228" t="s">
        <v>8760</v>
      </c>
    </row>
    <row r="368" spans="1:3" ht="98.25" customHeight="1">
      <c r="A368" s="1229" t="s">
        <v>8759</v>
      </c>
      <c r="B368" s="1230">
        <v>46110</v>
      </c>
      <c r="C368" s="1177" t="s">
        <v>8761</v>
      </c>
    </row>
    <row r="369" spans="1:3" ht="82.5" customHeight="1">
      <c r="A369" s="1231" t="s">
        <v>8759</v>
      </c>
      <c r="B369" s="1230">
        <v>46103</v>
      </c>
      <c r="C369" s="1177" t="s">
        <v>8762</v>
      </c>
    </row>
    <row r="370" spans="1:3" ht="69" customHeight="1">
      <c r="A370" s="1231" t="s">
        <v>8759</v>
      </c>
      <c r="B370" s="1230">
        <v>46100</v>
      </c>
      <c r="C370" s="1177" t="s">
        <v>8763</v>
      </c>
    </row>
    <row r="371" spans="1:3" ht="162.75" customHeight="1">
      <c r="A371" s="1231" t="s">
        <v>8759</v>
      </c>
      <c r="B371" s="1230">
        <v>46097</v>
      </c>
      <c r="C371" s="1177" t="s">
        <v>8764</v>
      </c>
    </row>
    <row r="372" spans="1:3" ht="70.5" customHeight="1">
      <c r="A372" s="1231" t="s">
        <v>8759</v>
      </c>
      <c r="B372" s="1230">
        <v>46097</v>
      </c>
      <c r="C372" s="1177" t="s">
        <v>8765</v>
      </c>
    </row>
    <row r="373" spans="1:3" ht="53.25" customHeight="1">
      <c r="A373" s="1231" t="s">
        <v>8759</v>
      </c>
      <c r="B373" s="1230">
        <v>46076</v>
      </c>
      <c r="C373" s="1177" t="s">
        <v>8766</v>
      </c>
    </row>
    <row r="374" spans="1:3" ht="72.75" customHeight="1">
      <c r="A374" s="1231" t="s">
        <v>8759</v>
      </c>
      <c r="B374" s="1230">
        <v>46073</v>
      </c>
      <c r="C374" s="1177" t="s">
        <v>8767</v>
      </c>
    </row>
    <row r="375" spans="1:3" ht="63.75" customHeight="1">
      <c r="A375" s="1231" t="s">
        <v>8759</v>
      </c>
      <c r="B375" s="1230">
        <v>46070</v>
      </c>
      <c r="C375" s="1177" t="s">
        <v>8768</v>
      </c>
    </row>
    <row r="376" spans="1:3" ht="88.5" customHeight="1">
      <c r="A376" s="1231" t="s">
        <v>8759</v>
      </c>
      <c r="B376" s="1230">
        <v>46068</v>
      </c>
      <c r="C376" s="1177" t="s">
        <v>8769</v>
      </c>
    </row>
    <row r="377" spans="1:3" ht="72" customHeight="1">
      <c r="A377" s="1231" t="s">
        <v>8759</v>
      </c>
      <c r="B377" s="1230">
        <v>46067</v>
      </c>
      <c r="C377" s="1177" t="s">
        <v>8770</v>
      </c>
    </row>
    <row r="378" spans="1:3" ht="88.5" customHeight="1">
      <c r="A378" s="1231" t="s">
        <v>8759</v>
      </c>
      <c r="B378" s="1230">
        <v>46067</v>
      </c>
      <c r="C378" s="1177" t="s">
        <v>8771</v>
      </c>
    </row>
    <row r="379" spans="1:3" ht="43.5" customHeight="1">
      <c r="A379" s="1231" t="s">
        <v>8759</v>
      </c>
      <c r="B379" s="1230">
        <v>46067</v>
      </c>
      <c r="C379" s="1177" t="s">
        <v>8772</v>
      </c>
    </row>
    <row r="380" spans="1:3" ht="63.75" customHeight="1">
      <c r="A380" s="1231" t="s">
        <v>8759</v>
      </c>
      <c r="B380" s="1230">
        <v>46065</v>
      </c>
      <c r="C380" s="1177" t="s">
        <v>8773</v>
      </c>
    </row>
    <row r="381" spans="1:3" ht="71.25" customHeight="1">
      <c r="A381" s="1231" t="s">
        <v>8759</v>
      </c>
      <c r="B381" s="1230">
        <v>46063</v>
      </c>
      <c r="C381" s="1177" t="s">
        <v>8774</v>
      </c>
    </row>
    <row r="382" spans="1:3" ht="59.25" customHeight="1">
      <c r="A382" s="1231" t="s">
        <v>8759</v>
      </c>
      <c r="B382" s="1230">
        <v>46049</v>
      </c>
      <c r="C382" s="1177" t="s">
        <v>8775</v>
      </c>
    </row>
    <row r="383" spans="1:3" ht="81.75" customHeight="1">
      <c r="A383" s="1231" t="s">
        <v>8759</v>
      </c>
      <c r="B383" s="1230">
        <v>46046</v>
      </c>
      <c r="C383" s="1177" t="s">
        <v>8776</v>
      </c>
    </row>
    <row r="384" spans="1:3" ht="63.75" customHeight="1">
      <c r="A384" s="1231" t="s">
        <v>8759</v>
      </c>
      <c r="B384" s="1232">
        <v>46042</v>
      </c>
      <c r="C384" s="1177" t="s">
        <v>8777</v>
      </c>
    </row>
    <row r="385" spans="1:7" ht="33.75" customHeight="1">
      <c r="A385" s="1231" t="s">
        <v>8759</v>
      </c>
      <c r="B385" s="1232">
        <v>46034</v>
      </c>
      <c r="C385" s="1177" t="s">
        <v>8778</v>
      </c>
    </row>
    <row r="386" spans="1:7" ht="47.25" customHeight="1">
      <c r="A386" s="1231" t="s">
        <v>8759</v>
      </c>
      <c r="B386" s="1232">
        <v>46026</v>
      </c>
      <c r="C386" s="1177" t="s">
        <v>8779</v>
      </c>
    </row>
    <row r="388" spans="1:7" ht="46.5" customHeight="1">
      <c r="A388" s="2" t="s">
        <v>887</v>
      </c>
      <c r="B388" s="2"/>
      <c r="C388" s="2"/>
    </row>
    <row r="389" spans="1:7" ht="57.75" customHeight="1">
      <c r="A389" s="44" t="s">
        <v>888</v>
      </c>
      <c r="B389" s="44" t="s">
        <v>889</v>
      </c>
      <c r="C389" s="44" t="s">
        <v>890</v>
      </c>
    </row>
    <row r="390" spans="1:7" ht="12.75" customHeight="1">
      <c r="A390" s="50"/>
      <c r="B390" s="50"/>
      <c r="C390" s="50">
        <v>0</v>
      </c>
    </row>
    <row r="391" spans="1:7" ht="12.75" customHeight="1">
      <c r="A391" s="50"/>
      <c r="B391" s="50"/>
      <c r="C391" s="50">
        <v>0</v>
      </c>
    </row>
    <row r="393" spans="1:7" ht="43.35" customHeight="1">
      <c r="A393" s="2" t="s">
        <v>891</v>
      </c>
      <c r="B393" s="2"/>
      <c r="C393" s="2"/>
      <c r="D393" s="2"/>
      <c r="E393" s="2"/>
    </row>
    <row r="394" spans="1:7" ht="85.9" customHeight="1">
      <c r="A394" s="44" t="s">
        <v>892</v>
      </c>
      <c r="B394" s="44" t="s">
        <v>893</v>
      </c>
      <c r="C394" s="44" t="s">
        <v>894</v>
      </c>
      <c r="D394" s="44" t="s">
        <v>895</v>
      </c>
      <c r="E394" s="44" t="s">
        <v>896</v>
      </c>
    </row>
    <row r="395" spans="1:7" ht="409.6" customHeight="1">
      <c r="A395" s="1233" t="s">
        <v>8780</v>
      </c>
      <c r="B395" s="50" t="s">
        <v>8781</v>
      </c>
      <c r="C395" s="50">
        <v>1</v>
      </c>
      <c r="D395" s="83" t="s">
        <v>8782</v>
      </c>
      <c r="E395" s="50" t="s">
        <v>1064</v>
      </c>
    </row>
    <row r="396" spans="1:7" ht="12.75" customHeight="1">
      <c r="A396" s="50"/>
      <c r="B396" s="50"/>
      <c r="C396" s="50"/>
      <c r="D396" s="50"/>
      <c r="E396" s="50"/>
    </row>
    <row r="398" spans="1:7" ht="49.9" customHeight="1">
      <c r="A398" s="1478" t="s">
        <v>902</v>
      </c>
      <c r="B398" s="1478"/>
      <c r="C398" s="1478"/>
      <c r="D398" s="1478"/>
      <c r="E398" s="1478"/>
      <c r="F398" s="120" t="s">
        <v>123</v>
      </c>
      <c r="G398" s="120" t="s">
        <v>124</v>
      </c>
    </row>
    <row r="399" spans="1:7" ht="69" customHeight="1">
      <c r="A399" s="120" t="s">
        <v>125</v>
      </c>
      <c r="B399" s="120" t="s">
        <v>126</v>
      </c>
      <c r="C399" s="120" t="s">
        <v>127</v>
      </c>
      <c r="D399" s="120" t="s">
        <v>128</v>
      </c>
      <c r="E399" s="120" t="s">
        <v>129</v>
      </c>
      <c r="F399" s="50">
        <v>0</v>
      </c>
      <c r="G399" s="50">
        <v>0</v>
      </c>
    </row>
    <row r="400" spans="1:7" ht="12.75" customHeight="1">
      <c r="A400" s="78"/>
      <c r="B400" s="78"/>
      <c r="C400" s="78"/>
      <c r="D400" s="78"/>
      <c r="E400" s="78"/>
    </row>
    <row r="401" spans="1:8" ht="12.75" customHeight="1">
      <c r="A401" s="78"/>
      <c r="B401" s="78"/>
      <c r="C401" s="78"/>
      <c r="D401" s="78"/>
      <c r="E401" s="78"/>
    </row>
    <row r="402" spans="1:8" ht="12.75" customHeight="1">
      <c r="A402" s="78"/>
      <c r="B402" s="78"/>
      <c r="C402" s="78"/>
      <c r="D402" s="78"/>
      <c r="E402" s="78"/>
    </row>
    <row r="404" spans="1:8" ht="52.9" customHeight="1">
      <c r="A404" s="1478" t="s">
        <v>925</v>
      </c>
      <c r="B404" s="1478"/>
      <c r="C404" s="1478"/>
      <c r="D404" s="1478"/>
      <c r="E404" s="1478"/>
      <c r="F404" s="3" t="s">
        <v>17</v>
      </c>
      <c r="G404" s="3"/>
      <c r="H404" s="3"/>
    </row>
    <row r="405" spans="1:8" ht="12.75" customHeight="1">
      <c r="A405" s="5" t="s">
        <v>18</v>
      </c>
      <c r="B405" s="5"/>
      <c r="C405" s="5"/>
      <c r="D405" s="5"/>
      <c r="E405" s="5"/>
    </row>
    <row r="406" spans="1:8" ht="114.2" customHeight="1">
      <c r="A406" s="122"/>
      <c r="B406" s="120" t="s">
        <v>926</v>
      </c>
      <c r="C406" s="120" t="s">
        <v>927</v>
      </c>
      <c r="D406" s="120" t="s">
        <v>128</v>
      </c>
      <c r="E406" s="120" t="s">
        <v>928</v>
      </c>
    </row>
    <row r="407" spans="1:8" ht="12.75" customHeight="1">
      <c r="A407" s="120" t="s">
        <v>929</v>
      </c>
      <c r="B407" s="50"/>
      <c r="C407" s="50"/>
      <c r="D407" s="50"/>
      <c r="E407" s="50"/>
    </row>
    <row r="408" spans="1:8" ht="12.75" customHeight="1">
      <c r="A408" s="120" t="s">
        <v>930</v>
      </c>
      <c r="B408" s="50"/>
      <c r="C408" s="50"/>
      <c r="D408" s="50"/>
      <c r="E408" s="50"/>
    </row>
    <row r="410" spans="1:8" ht="72.400000000000006" customHeight="1">
      <c r="A410" s="1478" t="s">
        <v>931</v>
      </c>
      <c r="B410" s="1478"/>
      <c r="C410" s="1478"/>
      <c r="D410" s="1479" t="s">
        <v>8783</v>
      </c>
      <c r="E410" s="1479"/>
      <c r="F410" s="1479"/>
    </row>
    <row r="411" spans="1:8" ht="41.1" customHeight="1">
      <c r="A411" s="123" t="s">
        <v>933</v>
      </c>
      <c r="B411" s="1480"/>
      <c r="C411" s="1480"/>
      <c r="D411" s="35"/>
      <c r="E411" s="35"/>
    </row>
    <row r="412" spans="1:8" ht="42.75" customHeight="1">
      <c r="A412" s="120" t="s">
        <v>934</v>
      </c>
      <c r="B412" s="1478" t="s">
        <v>935</v>
      </c>
      <c r="C412" s="1478"/>
      <c r="D412" s="35"/>
      <c r="E412" s="35"/>
    </row>
    <row r="413" spans="1:8" ht="45.75" customHeight="1">
      <c r="A413" s="120" t="s">
        <v>936</v>
      </c>
      <c r="B413" s="1529" t="s">
        <v>8784</v>
      </c>
      <c r="C413" s="1529"/>
      <c r="D413" s="35"/>
      <c r="E413" s="35"/>
    </row>
    <row r="414" spans="1:8" ht="38.25" customHeight="1">
      <c r="A414" s="120" t="s">
        <v>937</v>
      </c>
      <c r="B414" s="1530" t="s">
        <v>8785</v>
      </c>
      <c r="C414" s="1530"/>
      <c r="D414" s="35"/>
      <c r="E414" s="35"/>
    </row>
    <row r="415" spans="1:8" ht="40.5" customHeight="1">
      <c r="A415" s="120" t="s">
        <v>939</v>
      </c>
      <c r="B415" s="1531" t="s">
        <v>8786</v>
      </c>
      <c r="C415" s="1531"/>
      <c r="D415" s="35"/>
      <c r="E415" s="35"/>
    </row>
    <row r="416" spans="1:8" ht="12.75" customHeight="1">
      <c r="A416" s="35"/>
      <c r="B416" s="35"/>
      <c r="C416" s="35"/>
      <c r="D416" s="35"/>
      <c r="E416" s="35"/>
    </row>
    <row r="417" spans="1:7" ht="49.35" customHeight="1">
      <c r="A417" s="1478" t="s">
        <v>956</v>
      </c>
      <c r="B417" s="1478"/>
      <c r="C417" s="1478"/>
      <c r="D417" s="3" t="s">
        <v>17</v>
      </c>
      <c r="E417" s="3"/>
      <c r="F417" s="3"/>
    </row>
    <row r="418" spans="1:7" ht="12.75" customHeight="1">
      <c r="A418" s="5" t="s">
        <v>18</v>
      </c>
      <c r="B418" s="5"/>
      <c r="C418" s="5"/>
    </row>
    <row r="419" spans="1:7" ht="12.75" customHeight="1">
      <c r="A419" s="1478" t="s">
        <v>108</v>
      </c>
      <c r="B419" s="1478"/>
      <c r="C419" s="1478"/>
      <c r="D419" s="35"/>
      <c r="E419" s="35"/>
    </row>
    <row r="420" spans="1:7" ht="12.75" customHeight="1">
      <c r="A420" s="1480"/>
      <c r="B420" s="1480"/>
      <c r="C420" s="1480"/>
      <c r="D420" s="35"/>
      <c r="E420" s="35"/>
    </row>
    <row r="421" spans="1:7" ht="12.75" customHeight="1">
      <c r="A421" s="35"/>
      <c r="B421" s="35"/>
      <c r="C421" s="35"/>
      <c r="D421" s="35"/>
      <c r="E421" s="35"/>
    </row>
    <row r="422" spans="1:7" ht="54.4" customHeight="1">
      <c r="A422" s="1478" t="s">
        <v>957</v>
      </c>
      <c r="B422" s="1478"/>
      <c r="C422" s="1478"/>
      <c r="D422" s="3" t="s">
        <v>29</v>
      </c>
      <c r="E422" s="3"/>
      <c r="F422" s="3"/>
    </row>
    <row r="423" spans="1:7" ht="12.75" customHeight="1">
      <c r="A423" s="5" t="s">
        <v>18</v>
      </c>
      <c r="B423" s="5"/>
      <c r="C423" s="5"/>
      <c r="D423" s="35"/>
      <c r="E423" s="35"/>
    </row>
    <row r="424" spans="1:7" ht="38.85" customHeight="1">
      <c r="A424" s="120" t="s">
        <v>958</v>
      </c>
      <c r="B424" s="120" t="s">
        <v>927</v>
      </c>
      <c r="C424" s="120" t="s">
        <v>959</v>
      </c>
      <c r="D424" s="35"/>
      <c r="E424" s="35"/>
    </row>
    <row r="425" spans="1:7" ht="36.75" customHeight="1">
      <c r="A425" s="1234" t="s">
        <v>8787</v>
      </c>
      <c r="B425" s="1235" t="s">
        <v>8788</v>
      </c>
      <c r="C425" s="1236" t="s">
        <v>8789</v>
      </c>
      <c r="D425" s="35"/>
      <c r="E425" s="35"/>
    </row>
    <row r="426" spans="1:7" ht="36" customHeight="1">
      <c r="A426" s="1237" t="s">
        <v>8790</v>
      </c>
      <c r="B426" s="1236" t="s">
        <v>8791</v>
      </c>
      <c r="C426" s="1238" t="s">
        <v>8792</v>
      </c>
      <c r="D426" s="35"/>
      <c r="E426" s="35"/>
    </row>
    <row r="427" spans="1:7" ht="12.75" customHeight="1">
      <c r="A427" s="126"/>
      <c r="B427" s="126"/>
      <c r="C427" s="126"/>
      <c r="D427" s="127"/>
      <c r="E427" s="127"/>
    </row>
    <row r="428" spans="1:7" ht="12.75" customHeight="1">
      <c r="A428" s="127"/>
      <c r="B428" s="127"/>
      <c r="C428" s="127"/>
      <c r="D428" s="127"/>
      <c r="E428" s="127"/>
    </row>
    <row r="429" spans="1:7" ht="50.65" customHeight="1">
      <c r="A429" s="1482" t="s">
        <v>967</v>
      </c>
      <c r="B429" s="1482"/>
      <c r="C429" s="1482"/>
      <c r="D429" s="1482"/>
      <c r="E429" s="1482"/>
      <c r="F429" s="33">
        <v>8</v>
      </c>
      <c r="G429" s="33">
        <f>SUM(D431:D439)</f>
        <v>485</v>
      </c>
    </row>
    <row r="430" spans="1:7" ht="61.15" customHeight="1">
      <c r="A430" s="128" t="s">
        <v>125</v>
      </c>
      <c r="B430" s="128" t="s">
        <v>126</v>
      </c>
      <c r="C430" s="128" t="s">
        <v>127</v>
      </c>
      <c r="D430" s="128" t="s">
        <v>128</v>
      </c>
      <c r="E430" s="128" t="s">
        <v>129</v>
      </c>
    </row>
    <row r="431" spans="1:7" ht="75" customHeight="1">
      <c r="A431" s="1239" t="s">
        <v>8793</v>
      </c>
      <c r="B431" s="1240">
        <v>46109</v>
      </c>
      <c r="C431" s="1241" t="s">
        <v>8794</v>
      </c>
      <c r="D431" s="152">
        <v>62</v>
      </c>
      <c r="E431" s="1242" t="s">
        <v>8795</v>
      </c>
    </row>
    <row r="432" spans="1:7" ht="48.75" customHeight="1">
      <c r="A432" s="1243" t="s">
        <v>8796</v>
      </c>
      <c r="B432" s="1240">
        <v>46108</v>
      </c>
      <c r="C432" s="1241" t="s">
        <v>8797</v>
      </c>
      <c r="D432" s="426">
        <v>20</v>
      </c>
      <c r="E432" s="1244" t="s">
        <v>8795</v>
      </c>
    </row>
    <row r="433" spans="1:6" ht="109.5" customHeight="1">
      <c r="A433" s="1239" t="s">
        <v>8798</v>
      </c>
      <c r="B433" s="149">
        <v>46097</v>
      </c>
      <c r="C433" s="1241" t="s">
        <v>8799</v>
      </c>
      <c r="D433" s="151">
        <v>24</v>
      </c>
      <c r="E433" s="1242" t="s">
        <v>8795</v>
      </c>
    </row>
    <row r="434" spans="1:6" ht="57">
      <c r="A434" s="1245" t="s">
        <v>8800</v>
      </c>
      <c r="B434" s="149">
        <v>46089</v>
      </c>
      <c r="C434" s="1246" t="s">
        <v>8801</v>
      </c>
      <c r="D434" s="148">
        <v>92</v>
      </c>
      <c r="E434" s="1242" t="s">
        <v>8795</v>
      </c>
    </row>
    <row r="435" spans="1:6" ht="109.5" customHeight="1">
      <c r="A435" s="1239" t="s">
        <v>8802</v>
      </c>
      <c r="B435" s="149">
        <v>46054</v>
      </c>
      <c r="C435" s="1241" t="s">
        <v>8803</v>
      </c>
      <c r="D435" s="151">
        <v>17</v>
      </c>
      <c r="E435" s="1242" t="s">
        <v>8795</v>
      </c>
    </row>
    <row r="436" spans="1:6" ht="72.75" customHeight="1">
      <c r="A436" s="1239" t="s">
        <v>8804</v>
      </c>
      <c r="B436" s="149">
        <v>46095</v>
      </c>
      <c r="C436" s="1241" t="s">
        <v>8805</v>
      </c>
      <c r="D436" s="148">
        <v>49</v>
      </c>
      <c r="E436" s="1247" t="s">
        <v>8372</v>
      </c>
    </row>
    <row r="437" spans="1:6" ht="58.5" customHeight="1">
      <c r="A437" s="1243" t="s">
        <v>8806</v>
      </c>
      <c r="B437" s="1248">
        <v>46029</v>
      </c>
      <c r="C437" s="1241" t="s">
        <v>8807</v>
      </c>
      <c r="D437" s="1249">
        <v>120</v>
      </c>
      <c r="E437" s="1250" t="s">
        <v>8808</v>
      </c>
    </row>
    <row r="438" spans="1:6" ht="57.75" customHeight="1">
      <c r="A438" s="1243" t="s">
        <v>8809</v>
      </c>
      <c r="B438" s="149" t="s">
        <v>8810</v>
      </c>
      <c r="C438" s="1241" t="s">
        <v>8811</v>
      </c>
      <c r="D438" s="148">
        <v>101</v>
      </c>
      <c r="E438" s="1250" t="s">
        <v>8808</v>
      </c>
    </row>
    <row r="439" spans="1:6" ht="30.75" customHeight="1">
      <c r="A439" s="1239"/>
      <c r="B439" s="149"/>
      <c r="C439" s="1241"/>
      <c r="D439" s="148"/>
      <c r="E439" s="1247"/>
    </row>
    <row r="440" spans="1:6" ht="45.6" customHeight="1">
      <c r="A440" s="1482" t="s">
        <v>977</v>
      </c>
      <c r="B440" s="1482"/>
      <c r="C440" s="1482"/>
      <c r="D440" s="35"/>
      <c r="E440" s="35"/>
    </row>
    <row r="441" spans="1:6" ht="66.400000000000006" customHeight="1">
      <c r="A441" s="128" t="s">
        <v>978</v>
      </c>
      <c r="B441" s="128" t="s">
        <v>979</v>
      </c>
      <c r="C441" s="128" t="s">
        <v>980</v>
      </c>
      <c r="D441" s="35"/>
      <c r="E441" s="35"/>
    </row>
    <row r="442" spans="1:6" ht="93" customHeight="1">
      <c r="A442" s="1163" t="s">
        <v>8812</v>
      </c>
      <c r="B442" s="1251" t="s">
        <v>2754</v>
      </c>
      <c r="C442" s="1251">
        <v>194</v>
      </c>
      <c r="D442" s="35"/>
      <c r="E442" s="35"/>
    </row>
    <row r="443" spans="1:6" ht="12.75" customHeight="1">
      <c r="A443" s="35"/>
      <c r="B443" s="35"/>
      <c r="C443" s="35"/>
      <c r="D443" s="35"/>
      <c r="E443" s="35"/>
    </row>
    <row r="444" spans="1:6" ht="72" customHeight="1">
      <c r="A444" s="1482" t="s">
        <v>983</v>
      </c>
      <c r="B444" s="1482"/>
      <c r="C444" s="1482"/>
      <c r="D444" s="3" t="s">
        <v>17</v>
      </c>
      <c r="E444" s="3"/>
      <c r="F444" s="3"/>
    </row>
    <row r="445" spans="1:6" ht="12.75" customHeight="1">
      <c r="A445" s="5" t="s">
        <v>18</v>
      </c>
      <c r="B445" s="5"/>
      <c r="C445" s="5"/>
      <c r="D445" s="35"/>
      <c r="E445" s="35"/>
    </row>
    <row r="446" spans="1:6" ht="45.6" customHeight="1">
      <c r="A446" s="128" t="s">
        <v>984</v>
      </c>
      <c r="B446" s="128" t="s">
        <v>79</v>
      </c>
      <c r="C446" s="128" t="s">
        <v>985</v>
      </c>
      <c r="D446" s="35"/>
      <c r="E446" s="35"/>
    </row>
    <row r="447" spans="1:6" ht="12.75" customHeight="1">
      <c r="A447" s="152"/>
      <c r="B447" s="152"/>
      <c r="C447" s="152"/>
      <c r="D447" s="35"/>
      <c r="E447" s="35"/>
    </row>
    <row r="448" spans="1:6" ht="12.75" customHeight="1">
      <c r="A448" s="35"/>
      <c r="B448" s="35"/>
      <c r="C448" s="35"/>
      <c r="D448" s="35"/>
      <c r="E448" s="35"/>
    </row>
    <row r="449" spans="1:6" ht="51.4" customHeight="1">
      <c r="A449" s="1482" t="s">
        <v>986</v>
      </c>
      <c r="B449" s="1482"/>
      <c r="C449" s="1482"/>
      <c r="D449" s="3" t="s">
        <v>17</v>
      </c>
      <c r="E449" s="3"/>
      <c r="F449" s="3"/>
    </row>
    <row r="450" spans="1:6" ht="12.75" customHeight="1">
      <c r="A450" s="5" t="s">
        <v>18</v>
      </c>
      <c r="B450" s="5"/>
      <c r="C450" s="5"/>
      <c r="D450" s="35"/>
      <c r="E450" s="35"/>
    </row>
    <row r="451" spans="1:6" ht="42.6" customHeight="1">
      <c r="A451" s="128" t="s">
        <v>984</v>
      </c>
      <c r="B451" s="128" t="s">
        <v>79</v>
      </c>
      <c r="C451" s="128" t="s">
        <v>985</v>
      </c>
      <c r="D451" s="35"/>
      <c r="E451" s="35"/>
    </row>
    <row r="452" spans="1:6" ht="12.75" customHeight="1">
      <c r="A452" s="152"/>
      <c r="B452" s="152"/>
      <c r="C452" s="152"/>
      <c r="D452" s="35"/>
      <c r="E452" s="35"/>
    </row>
    <row r="453" spans="1:6" ht="12.75" customHeight="1">
      <c r="A453" s="35"/>
      <c r="B453" s="35"/>
      <c r="C453" s="35"/>
      <c r="D453" s="35"/>
      <c r="E453" s="35"/>
    </row>
    <row r="454" spans="1:6" ht="40.35" customHeight="1">
      <c r="A454" s="1482" t="s">
        <v>987</v>
      </c>
      <c r="B454" s="1482"/>
      <c r="C454" s="1482"/>
      <c r="D454" s="3" t="s">
        <v>17</v>
      </c>
      <c r="E454" s="3"/>
      <c r="F454" s="3"/>
    </row>
    <row r="455" spans="1:6" ht="12.75" customHeight="1">
      <c r="A455" s="5" t="s">
        <v>18</v>
      </c>
      <c r="B455" s="5"/>
      <c r="C455" s="5"/>
      <c r="D455" s="35"/>
      <c r="E455" s="35"/>
    </row>
    <row r="456" spans="1:6" ht="106.7" customHeight="1">
      <c r="A456" s="128" t="s">
        <v>984</v>
      </c>
      <c r="B456" s="128" t="s">
        <v>988</v>
      </c>
      <c r="C456" s="128" t="s">
        <v>989</v>
      </c>
      <c r="D456" s="35"/>
      <c r="E456" s="35"/>
    </row>
    <row r="457" spans="1:6" ht="12.75" customHeight="1">
      <c r="A457" s="152"/>
      <c r="B457" s="152"/>
      <c r="C457" s="152"/>
      <c r="D457" s="35"/>
      <c r="E457" s="35"/>
    </row>
    <row r="458" spans="1:6" ht="12.75" customHeight="1">
      <c r="A458" s="35"/>
      <c r="B458" s="35"/>
      <c r="C458" s="35"/>
      <c r="D458" s="35"/>
      <c r="E458" s="35"/>
    </row>
    <row r="459" spans="1:6" ht="58.9" customHeight="1">
      <c r="A459" s="1482" t="s">
        <v>990</v>
      </c>
      <c r="B459" s="1482"/>
      <c r="C459" s="1482"/>
      <c r="D459" s="3" t="s">
        <v>17</v>
      </c>
      <c r="E459" s="3"/>
      <c r="F459" s="3"/>
    </row>
    <row r="460" spans="1:6" ht="12.75" customHeight="1">
      <c r="A460" s="5" t="s">
        <v>18</v>
      </c>
      <c r="B460" s="5"/>
      <c r="C460" s="5"/>
      <c r="D460" s="35"/>
      <c r="E460" s="35"/>
    </row>
    <row r="461" spans="1:6" ht="90.95" customHeight="1">
      <c r="A461" s="128" t="s">
        <v>984</v>
      </c>
      <c r="B461" s="128" t="s">
        <v>991</v>
      </c>
      <c r="C461" s="128" t="s">
        <v>992</v>
      </c>
      <c r="D461" s="35"/>
      <c r="E461" s="35"/>
    </row>
    <row r="462" spans="1:6" ht="12.75" customHeight="1">
      <c r="A462" s="152"/>
      <c r="B462" s="152"/>
      <c r="C462" s="152"/>
      <c r="D462" s="35"/>
      <c r="E462" s="35"/>
    </row>
    <row r="463" spans="1:6" ht="12.75" customHeight="1">
      <c r="A463" s="35"/>
      <c r="B463" s="35"/>
      <c r="C463" s="35"/>
      <c r="D463" s="35"/>
      <c r="E463" s="35"/>
    </row>
    <row r="464" spans="1:6" ht="77.650000000000006" customHeight="1">
      <c r="A464" s="1483" t="s">
        <v>993</v>
      </c>
      <c r="B464" s="1483"/>
      <c r="C464" s="1483"/>
      <c r="D464" s="1483"/>
      <c r="E464" s="1483"/>
    </row>
    <row r="465" spans="1:5" ht="134.25" customHeight="1">
      <c r="A465" s="153" t="s">
        <v>994</v>
      </c>
      <c r="B465" s="153" t="s">
        <v>995</v>
      </c>
      <c r="C465" s="153" t="s">
        <v>996</v>
      </c>
      <c r="D465" s="153" t="s">
        <v>997</v>
      </c>
      <c r="E465" s="153" t="s">
        <v>998</v>
      </c>
    </row>
    <row r="466" spans="1:5" ht="41.25" customHeight="1">
      <c r="A466" s="1252" t="s">
        <v>8813</v>
      </c>
      <c r="B466" s="1252" t="s">
        <v>8814</v>
      </c>
      <c r="C466" s="1253" t="s">
        <v>8815</v>
      </c>
      <c r="D466" s="1252" t="s">
        <v>8816</v>
      </c>
      <c r="E466" s="1252" t="s">
        <v>8817</v>
      </c>
    </row>
    <row r="467" spans="1:5" ht="44.25" customHeight="1">
      <c r="A467" s="1252" t="s">
        <v>8818</v>
      </c>
      <c r="B467" s="1252" t="s">
        <v>8819</v>
      </c>
      <c r="C467" s="1252" t="s">
        <v>8820</v>
      </c>
      <c r="D467" s="1252" t="s">
        <v>8821</v>
      </c>
      <c r="E467" s="1252" t="s">
        <v>8817</v>
      </c>
    </row>
    <row r="468" spans="1:5" ht="44.25" customHeight="1">
      <c r="A468" s="1254" t="s">
        <v>8822</v>
      </c>
      <c r="B468" s="1252" t="s">
        <v>8823</v>
      </c>
      <c r="C468" s="1253">
        <v>89212217355</v>
      </c>
      <c r="D468" s="1252" t="s">
        <v>8821</v>
      </c>
      <c r="E468" s="1252" t="s">
        <v>8817</v>
      </c>
    </row>
    <row r="469" spans="1:5" ht="44.25" customHeight="1">
      <c r="A469" s="1252" t="s">
        <v>8824</v>
      </c>
      <c r="B469" s="1252" t="s">
        <v>8825</v>
      </c>
      <c r="C469" s="1253" t="s">
        <v>8826</v>
      </c>
      <c r="D469" s="1255" t="s">
        <v>8827</v>
      </c>
      <c r="E469" s="1252" t="s">
        <v>8817</v>
      </c>
    </row>
    <row r="470" spans="1:5" ht="44.25" customHeight="1">
      <c r="A470" s="1252" t="s">
        <v>8828</v>
      </c>
      <c r="B470" s="1252" t="s">
        <v>8829</v>
      </c>
      <c r="C470" s="1252" t="s">
        <v>8830</v>
      </c>
      <c r="D470" s="1252" t="s">
        <v>8816</v>
      </c>
      <c r="E470" s="1252" t="s">
        <v>8817</v>
      </c>
    </row>
    <row r="471" spans="1:5" ht="44.25" customHeight="1">
      <c r="A471" s="1252" t="s">
        <v>8831</v>
      </c>
      <c r="B471" s="1252" t="s">
        <v>8832</v>
      </c>
      <c r="C471" s="1252" t="s">
        <v>8833</v>
      </c>
      <c r="D471" s="1252" t="s">
        <v>8816</v>
      </c>
      <c r="E471" s="1252" t="s">
        <v>8817</v>
      </c>
    </row>
    <row r="472" spans="1:5" ht="44.25" customHeight="1">
      <c r="A472" s="1252" t="s">
        <v>8834</v>
      </c>
      <c r="B472" s="1252" t="s">
        <v>8835</v>
      </c>
      <c r="C472" s="1252" t="s">
        <v>8836</v>
      </c>
      <c r="D472" s="1252" t="s">
        <v>8837</v>
      </c>
      <c r="E472" s="1252" t="s">
        <v>8817</v>
      </c>
    </row>
    <row r="473" spans="1:5" ht="44.25" customHeight="1">
      <c r="A473" s="1256" t="s">
        <v>8838</v>
      </c>
      <c r="B473" s="1252" t="s">
        <v>8839</v>
      </c>
      <c r="C473" s="1252" t="s">
        <v>8840</v>
      </c>
      <c r="D473" s="1252" t="s">
        <v>8837</v>
      </c>
      <c r="E473" s="1252" t="s">
        <v>8817</v>
      </c>
    </row>
    <row r="474" spans="1:5" ht="44.25" customHeight="1">
      <c r="A474" s="1252" t="s">
        <v>8841</v>
      </c>
      <c r="B474" s="1252" t="s">
        <v>8842</v>
      </c>
      <c r="C474" s="1252" t="s">
        <v>8843</v>
      </c>
      <c r="D474" s="1252" t="s">
        <v>8837</v>
      </c>
      <c r="E474" s="1252" t="s">
        <v>8817</v>
      </c>
    </row>
    <row r="475" spans="1:5" ht="44.25" customHeight="1">
      <c r="A475" s="1257" t="s">
        <v>8844</v>
      </c>
      <c r="B475" s="1252" t="s">
        <v>8845</v>
      </c>
      <c r="C475" s="1252" t="s">
        <v>8846</v>
      </c>
      <c r="D475" s="1252" t="s">
        <v>8837</v>
      </c>
      <c r="E475" s="1252" t="s">
        <v>8817</v>
      </c>
    </row>
    <row r="476" spans="1:5" ht="44.25" customHeight="1">
      <c r="A476" s="1258" t="s">
        <v>8847</v>
      </c>
      <c r="B476" s="1252" t="s">
        <v>8848</v>
      </c>
      <c r="C476" s="1252" t="s">
        <v>8849</v>
      </c>
      <c r="D476" s="1252" t="s">
        <v>8850</v>
      </c>
      <c r="E476" s="1252" t="s">
        <v>8817</v>
      </c>
    </row>
    <row r="477" spans="1:5" ht="44.25" customHeight="1">
      <c r="A477" s="1258" t="s">
        <v>8851</v>
      </c>
      <c r="B477" s="1252" t="s">
        <v>8852</v>
      </c>
      <c r="C477" s="1252" t="s">
        <v>8853</v>
      </c>
      <c r="D477" s="1252" t="s">
        <v>8854</v>
      </c>
      <c r="E477" s="1252" t="s">
        <v>8817</v>
      </c>
    </row>
    <row r="478" spans="1:5" ht="44.25" customHeight="1">
      <c r="A478" s="1258" t="s">
        <v>8855</v>
      </c>
      <c r="B478" s="1252" t="s">
        <v>8856</v>
      </c>
      <c r="C478" s="1259" t="s">
        <v>8857</v>
      </c>
      <c r="D478" s="1252" t="s">
        <v>8854</v>
      </c>
      <c r="E478" s="1252" t="s">
        <v>8817</v>
      </c>
    </row>
    <row r="479" spans="1:5" ht="44.25" customHeight="1">
      <c r="A479" s="1258" t="s">
        <v>8858</v>
      </c>
      <c r="B479" s="1252" t="s">
        <v>8859</v>
      </c>
      <c r="C479" s="1260" t="s">
        <v>8860</v>
      </c>
      <c r="D479" s="1252" t="s">
        <v>8854</v>
      </c>
      <c r="E479" s="1252" t="s">
        <v>8817</v>
      </c>
    </row>
    <row r="480" spans="1:5" ht="44.25" customHeight="1">
      <c r="A480" s="1258" t="s">
        <v>8861</v>
      </c>
      <c r="B480" s="1252" t="s">
        <v>8862</v>
      </c>
      <c r="C480" s="1260" t="s">
        <v>8863</v>
      </c>
      <c r="D480" s="1252" t="s">
        <v>8854</v>
      </c>
      <c r="E480" s="1252" t="s">
        <v>8817</v>
      </c>
    </row>
    <row r="481" spans="1:7" ht="44.25" customHeight="1">
      <c r="A481" s="1252" t="s">
        <v>8864</v>
      </c>
      <c r="B481" s="1252" t="s">
        <v>8865</v>
      </c>
      <c r="C481" s="1259"/>
      <c r="D481" s="1252" t="s">
        <v>8854</v>
      </c>
      <c r="E481" s="1252" t="s">
        <v>8817</v>
      </c>
    </row>
    <row r="482" spans="1:7" ht="44.25" customHeight="1">
      <c r="A482" s="1252" t="s">
        <v>8866</v>
      </c>
      <c r="B482" s="1252" t="s">
        <v>8867</v>
      </c>
      <c r="C482" s="1259"/>
      <c r="D482" s="1252" t="s">
        <v>8854</v>
      </c>
      <c r="E482" s="1252" t="s">
        <v>8817</v>
      </c>
    </row>
    <row r="483" spans="1:7" ht="44.25" customHeight="1">
      <c r="A483" s="1261" t="s">
        <v>8868</v>
      </c>
      <c r="B483" s="1252" t="s">
        <v>8869</v>
      </c>
      <c r="C483" s="1253" t="s">
        <v>8870</v>
      </c>
      <c r="D483" s="1252" t="s">
        <v>8871</v>
      </c>
      <c r="E483" s="1252" t="s">
        <v>8817</v>
      </c>
    </row>
    <row r="484" spans="1:7" ht="44.25" customHeight="1">
      <c r="A484" s="1261" t="s">
        <v>8872</v>
      </c>
      <c r="B484" s="1252" t="s">
        <v>8873</v>
      </c>
      <c r="C484" s="1262" t="s">
        <v>8874</v>
      </c>
      <c r="D484" s="1252" t="s">
        <v>8875</v>
      </c>
      <c r="E484" s="1252" t="s">
        <v>8817</v>
      </c>
    </row>
    <row r="485" spans="1:7" ht="12.75" customHeight="1">
      <c r="A485" s="127"/>
      <c r="B485" s="127"/>
      <c r="C485" s="127"/>
      <c r="D485" s="127"/>
      <c r="E485" s="35"/>
    </row>
    <row r="486" spans="1:7" ht="87.4" customHeight="1">
      <c r="A486" s="1483" t="s">
        <v>1004</v>
      </c>
      <c r="B486" s="1483"/>
      <c r="C486" s="1483"/>
      <c r="D486" s="1483"/>
      <c r="E486" s="3" t="s">
        <v>17</v>
      </c>
      <c r="F486" s="3"/>
      <c r="G486" s="3"/>
    </row>
    <row r="487" spans="1:7" ht="36.6" customHeight="1">
      <c r="A487" s="5" t="s">
        <v>18</v>
      </c>
      <c r="B487" s="5"/>
      <c r="C487" s="5"/>
      <c r="D487" s="5"/>
      <c r="E487" s="35"/>
    </row>
    <row r="488" spans="1:7" ht="187.5" customHeight="1">
      <c r="A488" s="153" t="s">
        <v>1005</v>
      </c>
      <c r="B488" s="153" t="s">
        <v>1006</v>
      </c>
      <c r="C488" s="153" t="s">
        <v>1007</v>
      </c>
      <c r="D488" s="153" t="s">
        <v>1008</v>
      </c>
      <c r="E488" s="35"/>
    </row>
    <row r="489" spans="1:7" ht="12.75" customHeight="1">
      <c r="A489" s="154"/>
      <c r="B489" s="154"/>
      <c r="C489" s="154"/>
      <c r="D489" s="154"/>
      <c r="E489" s="35"/>
    </row>
    <row r="490" spans="1:7" ht="12.75" customHeight="1">
      <c r="A490" s="35"/>
      <c r="B490" s="35"/>
      <c r="C490" s="35"/>
      <c r="D490" s="35"/>
      <c r="E490" s="35"/>
    </row>
    <row r="491" spans="1:7" ht="46.35" customHeight="1">
      <c r="A491" s="1483" t="s">
        <v>1009</v>
      </c>
      <c r="B491" s="1483"/>
      <c r="C491" s="1483"/>
      <c r="D491" s="3" t="s">
        <v>17</v>
      </c>
      <c r="E491" s="3"/>
      <c r="F491" s="3"/>
    </row>
    <row r="492" spans="1:7" ht="41.85" customHeight="1">
      <c r="A492" s="5" t="s">
        <v>18</v>
      </c>
      <c r="B492" s="5"/>
      <c r="C492" s="5"/>
      <c r="E492" s="35"/>
    </row>
    <row r="493" spans="1:7" ht="131.25" customHeight="1">
      <c r="A493" s="153" t="s">
        <v>1010</v>
      </c>
      <c r="B493" s="153" t="s">
        <v>1011</v>
      </c>
      <c r="C493" s="153" t="s">
        <v>1012</v>
      </c>
      <c r="D493" s="35"/>
      <c r="E493" s="35"/>
    </row>
    <row r="494" spans="1:7" ht="120" customHeight="1">
      <c r="A494" s="1263" t="s">
        <v>8876</v>
      </c>
      <c r="B494" s="1263" t="s">
        <v>8877</v>
      </c>
      <c r="C494" s="1261">
        <v>1</v>
      </c>
      <c r="D494" s="35"/>
      <c r="E494" s="35"/>
    </row>
    <row r="495" spans="1:7" ht="90" customHeight="1">
      <c r="A495" s="1264" t="s">
        <v>8878</v>
      </c>
      <c r="B495" s="1261" t="s">
        <v>8872</v>
      </c>
      <c r="C495" s="154">
        <v>1</v>
      </c>
      <c r="D495" s="35"/>
      <c r="E495" s="35"/>
    </row>
    <row r="496" spans="1:7" ht="12.75" customHeight="1">
      <c r="A496" s="1265"/>
      <c r="B496" s="127"/>
      <c r="C496" s="127"/>
      <c r="D496" s="127"/>
      <c r="E496" s="127"/>
    </row>
    <row r="497" spans="1:7" ht="31.35" customHeight="1">
      <c r="A497" s="171"/>
      <c r="B497" s="153"/>
      <c r="C497" s="153"/>
      <c r="D497" s="153"/>
      <c r="E497" s="153"/>
    </row>
    <row r="498" spans="1:7" ht="314.10000000000002" customHeight="1">
      <c r="A498" s="153" t="s">
        <v>1016</v>
      </c>
      <c r="B498" s="153" t="s">
        <v>1017</v>
      </c>
      <c r="C498" s="153" t="s">
        <v>1018</v>
      </c>
      <c r="D498" s="153" t="s">
        <v>1019</v>
      </c>
      <c r="E498" s="153" t="s">
        <v>1020</v>
      </c>
    </row>
    <row r="499" spans="1:7" ht="76.5" customHeight="1">
      <c r="A499" s="922" t="s">
        <v>8879</v>
      </c>
      <c r="B499" s="1266" t="s">
        <v>8880</v>
      </c>
      <c r="C499" s="1267" t="s">
        <v>8881</v>
      </c>
      <c r="D499" s="1268" t="s">
        <v>8882</v>
      </c>
      <c r="E499" s="922" t="s">
        <v>8879</v>
      </c>
    </row>
    <row r="500" spans="1:7" ht="93" customHeight="1">
      <c r="A500" s="922" t="s">
        <v>8883</v>
      </c>
      <c r="B500" s="1267" t="s">
        <v>8884</v>
      </c>
      <c r="C500" s="1267" t="s">
        <v>8885</v>
      </c>
      <c r="D500" s="922" t="s">
        <v>8886</v>
      </c>
      <c r="E500" s="922" t="s">
        <v>8883</v>
      </c>
    </row>
    <row r="501" spans="1:7" ht="12.75" customHeight="1">
      <c r="A501" s="160"/>
      <c r="B501" s="160"/>
      <c r="C501" s="160"/>
      <c r="D501" s="161"/>
      <c r="E501" s="278"/>
    </row>
    <row r="502" spans="1:7" ht="12.75" customHeight="1">
      <c r="A502" s="1483" t="s">
        <v>1031</v>
      </c>
      <c r="B502" s="1483"/>
      <c r="C502" s="1483"/>
      <c r="D502" s="1483"/>
      <c r="E502" s="1483"/>
    </row>
    <row r="503" spans="1:7" ht="64.150000000000006" customHeight="1">
      <c r="A503" s="153" t="s">
        <v>125</v>
      </c>
      <c r="B503" s="153" t="s">
        <v>126</v>
      </c>
      <c r="C503" s="153" t="s">
        <v>127</v>
      </c>
      <c r="D503" s="153" t="s">
        <v>128</v>
      </c>
      <c r="E503" s="153" t="s">
        <v>129</v>
      </c>
    </row>
    <row r="504" spans="1:7" ht="49.5" customHeight="1">
      <c r="A504" s="163"/>
      <c r="B504" s="165"/>
      <c r="C504" s="165"/>
      <c r="D504" s="165"/>
      <c r="E504" s="165"/>
    </row>
    <row r="505" spans="1:7" ht="12.75" customHeight="1">
      <c r="A505" s="167"/>
      <c r="B505" s="168"/>
      <c r="C505" s="168"/>
      <c r="D505" s="168"/>
      <c r="E505" s="169"/>
    </row>
    <row r="506" spans="1:7" ht="120.2" customHeight="1">
      <c r="A506" s="1483" t="s">
        <v>1037</v>
      </c>
      <c r="B506" s="1483"/>
      <c r="C506" s="1483"/>
      <c r="D506" s="1483"/>
      <c r="E506" s="3" t="s">
        <v>17</v>
      </c>
      <c r="F506" s="3"/>
      <c r="G506" s="3"/>
    </row>
    <row r="507" spans="1:7" ht="12.75" customHeight="1">
      <c r="A507" s="5" t="s">
        <v>18</v>
      </c>
      <c r="B507" s="5"/>
      <c r="C507" s="5"/>
      <c r="D507" s="5"/>
      <c r="E507" s="35"/>
    </row>
    <row r="508" spans="1:7" ht="175.35" customHeight="1">
      <c r="A508" s="153" t="s">
        <v>1038</v>
      </c>
      <c r="B508" s="153" t="s">
        <v>1039</v>
      </c>
      <c r="C508" s="153" t="s">
        <v>1040</v>
      </c>
      <c r="D508" s="153" t="s">
        <v>1041</v>
      </c>
      <c r="E508" s="35"/>
    </row>
    <row r="509" spans="1:7" ht="12.75" customHeight="1">
      <c r="A509" s="170"/>
      <c r="B509" s="170"/>
      <c r="C509" s="170"/>
      <c r="D509" s="170"/>
      <c r="E509" s="35"/>
    </row>
    <row r="510" spans="1:7" ht="12.75" customHeight="1">
      <c r="A510" s="35"/>
      <c r="B510" s="35"/>
      <c r="C510" s="35"/>
      <c r="D510" s="35"/>
      <c r="E510" s="35"/>
    </row>
    <row r="511" spans="1:7" ht="69.400000000000006" customHeight="1">
      <c r="A511" s="1483" t="s">
        <v>1042</v>
      </c>
      <c r="B511" s="1483"/>
      <c r="C511" s="1483"/>
      <c r="D511" s="1483"/>
      <c r="E511" s="35"/>
    </row>
    <row r="512" spans="1:7" ht="70.150000000000006" customHeight="1">
      <c r="A512" s="1484" t="s">
        <v>1043</v>
      </c>
      <c r="B512" s="1484"/>
      <c r="C512" s="1484"/>
      <c r="D512" s="1484"/>
      <c r="E512" s="35"/>
    </row>
    <row r="513" spans="1:7" ht="12.75" customHeight="1">
      <c r="A513" s="1485"/>
      <c r="B513" s="1485"/>
      <c r="C513" s="1485"/>
      <c r="D513" s="1485"/>
      <c r="E513" s="35"/>
    </row>
    <row r="514" spans="1:7" ht="12.75" customHeight="1">
      <c r="A514" s="35"/>
      <c r="B514" s="35"/>
      <c r="C514" s="35"/>
      <c r="D514" s="35"/>
      <c r="E514" s="35"/>
    </row>
    <row r="515" spans="1:7" ht="55.15" customHeight="1">
      <c r="A515" s="1483" t="s">
        <v>1044</v>
      </c>
      <c r="B515" s="1483"/>
      <c r="C515" s="1483"/>
      <c r="D515" s="1483"/>
      <c r="E515" s="3" t="s">
        <v>17</v>
      </c>
      <c r="F515" s="3"/>
      <c r="G515" s="3"/>
    </row>
    <row r="516" spans="1:7" ht="12.75" customHeight="1">
      <c r="A516" s="5" t="s">
        <v>18</v>
      </c>
      <c r="B516" s="5"/>
      <c r="C516" s="5"/>
      <c r="D516" s="5"/>
      <c r="E516" s="35"/>
    </row>
    <row r="517" spans="1:7" ht="186.75" customHeight="1">
      <c r="A517" s="153" t="s">
        <v>125</v>
      </c>
      <c r="B517" s="153" t="s">
        <v>1045</v>
      </c>
      <c r="C517" s="153" t="s">
        <v>1046</v>
      </c>
      <c r="D517" s="153" t="s">
        <v>1047</v>
      </c>
      <c r="E517" s="35"/>
    </row>
    <row r="518" spans="1:7" ht="12.75" customHeight="1">
      <c r="A518" s="170"/>
      <c r="B518" s="170"/>
      <c r="C518" s="170"/>
      <c r="D518" s="170"/>
      <c r="E518" s="35"/>
    </row>
    <row r="519" spans="1:7" ht="12.75" customHeight="1">
      <c r="A519" s="35"/>
      <c r="B519" s="35"/>
      <c r="C519" s="35"/>
      <c r="D519" s="35"/>
      <c r="E519" s="35"/>
    </row>
    <row r="520" spans="1:7" ht="82.15" customHeight="1">
      <c r="A520" s="1483" t="s">
        <v>1048</v>
      </c>
      <c r="B520" s="1483"/>
      <c r="C520" s="1483"/>
      <c r="D520" s="1483"/>
      <c r="E520" s="35"/>
    </row>
    <row r="521" spans="1:7" ht="12.75" customHeight="1">
      <c r="A521" s="1485"/>
      <c r="B521" s="1485"/>
      <c r="C521" s="1485"/>
      <c r="D521" s="1485"/>
      <c r="E521" s="35"/>
    </row>
    <row r="522" spans="1:7" ht="12.75" customHeight="1">
      <c r="A522" s="35"/>
      <c r="B522" s="35"/>
      <c r="C522" s="35"/>
      <c r="D522" s="35"/>
      <c r="E522" s="35"/>
    </row>
    <row r="523" spans="1:7" ht="82.15" customHeight="1">
      <c r="A523" s="1483" t="s">
        <v>1049</v>
      </c>
      <c r="B523" s="1483"/>
      <c r="C523" s="1483"/>
      <c r="D523" s="1483"/>
      <c r="E523" s="35"/>
    </row>
    <row r="524" spans="1:7" ht="12.75" customHeight="1">
      <c r="A524" s="1485"/>
      <c r="B524" s="1485"/>
      <c r="C524" s="1485"/>
      <c r="D524" s="1485"/>
      <c r="E524" s="35"/>
    </row>
    <row r="525" spans="1:7" ht="12.75" customHeight="1">
      <c r="A525" s="35"/>
      <c r="B525" s="35"/>
      <c r="C525" s="35"/>
      <c r="D525" s="35"/>
      <c r="E525" s="35"/>
    </row>
    <row r="526" spans="1:7" ht="76.150000000000006" customHeight="1">
      <c r="A526" s="1483" t="s">
        <v>1050</v>
      </c>
      <c r="B526" s="1483"/>
      <c r="C526" s="1483"/>
      <c r="D526" s="1483"/>
      <c r="E526" s="35"/>
    </row>
    <row r="527" spans="1:7" ht="52.5" customHeight="1">
      <c r="A527" s="1485" t="s">
        <v>8887</v>
      </c>
      <c r="B527" s="1485"/>
      <c r="C527" s="1485"/>
      <c r="D527" s="1485"/>
      <c r="E527" s="35"/>
    </row>
    <row r="528" spans="1:7" ht="12.75" customHeight="1">
      <c r="A528" s="35"/>
      <c r="B528" s="35"/>
      <c r="C528" s="35"/>
      <c r="D528" s="35"/>
      <c r="E528" s="35"/>
    </row>
    <row r="529" spans="1:5" ht="12.75" customHeight="1">
      <c r="A529" s="35"/>
      <c r="B529" s="35"/>
      <c r="C529" s="35"/>
      <c r="D529" s="35"/>
      <c r="E529" s="35"/>
    </row>
    <row r="530" spans="1:5" ht="74.650000000000006" customHeight="1">
      <c r="A530" s="1486" t="s">
        <v>1051</v>
      </c>
      <c r="B530" s="1486"/>
      <c r="C530" s="1486"/>
      <c r="D530" s="1486"/>
      <c r="E530" s="35"/>
    </row>
    <row r="531" spans="1:5" ht="66.400000000000006" customHeight="1">
      <c r="A531" s="172" t="s">
        <v>125</v>
      </c>
      <c r="B531" s="172" t="s">
        <v>570</v>
      </c>
      <c r="C531" s="172" t="s">
        <v>1052</v>
      </c>
      <c r="D531" s="172" t="s">
        <v>1053</v>
      </c>
      <c r="E531" s="35"/>
    </row>
    <row r="532" spans="1:5" ht="12.75" customHeight="1">
      <c r="A532" s="173"/>
      <c r="B532" s="173"/>
      <c r="C532" s="173"/>
      <c r="D532" s="173"/>
      <c r="E532" s="35"/>
    </row>
    <row r="533" spans="1:5" ht="12.75" customHeight="1">
      <c r="A533" s="35"/>
      <c r="B533" s="35"/>
      <c r="C533" s="35"/>
      <c r="D533" s="35"/>
      <c r="E533" s="35"/>
    </row>
    <row r="534" spans="1:5" ht="47.1" customHeight="1">
      <c r="A534" s="1486" t="s">
        <v>1054</v>
      </c>
      <c r="B534" s="1486"/>
      <c r="C534" s="1486"/>
      <c r="D534" s="1486"/>
      <c r="E534" s="35"/>
    </row>
    <row r="535" spans="1:5" ht="53.65" customHeight="1">
      <c r="A535" s="172" t="s">
        <v>125</v>
      </c>
      <c r="B535" s="172" t="s">
        <v>570</v>
      </c>
      <c r="C535" s="172" t="s">
        <v>1052</v>
      </c>
      <c r="D535" s="172" t="s">
        <v>1053</v>
      </c>
      <c r="E535" s="35"/>
    </row>
    <row r="536" spans="1:5" ht="12.75" customHeight="1">
      <c r="A536" s="173"/>
      <c r="B536" s="173"/>
      <c r="C536" s="173"/>
      <c r="D536" s="173"/>
      <c r="E536" s="35"/>
    </row>
    <row r="537" spans="1:5" ht="12.75" customHeight="1">
      <c r="A537" s="35"/>
      <c r="B537" s="35"/>
      <c r="C537" s="35"/>
      <c r="D537" s="35"/>
      <c r="E537" s="35"/>
    </row>
    <row r="538" spans="1:5" ht="61.15" customHeight="1">
      <c r="A538" s="1486" t="s">
        <v>1055</v>
      </c>
      <c r="B538" s="1486"/>
      <c r="C538" s="1486"/>
      <c r="D538" s="1486"/>
      <c r="E538" s="35"/>
    </row>
    <row r="539" spans="1:5" ht="129.94999999999999" customHeight="1">
      <c r="A539" s="172" t="s">
        <v>1056</v>
      </c>
      <c r="B539" s="172" t="s">
        <v>1057</v>
      </c>
      <c r="C539" s="172" t="s">
        <v>1058</v>
      </c>
      <c r="D539" s="172" t="s">
        <v>1059</v>
      </c>
      <c r="E539" s="35"/>
    </row>
    <row r="540" spans="1:5" ht="12.75" customHeight="1">
      <c r="A540" s="173"/>
      <c r="B540" s="173"/>
      <c r="C540" s="173"/>
      <c r="D540" s="173"/>
      <c r="E540" s="35"/>
    </row>
    <row r="541" spans="1:5" ht="12.75" customHeight="1">
      <c r="A541" s="35"/>
      <c r="B541" s="35"/>
      <c r="C541" s="35"/>
      <c r="D541" s="35"/>
      <c r="E541" s="35"/>
    </row>
    <row r="542" spans="1:5" ht="73.900000000000006" customHeight="1">
      <c r="A542" s="1486" t="s">
        <v>1060</v>
      </c>
      <c r="B542" s="1486"/>
      <c r="C542" s="1486"/>
      <c r="D542" s="1486"/>
      <c r="E542" s="35"/>
    </row>
    <row r="543" spans="1:5" ht="12.75" customHeight="1">
      <c r="A543" s="1487"/>
      <c r="B543" s="1487"/>
      <c r="C543" s="1487"/>
      <c r="D543" s="1487"/>
      <c r="E543" s="35"/>
    </row>
  </sheetData>
  <sheetProtection algorithmName="SHA-512" hashValue="EsYFTzS6waJZlumeH2ZFJB/csE3wdGWQVTWC/xxtnoLRyEvmvQ4bqcUtzzzmdI9etvuEya2jwjbrmiwVLx5TTg==" saltValue="rD6wiQXqWHwNoEmfAqxktQ==" spinCount="100000" sheet="1" objects="1" scenarios="1"/>
  <mergeCells count="115">
    <mergeCell ref="A526:D526"/>
    <mergeCell ref="A527:D527"/>
    <mergeCell ref="A530:D530"/>
    <mergeCell ref="A534:D534"/>
    <mergeCell ref="A538:D538"/>
    <mergeCell ref="A542:D542"/>
    <mergeCell ref="A543:D543"/>
    <mergeCell ref="A512:D512"/>
    <mergeCell ref="A513:D513"/>
    <mergeCell ref="A515:D515"/>
    <mergeCell ref="E515:G515"/>
    <mergeCell ref="A516:D516"/>
    <mergeCell ref="A520:D520"/>
    <mergeCell ref="A521:D521"/>
    <mergeCell ref="A523:D523"/>
    <mergeCell ref="A524:D524"/>
    <mergeCell ref="A487:D487"/>
    <mergeCell ref="A491:C491"/>
    <mergeCell ref="D491:F491"/>
    <mergeCell ref="A492:C492"/>
    <mergeCell ref="A502:E502"/>
    <mergeCell ref="A506:D506"/>
    <mergeCell ref="E506:G506"/>
    <mergeCell ref="A507:D507"/>
    <mergeCell ref="A511:D511"/>
    <mergeCell ref="A454:C454"/>
    <mergeCell ref="D454:F454"/>
    <mergeCell ref="A455:C455"/>
    <mergeCell ref="A459:C459"/>
    <mergeCell ref="D459:F459"/>
    <mergeCell ref="A460:C460"/>
    <mergeCell ref="A464:E464"/>
    <mergeCell ref="A486:D486"/>
    <mergeCell ref="E486:G486"/>
    <mergeCell ref="A423:C423"/>
    <mergeCell ref="A429:E429"/>
    <mergeCell ref="A440:C440"/>
    <mergeCell ref="A444:C444"/>
    <mergeCell ref="D444:F444"/>
    <mergeCell ref="A445:C445"/>
    <mergeCell ref="A449:C449"/>
    <mergeCell ref="D449:F449"/>
    <mergeCell ref="A450:C450"/>
    <mergeCell ref="B414:C414"/>
    <mergeCell ref="B415:C415"/>
    <mergeCell ref="A417:C417"/>
    <mergeCell ref="D417:F417"/>
    <mergeCell ref="A418:C418"/>
    <mergeCell ref="A419:C419"/>
    <mergeCell ref="A420:C420"/>
    <mergeCell ref="A422:C422"/>
    <mergeCell ref="D422:F422"/>
    <mergeCell ref="A398:E398"/>
    <mergeCell ref="A404:E404"/>
    <mergeCell ref="F404:H404"/>
    <mergeCell ref="A405:E405"/>
    <mergeCell ref="A410:C410"/>
    <mergeCell ref="D410:F410"/>
    <mergeCell ref="B411:C411"/>
    <mergeCell ref="B412:C412"/>
    <mergeCell ref="B413:C413"/>
    <mergeCell ref="A198:F198"/>
    <mergeCell ref="A282:E282"/>
    <mergeCell ref="A299:E299"/>
    <mergeCell ref="F305:H305"/>
    <mergeCell ref="A306:E306"/>
    <mergeCell ref="A326:C326"/>
    <mergeCell ref="A332:C332"/>
    <mergeCell ref="A388:C388"/>
    <mergeCell ref="A393:E393"/>
    <mergeCell ref="B113:D113"/>
    <mergeCell ref="A114:D114"/>
    <mergeCell ref="A115:C115"/>
    <mergeCell ref="A116:C116"/>
    <mergeCell ref="B117:D117"/>
    <mergeCell ref="A119:D119"/>
    <mergeCell ref="A123:E123"/>
    <mergeCell ref="A162:F162"/>
    <mergeCell ref="A195:E195"/>
    <mergeCell ref="B102:C102"/>
    <mergeCell ref="B103:C103"/>
    <mergeCell ref="B104:C104"/>
    <mergeCell ref="B105:C105"/>
    <mergeCell ref="B107:D107"/>
    <mergeCell ref="A108:D108"/>
    <mergeCell ref="A109:C109"/>
    <mergeCell ref="A110:C110"/>
    <mergeCell ref="B111:D111"/>
    <mergeCell ref="B73:F73"/>
    <mergeCell ref="A74:F74"/>
    <mergeCell ref="B81:D81"/>
    <mergeCell ref="A82:D82"/>
    <mergeCell ref="B89:D89"/>
    <mergeCell ref="B91:D91"/>
    <mergeCell ref="A92:D92"/>
    <mergeCell ref="B100:D100"/>
    <mergeCell ref="A101:D101"/>
    <mergeCell ref="B41:E41"/>
    <mergeCell ref="A42:E42"/>
    <mergeCell ref="B49:D49"/>
    <mergeCell ref="A50:D50"/>
    <mergeCell ref="B57:D57"/>
    <mergeCell ref="A58:D58"/>
    <mergeCell ref="B65:D65"/>
    <mergeCell ref="A66:D66"/>
    <mergeCell ref="A72:F72"/>
    <mergeCell ref="B1:F1"/>
    <mergeCell ref="B3:F3"/>
    <mergeCell ref="A4:F4"/>
    <mergeCell ref="B11:F11"/>
    <mergeCell ref="A12:F12"/>
    <mergeCell ref="B25:F25"/>
    <mergeCell ref="A26:F26"/>
    <mergeCell ref="B33:E33"/>
    <mergeCell ref="A34:E34"/>
  </mergeCells>
  <dataValidations count="16">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D00-000000000000}">
      <formula1>0</formula1>
      <formula2>0</formula2>
    </dataValidation>
    <dataValidation operator="equal" allowBlank="1" showInputMessage="1" showErrorMessage="1" prompt="целевой показатель в 2026 году - 22% в 2036 году - 30%" sqref="I116" xr:uid="{00000000-0002-0000-0D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D00-000002000000}">
      <formula1>0</formula1>
      <formula2>0</formula2>
    </dataValidation>
    <dataValidation operator="equal" allowBlank="1" showInputMessage="1" showErrorMessage="1" sqref="A124:A127" xr:uid="{00000000-0002-0000-0D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D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D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D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D00-000007000000}">
      <formula1>0</formula1>
      <formula2>0</formula2>
    </dataValidation>
    <dataValidation type="list" operator="equal" allowBlank="1" showInputMessage="1" showErrorMessage="1" promptTitle="выберите из списка" prompt="выберите из списка" sqref="B89:D89" xr:uid="{00000000-0002-0000-0D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1:F11 B25:F25 B33:E33 B41:E41 B49:D49 B57:D57 B65:D65 B73:F73 B81:D81 B91:D91 B100:D100 B107:D107 B111:D111 B113:D113 B117:D117 F305:H305 F404:H404 D417:F417 D422:F422 D444:F444 D449:F449 D459:F459 D491:F491 E506:G506" xr:uid="{00000000-0002-0000-0D00-000009000000}">
      <formula1>"да,нет,в работе"</formula1>
      <formula2>0</formula2>
    </dataValidation>
    <dataValidation type="list" operator="equal" allowBlank="1" showInputMessage="1" showErrorMessage="1" prompt="мероприятия посвящены исключительно русской культуре и русскому языку" sqref="F164:F193" xr:uid="{00000000-0002-0000-0D00-00000A000000}">
      <formula1>"Да,Нет"</formula1>
      <formula2>0</formula2>
    </dataValidation>
    <dataValidation type="list" operator="equal" allowBlank="1" showInputMessage="1" showErrorMessage="1" promptTitle="наличие проектов" sqref="D410:F410" xr:uid="{00000000-0002-0000-0D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образовате"&amp;",Изучаются во всех образовательных учреждениях"</formula1>
      <formula2>0</formula2>
    </dataValidation>
    <dataValidation type="list" operator="equal" allowBlank="1" showInputMessage="1" showErrorMessage="1" sqref="D454:F454" xr:uid="{00000000-0002-0000-0D00-00000C000000}">
      <formula1>"да,выдавались,нет,не выдавались"</formula1>
      <formula2>0</formula2>
    </dataValidation>
    <dataValidation type="list" operator="equal" allowBlank="1" showInputMessage="1" showErrorMessage="1" sqref="E486:G486" xr:uid="{00000000-0002-0000-0D00-00000D000000}">
      <formula1>"да,утверждена,нет,не утверждена"</formula1>
      <formula2>0</formula2>
    </dataValidation>
    <dataValidation type="list" operator="equal" allowBlank="1" showInputMessage="1" showErrorMessage="1" sqref="E515:G515" xr:uid="{00000000-0002-0000-0D00-00000E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00:F280" xr:uid="{00000000-0002-0000-0D00-00000F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C28" r:id="rId1" xr:uid="{00000000-0004-0000-0D00-000000000000}"/>
    <hyperlink ref="C190" r:id="rId2" xr:uid="{00000000-0004-0000-0D00-000001000000}"/>
    <hyperlink ref="C479" r:id="rId3" xr:uid="{00000000-0004-0000-0D00-000002000000}"/>
    <hyperlink ref="C480" r:id="rId4" xr:uid="{00000000-0004-0000-0D00-000003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46"/>
  <sheetViews>
    <sheetView topLeftCell="A127" zoomScale="60" zoomScaleNormal="60" workbookViewId="0">
      <selection activeCell="E100" sqref="E100"/>
    </sheetView>
  </sheetViews>
  <sheetFormatPr defaultColWidth="11.5703125" defaultRowHeight="12.75" customHeight="1"/>
  <cols>
    <col min="1" max="1" width="51.42578125" style="53" customWidth="1"/>
    <col min="2" max="2" width="41.7109375" style="53" customWidth="1"/>
    <col min="3" max="3" width="59.5703125" style="53" customWidth="1"/>
    <col min="4" max="4" width="44.28515625" style="53" customWidth="1"/>
    <col min="5" max="5" width="43.85546875" style="53" customWidth="1"/>
    <col min="6" max="6" width="38.7109375" style="53" customWidth="1"/>
    <col min="7" max="7" width="46.42578125" style="53" customWidth="1"/>
    <col min="8" max="8" width="48.85546875" style="53" customWidth="1"/>
    <col min="9" max="9" width="26" style="53" customWidth="1"/>
    <col min="10" max="10" width="32" style="33" customWidth="1"/>
  </cols>
  <sheetData>
    <row r="1" spans="1:6" ht="71.650000000000006" customHeight="1">
      <c r="A1" s="34" t="s">
        <v>15</v>
      </c>
      <c r="B1" s="11">
        <v>22030</v>
      </c>
      <c r="C1" s="11"/>
      <c r="D1" s="11"/>
      <c r="E1" s="11"/>
      <c r="F1" s="11"/>
    </row>
    <row r="2" spans="1:6">
      <c r="A2" s="35"/>
      <c r="B2" s="35"/>
      <c r="C2" s="35"/>
      <c r="D2" s="35"/>
      <c r="E2" s="35"/>
      <c r="F2" s="35"/>
    </row>
    <row r="3" spans="1:6" ht="84" customHeight="1">
      <c r="A3" s="34" t="s">
        <v>16</v>
      </c>
      <c r="B3" s="1522" t="s">
        <v>29</v>
      </c>
      <c r="C3" s="1522"/>
      <c r="D3" s="1522"/>
      <c r="E3" s="1522"/>
      <c r="F3" s="1522"/>
    </row>
    <row r="4" spans="1:6">
      <c r="A4" s="489"/>
      <c r="B4" s="1508"/>
      <c r="C4" s="1508"/>
      <c r="D4" s="1508"/>
      <c r="E4" s="1508"/>
      <c r="F4" s="1508"/>
    </row>
    <row r="5" spans="1:6" ht="12.75" customHeight="1">
      <c r="A5" s="9" t="s">
        <v>18</v>
      </c>
      <c r="B5" s="9"/>
      <c r="C5" s="9"/>
      <c r="D5" s="9"/>
      <c r="E5" s="9"/>
      <c r="F5" s="9"/>
    </row>
    <row r="6" spans="1:6" ht="38.25">
      <c r="A6" s="34" t="s">
        <v>19</v>
      </c>
      <c r="B6" s="34" t="s">
        <v>20</v>
      </c>
      <c r="C6" s="34" t="s">
        <v>21</v>
      </c>
      <c r="D6" s="34" t="s">
        <v>22</v>
      </c>
      <c r="E6" s="34" t="s">
        <v>23</v>
      </c>
      <c r="F6" s="34" t="s">
        <v>24</v>
      </c>
    </row>
    <row r="7" spans="1:6" ht="57">
      <c r="A7" s="121" t="s">
        <v>8888</v>
      </c>
      <c r="B7" s="121" t="s">
        <v>8889</v>
      </c>
      <c r="C7" s="1269" t="s">
        <v>8890</v>
      </c>
      <c r="D7" s="121" t="s">
        <v>482</v>
      </c>
      <c r="E7" s="121" t="s">
        <v>8891</v>
      </c>
      <c r="F7" s="36"/>
    </row>
    <row r="8" spans="1:6" ht="63.75">
      <c r="A8" s="121" t="s">
        <v>8892</v>
      </c>
      <c r="B8" s="121" t="s">
        <v>8893</v>
      </c>
      <c r="C8" s="121" t="s">
        <v>8894</v>
      </c>
      <c r="D8" s="121" t="s">
        <v>482</v>
      </c>
      <c r="E8" s="121" t="s">
        <v>8891</v>
      </c>
      <c r="F8" s="36"/>
    </row>
    <row r="9" spans="1:6" ht="51">
      <c r="A9" s="121" t="s">
        <v>8895</v>
      </c>
      <c r="B9" s="121" t="s">
        <v>8896</v>
      </c>
      <c r="C9" s="121" t="s">
        <v>8897</v>
      </c>
      <c r="D9" s="121" t="s">
        <v>482</v>
      </c>
      <c r="E9" s="121" t="s">
        <v>8891</v>
      </c>
      <c r="F9" s="36"/>
    </row>
    <row r="10" spans="1:6" ht="51">
      <c r="A10" s="121" t="s">
        <v>8898</v>
      </c>
      <c r="B10" s="121" t="s">
        <v>8899</v>
      </c>
      <c r="C10" s="121" t="s">
        <v>8900</v>
      </c>
      <c r="D10" s="121" t="s">
        <v>482</v>
      </c>
      <c r="E10" s="121" t="s">
        <v>8891</v>
      </c>
      <c r="F10" s="36"/>
    </row>
    <row r="11" spans="1:6" ht="38.25">
      <c r="A11" s="121" t="s">
        <v>8901</v>
      </c>
      <c r="B11" s="121" t="s">
        <v>8902</v>
      </c>
      <c r="C11" s="121" t="s">
        <v>8903</v>
      </c>
      <c r="D11" s="121" t="s">
        <v>482</v>
      </c>
      <c r="E11" s="121" t="s">
        <v>8891</v>
      </c>
      <c r="F11" s="36"/>
    </row>
    <row r="12" spans="1:6" ht="38.25">
      <c r="A12" s="121" t="s">
        <v>8904</v>
      </c>
      <c r="B12" s="121" t="s">
        <v>8905</v>
      </c>
      <c r="C12" s="121" t="s">
        <v>8906</v>
      </c>
      <c r="D12" s="121" t="s">
        <v>482</v>
      </c>
      <c r="E12" s="121" t="s">
        <v>1064</v>
      </c>
      <c r="F12" s="36"/>
    </row>
    <row r="13" spans="1:6">
      <c r="A13" s="36"/>
      <c r="B13" s="36"/>
      <c r="C13" s="36"/>
      <c r="D13" s="36"/>
      <c r="E13" s="36"/>
      <c r="F13" s="36"/>
    </row>
    <row r="14" spans="1:6">
      <c r="A14" s="36"/>
      <c r="B14" s="36"/>
      <c r="C14" s="36"/>
      <c r="D14" s="36"/>
      <c r="E14" s="36"/>
      <c r="F14" s="36"/>
    </row>
    <row r="16" spans="1:6" ht="33.6" customHeight="1">
      <c r="A16" s="37" t="s">
        <v>28</v>
      </c>
      <c r="B16" s="1522" t="s">
        <v>29</v>
      </c>
      <c r="C16" s="1522"/>
      <c r="D16" s="1522"/>
      <c r="E16" s="1522"/>
      <c r="F16" s="1522"/>
    </row>
    <row r="17" spans="1:6">
      <c r="A17" s="327"/>
      <c r="B17" s="1508"/>
      <c r="C17" s="1508"/>
      <c r="D17" s="1508"/>
      <c r="E17" s="1508"/>
      <c r="F17" s="1508"/>
    </row>
    <row r="18" spans="1:6" ht="12.75" customHeight="1">
      <c r="A18" s="9" t="s">
        <v>18</v>
      </c>
      <c r="B18" s="9"/>
      <c r="C18" s="9"/>
      <c r="D18" s="9"/>
      <c r="E18" s="9"/>
      <c r="F18" s="9"/>
    </row>
    <row r="19" spans="1:6" ht="42.75">
      <c r="A19" s="37" t="s">
        <v>19</v>
      </c>
      <c r="B19" s="39" t="s">
        <v>20</v>
      </c>
      <c r="C19" s="39" t="s">
        <v>21</v>
      </c>
      <c r="D19" s="37" t="s">
        <v>22</v>
      </c>
      <c r="E19" s="37" t="s">
        <v>23</v>
      </c>
      <c r="F19" s="37" t="s">
        <v>24</v>
      </c>
    </row>
    <row r="20" spans="1:6" ht="85.5">
      <c r="A20" s="291" t="s">
        <v>8907</v>
      </c>
      <c r="B20" s="1270" t="s">
        <v>8908</v>
      </c>
      <c r="C20" s="1270" t="s">
        <v>8909</v>
      </c>
      <c r="D20" s="40"/>
      <c r="E20" s="40"/>
      <c r="F20" s="40"/>
    </row>
    <row r="21" spans="1:6" ht="63.75">
      <c r="A21" s="291" t="s">
        <v>8910</v>
      </c>
      <c r="B21" s="1270" t="s">
        <v>8911</v>
      </c>
      <c r="C21" s="1270" t="s">
        <v>8912</v>
      </c>
      <c r="D21" s="40"/>
      <c r="E21" s="40"/>
      <c r="F21" s="40"/>
    </row>
    <row r="22" spans="1:6" ht="28.5">
      <c r="A22" s="291" t="s">
        <v>8913</v>
      </c>
      <c r="B22" s="1270" t="s">
        <v>8914</v>
      </c>
      <c r="C22" s="1270" t="s">
        <v>8915</v>
      </c>
      <c r="D22" s="40"/>
      <c r="E22" s="40"/>
      <c r="F22" s="40"/>
    </row>
    <row r="23" spans="1:6" ht="63.75">
      <c r="A23" s="291" t="s">
        <v>8916</v>
      </c>
      <c r="B23" s="1270" t="s">
        <v>8917</v>
      </c>
      <c r="C23" s="1270" t="s">
        <v>8918</v>
      </c>
      <c r="D23" s="40"/>
      <c r="E23" s="40"/>
      <c r="F23" s="40"/>
    </row>
    <row r="24" spans="1:6" ht="42.75">
      <c r="A24" s="291" t="s">
        <v>8919</v>
      </c>
      <c r="B24" s="1270" t="s">
        <v>8920</v>
      </c>
      <c r="C24" s="1270" t="s">
        <v>8921</v>
      </c>
      <c r="D24" s="40"/>
      <c r="E24" s="40"/>
      <c r="F24" s="40"/>
    </row>
    <row r="25" spans="1:6" ht="63.75">
      <c r="A25" s="291" t="s">
        <v>8922</v>
      </c>
      <c r="B25" s="1270" t="s">
        <v>8923</v>
      </c>
      <c r="C25" s="1270" t="s">
        <v>8924</v>
      </c>
      <c r="D25" s="40"/>
      <c r="E25" s="40"/>
      <c r="F25" s="40"/>
    </row>
    <row r="26" spans="1:6" ht="51">
      <c r="A26" s="291" t="s">
        <v>8925</v>
      </c>
      <c r="B26" s="1270" t="s">
        <v>8908</v>
      </c>
      <c r="C26" s="1270" t="s">
        <v>8926</v>
      </c>
      <c r="D26" s="40"/>
      <c r="E26" s="40"/>
      <c r="F26" s="40"/>
    </row>
    <row r="27" spans="1:6" ht="63.75">
      <c r="A27" s="291" t="s">
        <v>8927</v>
      </c>
      <c r="B27" s="1270" t="s">
        <v>8908</v>
      </c>
      <c r="C27" s="1270" t="s">
        <v>8928</v>
      </c>
      <c r="D27" s="40"/>
      <c r="E27" s="40"/>
      <c r="F27" s="40"/>
    </row>
    <row r="28" spans="1:6" ht="63.75">
      <c r="A28" s="291" t="s">
        <v>8929</v>
      </c>
      <c r="B28" s="1270" t="s">
        <v>8930</v>
      </c>
      <c r="C28" s="1270" t="s">
        <v>8931</v>
      </c>
      <c r="D28" s="40"/>
      <c r="E28" s="40"/>
      <c r="F28" s="40"/>
    </row>
    <row r="29" spans="1:6" ht="28.5">
      <c r="A29" s="291" t="s">
        <v>8932</v>
      </c>
      <c r="B29" s="1270" t="s">
        <v>8933</v>
      </c>
      <c r="C29" s="1270" t="s">
        <v>8934</v>
      </c>
      <c r="D29" s="40"/>
      <c r="E29" s="40"/>
      <c r="F29" s="40"/>
    </row>
    <row r="30" spans="1:6" ht="63.75">
      <c r="A30" s="291" t="s">
        <v>8935</v>
      </c>
      <c r="B30" s="1270" t="s">
        <v>8936</v>
      </c>
      <c r="C30" s="1270" t="s">
        <v>8937</v>
      </c>
      <c r="D30" s="40"/>
      <c r="E30" s="40"/>
      <c r="F30" s="40"/>
    </row>
    <row r="31" spans="1:6" ht="63.75">
      <c r="A31" s="291" t="s">
        <v>8938</v>
      </c>
      <c r="B31" s="1270" t="s">
        <v>8908</v>
      </c>
      <c r="C31" s="1270" t="s">
        <v>8939</v>
      </c>
      <c r="D31" s="40"/>
      <c r="E31" s="40"/>
      <c r="F31" s="40"/>
    </row>
    <row r="32" spans="1:6" ht="63.75">
      <c r="A32" s="291" t="s">
        <v>8940</v>
      </c>
      <c r="B32" s="1270" t="s">
        <v>8911</v>
      </c>
      <c r="C32" s="291" t="s">
        <v>8941</v>
      </c>
      <c r="D32" s="40"/>
      <c r="E32" s="40"/>
      <c r="F32" s="40"/>
    </row>
    <row r="33" spans="1:7" ht="63.75">
      <c r="A33" s="291" t="s">
        <v>8942</v>
      </c>
      <c r="B33" s="1270" t="s">
        <v>8943</v>
      </c>
      <c r="C33" s="291" t="s">
        <v>8944</v>
      </c>
      <c r="D33" s="40"/>
      <c r="E33" s="40"/>
      <c r="F33" s="40"/>
    </row>
    <row r="34" spans="1:7" ht="51">
      <c r="A34" s="291" t="s">
        <v>8945</v>
      </c>
      <c r="B34" s="1270" t="s">
        <v>8946</v>
      </c>
      <c r="C34" s="291" t="s">
        <v>8947</v>
      </c>
      <c r="D34" s="40"/>
      <c r="E34" s="40"/>
      <c r="F34" s="40"/>
    </row>
    <row r="35" spans="1:7">
      <c r="A35" s="40"/>
      <c r="B35" s="40"/>
      <c r="C35" s="40"/>
      <c r="D35" s="40"/>
      <c r="E35" s="40"/>
      <c r="F35" s="40"/>
    </row>
    <row r="36" spans="1:7">
      <c r="A36" s="40"/>
      <c r="B36" s="40"/>
      <c r="C36" s="40"/>
      <c r="D36" s="40"/>
      <c r="E36" s="40"/>
      <c r="F36" s="40"/>
    </row>
    <row r="37" spans="1:7">
      <c r="A37" s="40"/>
      <c r="B37" s="40"/>
      <c r="C37" s="40"/>
      <c r="D37" s="40"/>
      <c r="E37" s="40"/>
      <c r="F37" s="40"/>
    </row>
    <row r="38" spans="1:7">
      <c r="A38" s="40"/>
      <c r="B38" s="40"/>
      <c r="C38" s="40"/>
      <c r="D38" s="40"/>
      <c r="E38" s="40"/>
      <c r="F38" s="40"/>
    </row>
    <row r="39" spans="1:7">
      <c r="A39" s="40"/>
      <c r="B39" s="40"/>
      <c r="C39" s="40"/>
      <c r="D39" s="40"/>
      <c r="E39" s="40"/>
      <c r="F39" s="40"/>
    </row>
    <row r="40" spans="1:7">
      <c r="A40" s="40"/>
      <c r="B40" s="40"/>
      <c r="C40" s="40"/>
      <c r="D40" s="40"/>
      <c r="E40" s="40"/>
      <c r="F40" s="40"/>
    </row>
    <row r="41" spans="1:7">
      <c r="A41" s="497"/>
      <c r="B41" s="497"/>
      <c r="C41" s="497"/>
      <c r="D41" s="497"/>
      <c r="E41" s="497"/>
      <c r="F41" s="497"/>
    </row>
    <row r="42" spans="1:7" ht="46.5" customHeight="1">
      <c r="A42" s="34" t="s">
        <v>58</v>
      </c>
      <c r="B42" s="1522" t="s">
        <v>29</v>
      </c>
      <c r="C42" s="1522"/>
      <c r="D42" s="1522"/>
      <c r="E42" s="1522"/>
      <c r="F42" s="1522"/>
      <c r="G42" s="1271"/>
    </row>
    <row r="43" spans="1:7" ht="13.9" customHeight="1">
      <c r="A43" s="8" t="s">
        <v>18</v>
      </c>
      <c r="B43" s="8"/>
      <c r="C43" s="8"/>
      <c r="D43" s="8"/>
      <c r="E43" s="8"/>
      <c r="F43" s="8"/>
      <c r="G43" s="1271"/>
    </row>
    <row r="44" spans="1:7" ht="38.25">
      <c r="A44" s="34" t="s">
        <v>59</v>
      </c>
      <c r="B44" s="34" t="s">
        <v>60</v>
      </c>
      <c r="C44" s="34" t="s">
        <v>21</v>
      </c>
      <c r="D44" s="34" t="s">
        <v>61</v>
      </c>
      <c r="E44" s="34" t="s">
        <v>62</v>
      </c>
      <c r="F44" s="34" t="s">
        <v>63</v>
      </c>
      <c r="G44" s="34" t="s">
        <v>64</v>
      </c>
    </row>
    <row r="45" spans="1:7" ht="54" customHeight="1">
      <c r="A45" s="1272" t="s">
        <v>8948</v>
      </c>
      <c r="B45" s="1272" t="s">
        <v>8949</v>
      </c>
      <c r="C45" s="381" t="s">
        <v>8950</v>
      </c>
      <c r="D45" s="381">
        <v>15</v>
      </c>
      <c r="E45" s="381" t="s">
        <v>8951</v>
      </c>
      <c r="F45" s="381"/>
      <c r="G45" s="36" t="s">
        <v>8952</v>
      </c>
    </row>
    <row r="46" spans="1:7">
      <c r="A46" s="36"/>
      <c r="B46" s="36"/>
      <c r="C46" s="36"/>
      <c r="D46" s="36"/>
      <c r="E46" s="36"/>
      <c r="F46" s="36"/>
      <c r="G46" s="36"/>
    </row>
    <row r="47" spans="1:7">
      <c r="A47" s="36" t="s">
        <v>27</v>
      </c>
      <c r="B47" s="36"/>
      <c r="C47" s="36"/>
      <c r="D47" s="36"/>
      <c r="E47" s="36"/>
      <c r="F47" s="36"/>
      <c r="G47" s="36"/>
    </row>
    <row r="48" spans="1:7">
      <c r="A48" s="36"/>
      <c r="B48" s="36"/>
      <c r="C48" s="36"/>
      <c r="D48" s="36"/>
      <c r="E48" s="36"/>
      <c r="F48" s="36"/>
      <c r="G48" s="36"/>
    </row>
    <row r="49" spans="1:7">
      <c r="A49" s="36"/>
      <c r="B49" s="36"/>
      <c r="C49" s="36"/>
      <c r="D49" s="36"/>
      <c r="E49" s="36"/>
      <c r="F49" s="36"/>
      <c r="G49" s="36"/>
    </row>
    <row r="50" spans="1:7" ht="78.400000000000006" customHeight="1">
      <c r="A50" s="34" t="s">
        <v>65</v>
      </c>
      <c r="B50" s="1522" t="s">
        <v>17</v>
      </c>
      <c r="C50" s="1522"/>
      <c r="D50" s="1522"/>
      <c r="E50" s="1522"/>
      <c r="F50" s="35"/>
      <c r="G50" s="35"/>
    </row>
    <row r="51" spans="1:7" ht="12.75" customHeight="1">
      <c r="A51" s="7" t="s">
        <v>18</v>
      </c>
      <c r="B51" s="7"/>
      <c r="C51" s="7"/>
      <c r="D51" s="7"/>
      <c r="E51" s="7"/>
      <c r="F51" s="35"/>
      <c r="G51" s="35"/>
    </row>
    <row r="52" spans="1:7" ht="25.5">
      <c r="A52" s="34" t="s">
        <v>66</v>
      </c>
      <c r="B52" s="34" t="s">
        <v>67</v>
      </c>
      <c r="C52" s="34" t="s">
        <v>21</v>
      </c>
      <c r="D52" s="34" t="s">
        <v>68</v>
      </c>
      <c r="E52" s="34" t="s">
        <v>69</v>
      </c>
      <c r="F52" s="35"/>
      <c r="G52" s="35"/>
    </row>
    <row r="53" spans="1:7">
      <c r="A53" s="36" t="s">
        <v>25</v>
      </c>
      <c r="B53" s="36"/>
      <c r="C53" s="36"/>
      <c r="D53" s="36"/>
      <c r="E53" s="36"/>
      <c r="F53" s="35"/>
      <c r="G53" s="35"/>
    </row>
    <row r="54" spans="1:7">
      <c r="A54" s="36" t="s">
        <v>26</v>
      </c>
      <c r="B54" s="36"/>
      <c r="C54" s="36"/>
      <c r="D54" s="36"/>
      <c r="E54" s="36"/>
      <c r="F54" s="35"/>
      <c r="G54" s="35"/>
    </row>
    <row r="55" spans="1:7">
      <c r="A55" s="36" t="s">
        <v>27</v>
      </c>
      <c r="B55" s="36"/>
      <c r="C55" s="36"/>
      <c r="D55" s="36"/>
      <c r="E55" s="36"/>
      <c r="F55" s="35"/>
      <c r="G55" s="35"/>
    </row>
    <row r="56" spans="1:7">
      <c r="A56" s="36"/>
      <c r="B56" s="36"/>
      <c r="C56" s="36"/>
      <c r="D56" s="36"/>
      <c r="E56" s="36"/>
      <c r="F56" s="35"/>
      <c r="G56" s="35"/>
    </row>
    <row r="57" spans="1:7">
      <c r="A57" s="35"/>
      <c r="B57" s="35"/>
      <c r="C57" s="35"/>
      <c r="D57" s="35"/>
      <c r="E57" s="35"/>
      <c r="F57" s="35"/>
      <c r="G57" s="35"/>
    </row>
    <row r="58" spans="1:7" ht="55.9" customHeight="1">
      <c r="A58" s="34" t="s">
        <v>70</v>
      </c>
      <c r="B58" s="1522" t="s">
        <v>17</v>
      </c>
      <c r="C58" s="1522"/>
      <c r="D58" s="1522"/>
      <c r="E58" s="1522"/>
      <c r="F58" s="35"/>
      <c r="G58" s="35"/>
    </row>
    <row r="59" spans="1:7" ht="12.75" customHeight="1">
      <c r="A59" s="6" t="s">
        <v>18</v>
      </c>
      <c r="B59" s="6"/>
      <c r="C59" s="6"/>
      <c r="D59" s="6"/>
      <c r="E59" s="6"/>
      <c r="F59" s="35"/>
      <c r="G59" s="35"/>
    </row>
    <row r="60" spans="1:7" ht="38.25">
      <c r="A60" s="34" t="s">
        <v>71</v>
      </c>
      <c r="B60" s="34" t="s">
        <v>72</v>
      </c>
      <c r="C60" s="34" t="s">
        <v>73</v>
      </c>
      <c r="D60" s="34" t="s">
        <v>74</v>
      </c>
      <c r="E60" s="34" t="s">
        <v>75</v>
      </c>
      <c r="F60" s="35"/>
      <c r="G60" s="35"/>
    </row>
    <row r="61" spans="1:7">
      <c r="A61" s="36" t="s">
        <v>25</v>
      </c>
      <c r="B61" s="36"/>
      <c r="C61" s="36"/>
      <c r="D61" s="36"/>
      <c r="E61" s="36"/>
      <c r="F61" s="35"/>
      <c r="G61" s="35"/>
    </row>
    <row r="62" spans="1:7">
      <c r="A62" s="36" t="s">
        <v>26</v>
      </c>
      <c r="B62" s="36"/>
      <c r="C62" s="36"/>
      <c r="D62" s="36"/>
      <c r="E62" s="36"/>
      <c r="F62" s="35"/>
      <c r="G62" s="35"/>
    </row>
    <row r="63" spans="1:7">
      <c r="A63" s="36" t="s">
        <v>27</v>
      </c>
      <c r="B63" s="36"/>
      <c r="C63" s="36"/>
      <c r="D63" s="36"/>
      <c r="E63" s="36"/>
    </row>
    <row r="64" spans="1:7">
      <c r="A64" s="36"/>
      <c r="B64" s="36"/>
      <c r="C64" s="36"/>
      <c r="D64" s="36"/>
      <c r="E64" s="36"/>
    </row>
    <row r="66" spans="1:6" ht="92.45" customHeight="1">
      <c r="A66" s="34" t="s">
        <v>76</v>
      </c>
      <c r="B66" s="1522" t="s">
        <v>17</v>
      </c>
      <c r="C66" s="1522"/>
      <c r="D66" s="1522"/>
      <c r="E66" s="35"/>
      <c r="F66" s="35"/>
    </row>
    <row r="67" spans="1:6" ht="23.85" customHeight="1">
      <c r="A67" s="6" t="s">
        <v>18</v>
      </c>
      <c r="B67" s="6"/>
      <c r="C67" s="6"/>
      <c r="D67" s="6"/>
      <c r="E67" s="35"/>
      <c r="F67" s="35"/>
    </row>
    <row r="68" spans="1:6" ht="25.5">
      <c r="A68" s="34" t="s">
        <v>77</v>
      </c>
      <c r="B68" s="34" t="s">
        <v>78</v>
      </c>
      <c r="C68" s="34" t="s">
        <v>79</v>
      </c>
      <c r="D68" s="34" t="s">
        <v>80</v>
      </c>
      <c r="E68" s="35"/>
      <c r="F68" s="35"/>
    </row>
    <row r="69" spans="1:6">
      <c r="A69" s="36" t="s">
        <v>25</v>
      </c>
      <c r="B69" s="36"/>
      <c r="C69" s="36"/>
      <c r="D69" s="36"/>
      <c r="E69" s="35"/>
      <c r="F69" s="35"/>
    </row>
    <row r="70" spans="1:6">
      <c r="A70" s="36" t="s">
        <v>26</v>
      </c>
      <c r="B70" s="36"/>
      <c r="C70" s="36"/>
      <c r="D70" s="36"/>
      <c r="E70" s="35"/>
      <c r="F70" s="35"/>
    </row>
    <row r="71" spans="1:6">
      <c r="A71" s="36" t="s">
        <v>27</v>
      </c>
      <c r="B71" s="36"/>
      <c r="C71" s="36"/>
      <c r="D71" s="36"/>
      <c r="E71" s="35"/>
      <c r="F71" s="35"/>
    </row>
    <row r="72" spans="1:6">
      <c r="A72" s="36"/>
      <c r="B72" s="36"/>
      <c r="C72" s="36"/>
      <c r="D72" s="36"/>
      <c r="E72" s="35"/>
      <c r="F72" s="35"/>
    </row>
    <row r="73" spans="1:6">
      <c r="A73" s="35"/>
      <c r="B73" s="35"/>
      <c r="C73" s="35"/>
      <c r="D73" s="35"/>
      <c r="E73" s="35"/>
      <c r="F73" s="35"/>
    </row>
    <row r="74" spans="1:6" ht="90.95" customHeight="1">
      <c r="A74" s="34" t="s">
        <v>81</v>
      </c>
      <c r="B74" s="1522" t="s">
        <v>17</v>
      </c>
      <c r="C74" s="1522"/>
      <c r="D74" s="1522"/>
      <c r="E74" s="35"/>
      <c r="F74" s="35"/>
    </row>
    <row r="75" spans="1:6" ht="12.75" customHeight="1">
      <c r="A75" s="6" t="s">
        <v>18</v>
      </c>
      <c r="B75" s="6"/>
      <c r="C75" s="6"/>
      <c r="D75" s="6"/>
      <c r="E75" s="35"/>
      <c r="F75" s="35"/>
    </row>
    <row r="76" spans="1:6" ht="25.5">
      <c r="A76" s="34" t="s">
        <v>77</v>
      </c>
      <c r="B76" s="34" t="s">
        <v>78</v>
      </c>
      <c r="C76" s="34" t="s">
        <v>79</v>
      </c>
      <c r="D76" s="34" t="s">
        <v>80</v>
      </c>
      <c r="E76" s="35"/>
      <c r="F76" s="35"/>
    </row>
    <row r="77" spans="1:6">
      <c r="A77" s="36" t="s">
        <v>25</v>
      </c>
      <c r="B77" s="36"/>
      <c r="C77" s="36"/>
      <c r="D77" s="36"/>
      <c r="E77" s="35"/>
      <c r="F77" s="35"/>
    </row>
    <row r="78" spans="1:6">
      <c r="A78" s="36" t="s">
        <v>26</v>
      </c>
      <c r="B78" s="36"/>
      <c r="C78" s="36"/>
      <c r="D78" s="36"/>
      <c r="E78" s="35"/>
      <c r="F78" s="35"/>
    </row>
    <row r="79" spans="1:6">
      <c r="A79" s="36" t="s">
        <v>27</v>
      </c>
      <c r="B79" s="36"/>
      <c r="C79" s="36"/>
      <c r="D79" s="36"/>
      <c r="E79" s="35"/>
      <c r="F79" s="35"/>
    </row>
    <row r="80" spans="1:6">
      <c r="A80" s="36"/>
      <c r="B80" s="36"/>
      <c r="C80" s="36"/>
      <c r="D80" s="36"/>
      <c r="E80" s="35"/>
      <c r="F80" s="35"/>
    </row>
    <row r="81" spans="1:6">
      <c r="A81" s="35"/>
      <c r="B81" s="35"/>
      <c r="C81" s="35"/>
      <c r="D81" s="35"/>
      <c r="E81" s="35"/>
      <c r="F81" s="35"/>
    </row>
    <row r="82" spans="1:6" ht="70.900000000000006" customHeight="1">
      <c r="A82" s="34" t="s">
        <v>82</v>
      </c>
      <c r="B82" s="1522" t="s">
        <v>17</v>
      </c>
      <c r="C82" s="1522"/>
      <c r="D82" s="1522"/>
      <c r="E82" s="35"/>
      <c r="F82" s="35"/>
    </row>
    <row r="83" spans="1:6" ht="12.75" customHeight="1">
      <c r="A83" s="5" t="s">
        <v>18</v>
      </c>
      <c r="B83" s="5"/>
      <c r="C83" s="5"/>
      <c r="D83" s="5"/>
      <c r="E83" s="35"/>
      <c r="F83" s="35"/>
    </row>
    <row r="84" spans="1:6" ht="25.5">
      <c r="A84" s="34" t="s">
        <v>77</v>
      </c>
      <c r="B84" s="34" t="s">
        <v>78</v>
      </c>
      <c r="C84" s="34" t="s">
        <v>79</v>
      </c>
      <c r="D84" s="34" t="s">
        <v>80</v>
      </c>
      <c r="E84" s="35"/>
      <c r="F84" s="35"/>
    </row>
    <row r="85" spans="1:6">
      <c r="A85" s="36" t="s">
        <v>25</v>
      </c>
      <c r="B85" s="36"/>
      <c r="C85" s="36"/>
      <c r="D85" s="36"/>
      <c r="E85" s="35"/>
      <c r="F85" s="35"/>
    </row>
    <row r="86" spans="1:6">
      <c r="A86" s="36" t="s">
        <v>26</v>
      </c>
      <c r="B86" s="36"/>
      <c r="C86" s="36"/>
      <c r="D86" s="36"/>
      <c r="E86" s="35"/>
      <c r="F86" s="35"/>
    </row>
    <row r="87" spans="1:6">
      <c r="A87" s="36" t="s">
        <v>27</v>
      </c>
      <c r="B87" s="36"/>
      <c r="C87" s="36"/>
      <c r="D87" s="36"/>
      <c r="E87" s="35"/>
      <c r="F87" s="35"/>
    </row>
    <row r="88" spans="1:6">
      <c r="A88" s="36"/>
      <c r="B88" s="36"/>
      <c r="C88" s="36"/>
      <c r="D88" s="36"/>
      <c r="E88" s="35"/>
      <c r="F88" s="35"/>
    </row>
    <row r="89" spans="1:6">
      <c r="A89" s="4"/>
      <c r="B89" s="4"/>
      <c r="C89" s="4"/>
      <c r="D89" s="4"/>
      <c r="E89" s="4"/>
      <c r="F89" s="4"/>
    </row>
    <row r="90" spans="1:6" ht="90.95" customHeight="1">
      <c r="A90" s="34" t="s">
        <v>83</v>
      </c>
      <c r="B90" s="1522" t="s">
        <v>17</v>
      </c>
      <c r="C90" s="1522"/>
      <c r="D90" s="1522"/>
      <c r="E90" s="1522"/>
      <c r="F90" s="1522"/>
    </row>
    <row r="91" spans="1:6" ht="12.75" customHeight="1">
      <c r="A91" s="5" t="s">
        <v>18</v>
      </c>
      <c r="B91" s="5"/>
      <c r="C91" s="5"/>
      <c r="D91" s="5"/>
      <c r="E91" s="5"/>
      <c r="F91" s="5"/>
    </row>
    <row r="92" spans="1:6" ht="38.25">
      <c r="A92" s="34" t="s">
        <v>84</v>
      </c>
      <c r="B92" s="34" t="s">
        <v>85</v>
      </c>
      <c r="C92" s="34" t="s">
        <v>86</v>
      </c>
      <c r="D92" s="34" t="s">
        <v>87</v>
      </c>
      <c r="E92" s="34" t="s">
        <v>88</v>
      </c>
      <c r="F92" s="34" t="s">
        <v>69</v>
      </c>
    </row>
    <row r="93" spans="1:6">
      <c r="A93" s="36" t="s">
        <v>25</v>
      </c>
      <c r="B93" s="36"/>
      <c r="C93" s="36"/>
      <c r="D93" s="36"/>
      <c r="E93" s="36"/>
      <c r="F93" s="36"/>
    </row>
    <row r="94" spans="1:6">
      <c r="A94" s="36" t="s">
        <v>26</v>
      </c>
      <c r="B94" s="36"/>
      <c r="C94" s="36"/>
      <c r="D94" s="36"/>
      <c r="E94" s="36"/>
      <c r="F94" s="36"/>
    </row>
    <row r="95" spans="1:6">
      <c r="A95" s="36" t="s">
        <v>27</v>
      </c>
      <c r="B95" s="36"/>
      <c r="C95" s="36"/>
      <c r="D95" s="36"/>
      <c r="E95" s="36"/>
      <c r="F95" s="36"/>
    </row>
    <row r="96" spans="1:6">
      <c r="A96" s="36"/>
      <c r="B96" s="36"/>
      <c r="C96" s="36"/>
      <c r="D96" s="36"/>
      <c r="E96" s="36"/>
      <c r="F96" s="36"/>
    </row>
    <row r="97" spans="1:6">
      <c r="A97" s="35"/>
      <c r="B97" s="35"/>
      <c r="C97" s="35"/>
      <c r="D97" s="35"/>
      <c r="E97" s="35"/>
      <c r="F97" s="35"/>
    </row>
    <row r="98" spans="1:6" ht="73.900000000000006" customHeight="1">
      <c r="A98" s="34" t="s">
        <v>89</v>
      </c>
      <c r="B98" s="1522" t="s">
        <v>17</v>
      </c>
      <c r="C98" s="1522"/>
      <c r="D98" s="1522"/>
      <c r="E98" s="35"/>
      <c r="F98" s="35"/>
    </row>
    <row r="99" spans="1:6" ht="23.85" customHeight="1">
      <c r="A99" s="5" t="s">
        <v>18</v>
      </c>
      <c r="B99" s="5"/>
      <c r="C99" s="5"/>
      <c r="D99" s="5"/>
      <c r="E99" s="35"/>
      <c r="F99" s="35"/>
    </row>
    <row r="100" spans="1:6" ht="25.5">
      <c r="A100" s="34" t="s">
        <v>90</v>
      </c>
      <c r="B100" s="34" t="s">
        <v>91</v>
      </c>
      <c r="C100" s="34" t="s">
        <v>92</v>
      </c>
      <c r="D100" s="34" t="s">
        <v>69</v>
      </c>
      <c r="E100" s="35"/>
      <c r="F100" s="35"/>
    </row>
    <row r="101" spans="1:6">
      <c r="A101" s="36" t="s">
        <v>25</v>
      </c>
      <c r="B101" s="36"/>
      <c r="C101" s="36"/>
      <c r="D101" s="36"/>
      <c r="E101" s="35"/>
      <c r="F101" s="35"/>
    </row>
    <row r="102" spans="1:6">
      <c r="A102" s="36" t="s">
        <v>26</v>
      </c>
      <c r="B102" s="36"/>
      <c r="C102" s="36"/>
      <c r="D102" s="36"/>
      <c r="E102" s="35"/>
      <c r="F102" s="35"/>
    </row>
    <row r="103" spans="1:6">
      <c r="A103" s="36" t="s">
        <v>27</v>
      </c>
      <c r="B103" s="36"/>
      <c r="C103" s="36"/>
      <c r="D103" s="36"/>
      <c r="E103" s="35"/>
      <c r="F103" s="35"/>
    </row>
    <row r="104" spans="1:6">
      <c r="A104" s="36"/>
      <c r="B104" s="36"/>
      <c r="C104" s="36"/>
      <c r="D104" s="36"/>
      <c r="E104" s="35"/>
      <c r="F104" s="35"/>
    </row>
    <row r="105" spans="1:6">
      <c r="A105" s="35"/>
      <c r="B105" s="35"/>
      <c r="C105" s="35"/>
      <c r="D105" s="35"/>
      <c r="E105" s="35"/>
      <c r="F105" s="35"/>
    </row>
    <row r="106" spans="1:6" ht="73.150000000000006" customHeight="1">
      <c r="A106" s="34" t="s">
        <v>93</v>
      </c>
      <c r="B106" s="1522" t="s">
        <v>94</v>
      </c>
      <c r="C106" s="1522"/>
      <c r="D106" s="1522"/>
      <c r="E106" s="35"/>
      <c r="F106" s="35"/>
    </row>
    <row r="107" spans="1:6">
      <c r="A107" s="35"/>
      <c r="B107" s="35"/>
      <c r="D107" s="35"/>
      <c r="E107" s="35"/>
      <c r="F107" s="35"/>
    </row>
    <row r="108" spans="1:6" ht="75.400000000000006" customHeight="1">
      <c r="A108" s="34" t="s">
        <v>95</v>
      </c>
      <c r="B108" s="1522" t="s">
        <v>29</v>
      </c>
      <c r="C108" s="1522"/>
      <c r="D108" s="1522"/>
      <c r="E108" s="35"/>
      <c r="F108" s="35"/>
    </row>
    <row r="109" spans="1:6" ht="23.85" customHeight="1">
      <c r="A109" s="5" t="s">
        <v>18</v>
      </c>
      <c r="B109" s="5"/>
      <c r="C109" s="5"/>
      <c r="D109" s="5"/>
      <c r="E109" s="35"/>
      <c r="F109" s="35"/>
    </row>
    <row r="110" spans="1:6" ht="25.5">
      <c r="A110" s="34" t="s">
        <v>96</v>
      </c>
      <c r="B110" s="34" t="s">
        <v>97</v>
      </c>
      <c r="C110" s="34" t="s">
        <v>98</v>
      </c>
      <c r="D110" s="34" t="s">
        <v>99</v>
      </c>
      <c r="E110" s="35"/>
      <c r="F110" s="35"/>
    </row>
    <row r="111" spans="1:6" ht="37.5" customHeight="1">
      <c r="A111" s="36" t="s">
        <v>8953</v>
      </c>
      <c r="B111" s="36" t="s">
        <v>8954</v>
      </c>
      <c r="C111" s="36" t="s">
        <v>8955</v>
      </c>
      <c r="D111" s="36"/>
    </row>
    <row r="112" spans="1:6" ht="12.75" customHeight="1">
      <c r="A112" s="36" t="s">
        <v>27</v>
      </c>
      <c r="B112" s="36"/>
      <c r="C112" s="36"/>
      <c r="D112" s="36"/>
    </row>
    <row r="113" spans="1:9" ht="12.75" customHeight="1">
      <c r="A113" s="36"/>
      <c r="B113" s="36"/>
      <c r="C113" s="36"/>
      <c r="D113" s="36"/>
    </row>
    <row r="116" spans="1:9" ht="76.150000000000006" customHeight="1">
      <c r="A116" s="44" t="s">
        <v>100</v>
      </c>
      <c r="B116" s="1532" t="s">
        <v>29</v>
      </c>
      <c r="C116" s="1532"/>
      <c r="D116" s="1532"/>
      <c r="I116" s="1273"/>
    </row>
    <row r="117" spans="1:9" ht="28.35" customHeight="1">
      <c r="A117" s="5" t="s">
        <v>18</v>
      </c>
      <c r="B117" s="5"/>
      <c r="C117" s="5"/>
      <c r="D117" s="5"/>
    </row>
    <row r="118" spans="1:9" ht="99.2" customHeight="1">
      <c r="A118" s="44" t="s">
        <v>101</v>
      </c>
      <c r="B118" s="2" t="s">
        <v>102</v>
      </c>
      <c r="C118" s="2"/>
      <c r="D118" s="44" t="s">
        <v>103</v>
      </c>
    </row>
    <row r="119" spans="1:9" ht="40.35" customHeight="1">
      <c r="A119" s="1274" t="s">
        <v>8956</v>
      </c>
      <c r="B119" s="1533" t="s">
        <v>8957</v>
      </c>
      <c r="C119" s="1533"/>
      <c r="D119" s="1275" t="s">
        <v>8958</v>
      </c>
    </row>
    <row r="120" spans="1:9" ht="12.75" customHeight="1">
      <c r="A120" s="1273"/>
    </row>
    <row r="121" spans="1:9" ht="76.900000000000006" customHeight="1">
      <c r="A121" s="44" t="s">
        <v>107</v>
      </c>
      <c r="B121" s="1532" t="s">
        <v>29</v>
      </c>
      <c r="C121" s="1532"/>
      <c r="D121" s="1532"/>
    </row>
    <row r="122" spans="1:9" ht="25.5" customHeight="1">
      <c r="A122" s="1534"/>
      <c r="B122" s="1534"/>
      <c r="C122" s="1534"/>
      <c r="D122" s="42"/>
    </row>
    <row r="123" spans="1:9" ht="37.5" customHeight="1">
      <c r="A123" s="2" t="s">
        <v>108</v>
      </c>
      <c r="B123" s="2"/>
      <c r="C123" s="2"/>
    </row>
    <row r="124" spans="1:9" ht="60" customHeight="1">
      <c r="A124" s="1477" t="s">
        <v>8959</v>
      </c>
      <c r="B124" s="1477"/>
      <c r="C124" s="1477"/>
    </row>
    <row r="125" spans="1:9" ht="60.75" customHeight="1">
      <c r="A125" s="1477" t="s">
        <v>8960</v>
      </c>
      <c r="B125" s="1477"/>
      <c r="C125" s="1477"/>
    </row>
    <row r="126" spans="1:9" ht="91.5" customHeight="1">
      <c r="A126" s="48" t="s">
        <v>110</v>
      </c>
      <c r="B126" s="1532" t="s">
        <v>17</v>
      </c>
      <c r="C126" s="1532"/>
      <c r="D126" s="1532"/>
    </row>
    <row r="127" spans="1:9" ht="12.75" customHeight="1">
      <c r="A127" s="1273"/>
    </row>
    <row r="128" spans="1:9" ht="64.150000000000006" customHeight="1">
      <c r="A128" s="44" t="s">
        <v>111</v>
      </c>
      <c r="B128" s="1532" t="s">
        <v>29</v>
      </c>
      <c r="C128" s="1532"/>
      <c r="D128" s="1532"/>
      <c r="F128" s="1276"/>
    </row>
    <row r="129" spans="1:9" ht="12.75" customHeight="1">
      <c r="A129" s="5" t="s">
        <v>18</v>
      </c>
      <c r="B129" s="5"/>
      <c r="C129" s="5"/>
      <c r="D129" s="5"/>
    </row>
    <row r="130" spans="1:9" ht="29.85" customHeight="1">
      <c r="A130" s="2" t="s">
        <v>108</v>
      </c>
      <c r="B130" s="2"/>
      <c r="C130" s="2"/>
    </row>
    <row r="131" spans="1:9" ht="47.25" customHeight="1">
      <c r="A131" s="1477" t="s">
        <v>8961</v>
      </c>
      <c r="B131" s="1477"/>
      <c r="C131" s="1477"/>
    </row>
    <row r="132" spans="1:9" ht="113.65" customHeight="1">
      <c r="A132" s="44" t="s">
        <v>113</v>
      </c>
      <c r="B132" s="1532" t="s">
        <v>17</v>
      </c>
      <c r="C132" s="1532"/>
      <c r="D132" s="1532"/>
    </row>
    <row r="134" spans="1:9" ht="50.65" customHeight="1">
      <c r="A134" s="2" t="s">
        <v>114</v>
      </c>
      <c r="B134" s="2"/>
      <c r="C134" s="2"/>
      <c r="D134" s="2"/>
    </row>
    <row r="135" spans="1:9" ht="96.95" customHeight="1">
      <c r="A135" s="44" t="s">
        <v>115</v>
      </c>
      <c r="B135" s="44" t="s">
        <v>116</v>
      </c>
      <c r="C135" s="44" t="s">
        <v>117</v>
      </c>
      <c r="D135" s="44" t="s">
        <v>118</v>
      </c>
    </row>
    <row r="136" spans="1:9" ht="172.5" customHeight="1">
      <c r="A136" s="50" t="s">
        <v>8962</v>
      </c>
      <c r="B136" s="50" t="s">
        <v>8963</v>
      </c>
      <c r="C136" s="50" t="s">
        <v>8964</v>
      </c>
      <c r="D136" s="50">
        <v>136874.23000000001</v>
      </c>
    </row>
    <row r="138" spans="1:9" ht="39.6" customHeight="1">
      <c r="A138" s="2" t="s">
        <v>122</v>
      </c>
      <c r="B138" s="2"/>
      <c r="C138" s="2"/>
      <c r="D138" s="2"/>
      <c r="E138" s="2"/>
      <c r="F138" s="44" t="s">
        <v>123</v>
      </c>
      <c r="G138" s="44" t="s">
        <v>124</v>
      </c>
    </row>
    <row r="139" spans="1:9" ht="73.900000000000006" customHeight="1">
      <c r="A139" s="44" t="s">
        <v>125</v>
      </c>
      <c r="B139" s="44" t="s">
        <v>126</v>
      </c>
      <c r="C139" s="44" t="s">
        <v>127</v>
      </c>
      <c r="D139" s="44" t="s">
        <v>128</v>
      </c>
      <c r="E139" s="44" t="s">
        <v>129</v>
      </c>
      <c r="F139" s="47">
        <v>35</v>
      </c>
      <c r="G139" s="47">
        <f>SUM(D140:D174)</f>
        <v>3684</v>
      </c>
    </row>
    <row r="140" spans="1:9" ht="72" customHeight="1">
      <c r="A140" s="371" t="s">
        <v>1197</v>
      </c>
      <c r="B140" s="376">
        <v>46073</v>
      </c>
      <c r="C140" s="280" t="s">
        <v>8965</v>
      </c>
      <c r="D140" s="280">
        <v>180</v>
      </c>
      <c r="E140" s="280" t="s">
        <v>8966</v>
      </c>
    </row>
    <row r="141" spans="1:9" ht="80.25" customHeight="1">
      <c r="A141" s="371" t="s">
        <v>8967</v>
      </c>
      <c r="B141" s="376">
        <v>46094</v>
      </c>
      <c r="C141" s="371" t="s">
        <v>8968</v>
      </c>
      <c r="D141" s="280">
        <v>122</v>
      </c>
      <c r="E141" s="280" t="s">
        <v>8969</v>
      </c>
    </row>
    <row r="142" spans="1:9" ht="60.75" customHeight="1">
      <c r="A142" s="280" t="s">
        <v>8970</v>
      </c>
      <c r="B142" s="280" t="s">
        <v>8971</v>
      </c>
      <c r="C142" s="280" t="s">
        <v>8972</v>
      </c>
      <c r="D142" s="280">
        <v>63</v>
      </c>
      <c r="E142" s="371" t="s">
        <v>8973</v>
      </c>
    </row>
    <row r="143" spans="1:9" ht="37.5" customHeight="1">
      <c r="A143" s="1277" t="s">
        <v>8974</v>
      </c>
      <c r="B143" s="1051">
        <v>46112</v>
      </c>
      <c r="C143" s="280" t="s">
        <v>8975</v>
      </c>
      <c r="D143" s="280">
        <v>51</v>
      </c>
      <c r="E143" s="280" t="s">
        <v>8976</v>
      </c>
    </row>
    <row r="144" spans="1:9" ht="36" customHeight="1">
      <c r="A144" s="1270" t="s">
        <v>8977</v>
      </c>
      <c r="B144" s="1051">
        <v>46099</v>
      </c>
      <c r="C144" s="280" t="s">
        <v>8978</v>
      </c>
      <c r="D144" s="280">
        <v>18</v>
      </c>
      <c r="E144" s="280" t="s">
        <v>8976</v>
      </c>
      <c r="H144" s="1273"/>
      <c r="I144" s="1273"/>
    </row>
    <row r="145" spans="1:5" ht="30" customHeight="1">
      <c r="A145" s="1270" t="s">
        <v>8979</v>
      </c>
      <c r="B145" s="1051">
        <v>46072</v>
      </c>
      <c r="C145" s="280" t="s">
        <v>6153</v>
      </c>
      <c r="D145" s="280">
        <v>51</v>
      </c>
      <c r="E145" s="280" t="s">
        <v>8976</v>
      </c>
    </row>
    <row r="146" spans="1:5" ht="65.25" customHeight="1">
      <c r="A146" s="280" t="s">
        <v>8980</v>
      </c>
      <c r="B146" s="376">
        <v>46073</v>
      </c>
      <c r="C146" s="280" t="s">
        <v>8981</v>
      </c>
      <c r="D146" s="280">
        <v>70</v>
      </c>
      <c r="E146" s="280" t="s">
        <v>8982</v>
      </c>
    </row>
    <row r="147" spans="1:5" ht="48.75" customHeight="1">
      <c r="A147" s="280" t="s">
        <v>8983</v>
      </c>
      <c r="B147" s="376">
        <v>46073</v>
      </c>
      <c r="C147" s="280" t="s">
        <v>8984</v>
      </c>
      <c r="D147" s="280">
        <v>50</v>
      </c>
      <c r="E147" s="280" t="s">
        <v>8985</v>
      </c>
    </row>
    <row r="148" spans="1:5" ht="78.75" customHeight="1">
      <c r="A148" s="280" t="s">
        <v>1138</v>
      </c>
      <c r="B148" s="376">
        <v>46099</v>
      </c>
      <c r="C148" s="280" t="s">
        <v>8986</v>
      </c>
      <c r="D148" s="280">
        <v>300</v>
      </c>
      <c r="E148" s="280" t="s">
        <v>8987</v>
      </c>
    </row>
    <row r="149" spans="1:5" ht="64.5" customHeight="1">
      <c r="A149" s="1278" t="s">
        <v>8988</v>
      </c>
      <c r="B149" s="1278" t="s">
        <v>7680</v>
      </c>
      <c r="C149" s="1279" t="s">
        <v>8989</v>
      </c>
      <c r="D149" s="1278">
        <v>163</v>
      </c>
      <c r="E149" s="1189" t="s">
        <v>8990</v>
      </c>
    </row>
    <row r="150" spans="1:5" ht="63.75" customHeight="1">
      <c r="A150" s="1189" t="s">
        <v>8991</v>
      </c>
      <c r="B150" s="1230">
        <v>46099</v>
      </c>
      <c r="C150" s="1280" t="s">
        <v>8992</v>
      </c>
      <c r="D150" s="1189">
        <v>59</v>
      </c>
      <c r="E150" s="1189" t="s">
        <v>8990</v>
      </c>
    </row>
    <row r="151" spans="1:5" ht="41.25" customHeight="1">
      <c r="A151" s="1281" t="s">
        <v>8993</v>
      </c>
      <c r="B151" s="1189" t="s">
        <v>8994</v>
      </c>
      <c r="C151" s="1280" t="s">
        <v>8995</v>
      </c>
      <c r="D151" s="1189">
        <v>476</v>
      </c>
      <c r="E151" s="1189" t="s">
        <v>8990</v>
      </c>
    </row>
    <row r="152" spans="1:5" ht="34.35" customHeight="1">
      <c r="A152" s="1278" t="s">
        <v>8996</v>
      </c>
      <c r="B152" s="1282">
        <v>46036</v>
      </c>
      <c r="C152" s="1280" t="s">
        <v>8997</v>
      </c>
      <c r="D152" s="1278">
        <v>28</v>
      </c>
      <c r="E152" s="1189" t="s">
        <v>8990</v>
      </c>
    </row>
    <row r="153" spans="1:5" ht="40.5" customHeight="1">
      <c r="A153" s="1283" t="s">
        <v>8998</v>
      </c>
      <c r="B153" s="1282">
        <v>46055</v>
      </c>
      <c r="C153" s="1280" t="s">
        <v>8999</v>
      </c>
      <c r="D153" s="1278">
        <v>201</v>
      </c>
      <c r="E153" s="1189" t="s">
        <v>8990</v>
      </c>
    </row>
    <row r="154" spans="1:5" ht="41.25" customHeight="1">
      <c r="A154" s="1284" t="s">
        <v>9000</v>
      </c>
      <c r="B154" s="1282">
        <v>46073</v>
      </c>
      <c r="C154" s="1279" t="s">
        <v>9001</v>
      </c>
      <c r="D154" s="1278">
        <v>456</v>
      </c>
      <c r="E154" s="1189" t="s">
        <v>8990</v>
      </c>
    </row>
    <row r="155" spans="1:5" ht="40.5" customHeight="1">
      <c r="A155" s="280" t="s">
        <v>9002</v>
      </c>
      <c r="B155" s="1051">
        <v>46069</v>
      </c>
      <c r="C155" s="280" t="s">
        <v>9003</v>
      </c>
      <c r="D155" s="280">
        <v>3</v>
      </c>
      <c r="E155" s="280" t="s">
        <v>9004</v>
      </c>
    </row>
    <row r="156" spans="1:5" ht="12.75" customHeight="1">
      <c r="A156" s="280" t="s">
        <v>9005</v>
      </c>
      <c r="B156" s="376">
        <v>46073</v>
      </c>
      <c r="C156" s="280" t="s">
        <v>9005</v>
      </c>
      <c r="D156" s="280">
        <v>50</v>
      </c>
      <c r="E156" s="280" t="s">
        <v>9006</v>
      </c>
    </row>
    <row r="157" spans="1:5" ht="68.25" customHeight="1">
      <c r="A157" s="280" t="s">
        <v>6724</v>
      </c>
      <c r="B157" s="376">
        <v>46108</v>
      </c>
      <c r="C157" s="371" t="s">
        <v>9007</v>
      </c>
      <c r="D157" s="280">
        <v>10</v>
      </c>
      <c r="E157" s="280" t="s">
        <v>9008</v>
      </c>
    </row>
    <row r="158" spans="1:5" ht="66" customHeight="1">
      <c r="A158" s="1222" t="s">
        <v>9009</v>
      </c>
      <c r="B158" s="1230">
        <v>46034</v>
      </c>
      <c r="C158" s="1285" t="s">
        <v>9010</v>
      </c>
      <c r="D158" s="280">
        <v>10</v>
      </c>
      <c r="E158" s="280" t="s">
        <v>9011</v>
      </c>
    </row>
    <row r="159" spans="1:5" ht="51" customHeight="1">
      <c r="A159" s="1285" t="s">
        <v>9012</v>
      </c>
      <c r="B159" s="1230">
        <v>46069</v>
      </c>
      <c r="C159" s="1285" t="s">
        <v>9013</v>
      </c>
      <c r="D159" s="280">
        <v>10</v>
      </c>
      <c r="E159" s="280" t="s">
        <v>9011</v>
      </c>
    </row>
    <row r="160" spans="1:5" ht="67.5" customHeight="1">
      <c r="A160" s="280" t="s">
        <v>9014</v>
      </c>
      <c r="B160" s="376">
        <v>46078</v>
      </c>
      <c r="C160" s="280" t="s">
        <v>9015</v>
      </c>
      <c r="D160" s="280">
        <v>13</v>
      </c>
      <c r="E160" s="280" t="s">
        <v>9016</v>
      </c>
    </row>
    <row r="161" spans="1:5" ht="59.25" customHeight="1">
      <c r="A161" s="280" t="s">
        <v>9017</v>
      </c>
      <c r="B161" s="376">
        <v>46085</v>
      </c>
      <c r="C161" s="280" t="s">
        <v>9018</v>
      </c>
      <c r="D161" s="280">
        <v>31</v>
      </c>
      <c r="E161" s="280" t="s">
        <v>9016</v>
      </c>
    </row>
    <row r="162" spans="1:5" ht="32.25" customHeight="1">
      <c r="A162" s="280" t="s">
        <v>9019</v>
      </c>
      <c r="B162" s="376">
        <v>46100</v>
      </c>
      <c r="C162" s="280" t="s">
        <v>9020</v>
      </c>
      <c r="D162" s="280">
        <v>6</v>
      </c>
      <c r="E162" s="280" t="s">
        <v>9016</v>
      </c>
    </row>
    <row r="163" spans="1:5" ht="36.75" customHeight="1">
      <c r="A163" s="280" t="s">
        <v>9021</v>
      </c>
      <c r="B163" s="376">
        <v>46101</v>
      </c>
      <c r="C163" s="280" t="s">
        <v>9022</v>
      </c>
      <c r="D163" s="280">
        <v>46</v>
      </c>
      <c r="E163" s="280" t="s">
        <v>9016</v>
      </c>
    </row>
    <row r="164" spans="1:5" ht="57.75" customHeight="1">
      <c r="A164" s="280" t="s">
        <v>9023</v>
      </c>
      <c r="B164" s="376">
        <v>46112</v>
      </c>
      <c r="C164" s="280" t="s">
        <v>9015</v>
      </c>
      <c r="D164" s="280">
        <v>4</v>
      </c>
      <c r="E164" s="280" t="s">
        <v>9016</v>
      </c>
    </row>
    <row r="165" spans="1:5" ht="33" customHeight="1">
      <c r="A165" s="280" t="s">
        <v>9024</v>
      </c>
      <c r="B165" s="376">
        <v>46044</v>
      </c>
      <c r="C165" s="280" t="s">
        <v>9025</v>
      </c>
      <c r="D165" s="280">
        <v>480</v>
      </c>
      <c r="E165" s="280" t="s">
        <v>9026</v>
      </c>
    </row>
    <row r="166" spans="1:5" ht="48.75" customHeight="1">
      <c r="A166" s="280" t="s">
        <v>9027</v>
      </c>
      <c r="B166" s="376">
        <v>46065</v>
      </c>
      <c r="C166" s="371" t="s">
        <v>9028</v>
      </c>
      <c r="D166" s="280">
        <v>180</v>
      </c>
      <c r="E166" s="280" t="s">
        <v>9026</v>
      </c>
    </row>
    <row r="167" spans="1:5" ht="40.5" customHeight="1">
      <c r="A167" s="280" t="s">
        <v>9029</v>
      </c>
      <c r="B167" s="376">
        <v>46093</v>
      </c>
      <c r="C167" s="280" t="s">
        <v>9030</v>
      </c>
      <c r="D167" s="280">
        <v>200</v>
      </c>
      <c r="E167" s="280" t="s">
        <v>9026</v>
      </c>
    </row>
    <row r="168" spans="1:5" ht="42" customHeight="1">
      <c r="A168" s="280" t="s">
        <v>9031</v>
      </c>
      <c r="B168" s="376">
        <v>46037</v>
      </c>
      <c r="C168" s="280" t="s">
        <v>9032</v>
      </c>
      <c r="D168" s="280">
        <v>81</v>
      </c>
      <c r="E168" s="371" t="s">
        <v>9033</v>
      </c>
    </row>
    <row r="169" spans="1:5" ht="45.75" customHeight="1">
      <c r="A169" s="280" t="s">
        <v>9034</v>
      </c>
      <c r="B169" s="280" t="s">
        <v>9035</v>
      </c>
      <c r="C169" s="280" t="s">
        <v>9036</v>
      </c>
      <c r="D169" s="280">
        <v>35</v>
      </c>
      <c r="E169" s="371" t="s">
        <v>9037</v>
      </c>
    </row>
    <row r="170" spans="1:5" ht="44.25" customHeight="1">
      <c r="A170" s="280" t="s">
        <v>9038</v>
      </c>
      <c r="B170" s="376">
        <v>46098</v>
      </c>
      <c r="C170" s="371" t="s">
        <v>9039</v>
      </c>
      <c r="D170" s="280">
        <v>56</v>
      </c>
      <c r="E170" s="371" t="s">
        <v>9037</v>
      </c>
    </row>
    <row r="171" spans="1:5" ht="57" customHeight="1">
      <c r="A171" s="280" t="s">
        <v>9040</v>
      </c>
      <c r="B171" s="376">
        <v>46073</v>
      </c>
      <c r="C171" s="280" t="s">
        <v>9041</v>
      </c>
      <c r="D171" s="280">
        <v>60</v>
      </c>
      <c r="E171" s="280" t="s">
        <v>9042</v>
      </c>
    </row>
    <row r="172" spans="1:5" ht="85.5" customHeight="1">
      <c r="A172" s="280" t="s">
        <v>9043</v>
      </c>
      <c r="B172" s="376">
        <v>46038</v>
      </c>
      <c r="C172" s="280" t="s">
        <v>9044</v>
      </c>
      <c r="D172" s="280">
        <v>35</v>
      </c>
      <c r="E172" s="280" t="s">
        <v>9045</v>
      </c>
    </row>
    <row r="173" spans="1:5" ht="29.25" customHeight="1">
      <c r="A173" s="280" t="s">
        <v>9046</v>
      </c>
      <c r="B173" s="376">
        <v>46059</v>
      </c>
      <c r="C173" s="280" t="s">
        <v>9047</v>
      </c>
      <c r="D173" s="280">
        <v>43</v>
      </c>
      <c r="E173" s="280" t="s">
        <v>9045</v>
      </c>
    </row>
    <row r="174" spans="1:5" ht="65.25" customHeight="1">
      <c r="A174" s="280" t="s">
        <v>9048</v>
      </c>
      <c r="B174" s="376">
        <v>46058</v>
      </c>
      <c r="C174" s="280" t="s">
        <v>9049</v>
      </c>
      <c r="D174" s="280">
        <v>43</v>
      </c>
      <c r="E174" s="280" t="s">
        <v>9045</v>
      </c>
    </row>
    <row r="175" spans="1:5" ht="12.75" customHeight="1">
      <c r="A175" s="50"/>
      <c r="B175" s="50"/>
      <c r="C175" s="50"/>
      <c r="D175" s="50"/>
      <c r="E175" s="50"/>
    </row>
    <row r="176" spans="1:5" ht="12.75" customHeight="1">
      <c r="A176" s="50"/>
      <c r="B176" s="50"/>
      <c r="C176" s="50"/>
      <c r="D176" s="50"/>
      <c r="E176" s="50"/>
    </row>
    <row r="178" spans="1:9" ht="96.95" customHeight="1">
      <c r="A178" s="2" t="s">
        <v>200</v>
      </c>
      <c r="B178" s="2"/>
      <c r="C178" s="2"/>
      <c r="D178" s="2"/>
      <c r="E178" s="2"/>
      <c r="F178" s="2"/>
      <c r="G178" s="44" t="s">
        <v>123</v>
      </c>
      <c r="H178" s="44" t="s">
        <v>124</v>
      </c>
      <c r="I178" s="44" t="s">
        <v>201</v>
      </c>
    </row>
    <row r="179" spans="1:9" ht="111.2" customHeight="1">
      <c r="A179" s="44" t="s">
        <v>125</v>
      </c>
      <c r="B179" s="44" t="s">
        <v>126</v>
      </c>
      <c r="C179" s="44" t="s">
        <v>127</v>
      </c>
      <c r="D179" s="44" t="s">
        <v>128</v>
      </c>
      <c r="E179" s="44" t="s">
        <v>129</v>
      </c>
      <c r="F179" s="44" t="s">
        <v>202</v>
      </c>
      <c r="G179" s="47">
        <v>46</v>
      </c>
      <c r="H179" s="47">
        <f>SUM(D180:D225)</f>
        <v>3083</v>
      </c>
      <c r="I179" s="63">
        <f>38/46*100</f>
        <v>82.608695652173907</v>
      </c>
    </row>
    <row r="180" spans="1:9" ht="78.75" customHeight="1">
      <c r="A180" s="1286" t="s">
        <v>9050</v>
      </c>
      <c r="B180" s="376">
        <v>46071</v>
      </c>
      <c r="C180" s="280" t="s">
        <v>9051</v>
      </c>
      <c r="D180" s="280">
        <v>25</v>
      </c>
      <c r="E180" s="280" t="s">
        <v>8969</v>
      </c>
      <c r="F180" s="65" t="s">
        <v>205</v>
      </c>
    </row>
    <row r="181" spans="1:9" ht="86.25" customHeight="1">
      <c r="A181" s="280" t="s">
        <v>9052</v>
      </c>
      <c r="B181" s="376">
        <v>46101</v>
      </c>
      <c r="C181" s="371" t="s">
        <v>9053</v>
      </c>
      <c r="D181" s="280">
        <v>47</v>
      </c>
      <c r="E181" s="280" t="s">
        <v>8969</v>
      </c>
      <c r="F181" s="65" t="s">
        <v>205</v>
      </c>
    </row>
    <row r="182" spans="1:9" ht="58.5" customHeight="1">
      <c r="A182" s="1287" t="s">
        <v>9054</v>
      </c>
      <c r="B182" s="280" t="s">
        <v>9055</v>
      </c>
      <c r="C182" s="280" t="s">
        <v>9056</v>
      </c>
      <c r="D182" s="280">
        <v>57</v>
      </c>
      <c r="E182" s="371" t="s">
        <v>8973</v>
      </c>
      <c r="F182" s="65" t="s">
        <v>205</v>
      </c>
    </row>
    <row r="183" spans="1:9" ht="42.75" customHeight="1">
      <c r="A183" s="280" t="s">
        <v>9057</v>
      </c>
      <c r="B183" s="376">
        <v>46106</v>
      </c>
      <c r="C183" s="280" t="s">
        <v>9058</v>
      </c>
      <c r="D183" s="280">
        <v>14</v>
      </c>
      <c r="E183" s="371" t="s">
        <v>8973</v>
      </c>
      <c r="F183" s="65" t="s">
        <v>205</v>
      </c>
    </row>
    <row r="184" spans="1:9" ht="32.1" customHeight="1">
      <c r="A184" s="1108" t="s">
        <v>9059</v>
      </c>
      <c r="B184" s="1051">
        <v>46064</v>
      </c>
      <c r="C184" s="280" t="s">
        <v>9060</v>
      </c>
      <c r="D184" s="280">
        <v>51</v>
      </c>
      <c r="E184" s="1108" t="s">
        <v>8976</v>
      </c>
      <c r="F184" s="65" t="s">
        <v>205</v>
      </c>
    </row>
    <row r="185" spans="1:9" ht="25.5" customHeight="1">
      <c r="A185" s="1108" t="s">
        <v>9061</v>
      </c>
      <c r="B185" s="1051">
        <v>46071</v>
      </c>
      <c r="C185" s="280" t="s">
        <v>9062</v>
      </c>
      <c r="D185" s="280">
        <v>51</v>
      </c>
      <c r="E185" s="280" t="s">
        <v>8976</v>
      </c>
      <c r="F185" s="65" t="s">
        <v>205</v>
      </c>
    </row>
    <row r="186" spans="1:9" ht="26.25" customHeight="1">
      <c r="A186" s="1288" t="s">
        <v>9063</v>
      </c>
      <c r="B186" s="1051">
        <v>46084</v>
      </c>
      <c r="C186" s="280" t="s">
        <v>9062</v>
      </c>
      <c r="D186" s="280">
        <v>51</v>
      </c>
      <c r="E186" s="280" t="s">
        <v>8976</v>
      </c>
      <c r="F186" s="65" t="s">
        <v>214</v>
      </c>
    </row>
    <row r="187" spans="1:9" ht="24.75" customHeight="1">
      <c r="A187" s="1288" t="s">
        <v>3781</v>
      </c>
      <c r="B187" s="1051">
        <v>46079</v>
      </c>
      <c r="C187" s="280" t="s">
        <v>9062</v>
      </c>
      <c r="D187" s="280">
        <v>51</v>
      </c>
      <c r="E187" s="280" t="s">
        <v>8976</v>
      </c>
      <c r="F187" s="65" t="s">
        <v>205</v>
      </c>
    </row>
    <row r="188" spans="1:9" ht="36.75" customHeight="1">
      <c r="A188" s="280" t="s">
        <v>9064</v>
      </c>
      <c r="B188" s="1289">
        <v>46040</v>
      </c>
      <c r="C188" s="280" t="s">
        <v>9065</v>
      </c>
      <c r="D188" s="280">
        <v>70</v>
      </c>
      <c r="E188" s="280" t="s">
        <v>9066</v>
      </c>
      <c r="F188" s="1087" t="s">
        <v>205</v>
      </c>
    </row>
    <row r="189" spans="1:9" ht="39" customHeight="1">
      <c r="A189" s="280" t="s">
        <v>9067</v>
      </c>
      <c r="B189" s="1289">
        <v>46047</v>
      </c>
      <c r="C189" s="280" t="s">
        <v>9068</v>
      </c>
      <c r="D189" s="280">
        <v>15</v>
      </c>
      <c r="E189" s="280" t="s">
        <v>9069</v>
      </c>
      <c r="F189" s="1087" t="s">
        <v>205</v>
      </c>
    </row>
    <row r="190" spans="1:9" ht="42.75" customHeight="1">
      <c r="A190" s="280" t="s">
        <v>9070</v>
      </c>
      <c r="B190" s="1289">
        <v>46048</v>
      </c>
      <c r="C190" s="280" t="s">
        <v>9071</v>
      </c>
      <c r="D190" s="280">
        <v>40</v>
      </c>
      <c r="E190" s="280" t="s">
        <v>9072</v>
      </c>
      <c r="F190" s="1087" t="s">
        <v>205</v>
      </c>
    </row>
    <row r="191" spans="1:9" ht="36" customHeight="1">
      <c r="A191" s="280" t="s">
        <v>9073</v>
      </c>
      <c r="B191" s="1289">
        <v>46077</v>
      </c>
      <c r="C191" s="280" t="s">
        <v>9074</v>
      </c>
      <c r="D191" s="280">
        <v>60</v>
      </c>
      <c r="E191" s="280" t="s">
        <v>9066</v>
      </c>
      <c r="F191" s="1087" t="s">
        <v>205</v>
      </c>
    </row>
    <row r="192" spans="1:9" ht="59.25" customHeight="1">
      <c r="A192" s="280" t="s">
        <v>9075</v>
      </c>
      <c r="B192" s="1289">
        <v>46081</v>
      </c>
      <c r="C192" s="280" t="s">
        <v>9076</v>
      </c>
      <c r="D192" s="280">
        <v>60</v>
      </c>
      <c r="E192" s="280" t="s">
        <v>9066</v>
      </c>
      <c r="F192" s="1087" t="s">
        <v>205</v>
      </c>
    </row>
    <row r="193" spans="1:6" ht="36" customHeight="1">
      <c r="A193" s="371" t="s">
        <v>9077</v>
      </c>
      <c r="B193" s="376">
        <v>46081</v>
      </c>
      <c r="C193" s="280" t="s">
        <v>9078</v>
      </c>
      <c r="D193" s="280">
        <v>156</v>
      </c>
      <c r="E193" s="280" t="s">
        <v>8987</v>
      </c>
      <c r="F193" s="1087" t="s">
        <v>205</v>
      </c>
    </row>
    <row r="194" spans="1:6" ht="46.5" customHeight="1">
      <c r="A194" s="371" t="s">
        <v>1196</v>
      </c>
      <c r="B194" s="376">
        <v>46074</v>
      </c>
      <c r="C194" s="280" t="s">
        <v>9079</v>
      </c>
      <c r="D194" s="280">
        <v>35</v>
      </c>
      <c r="E194" s="280" t="s">
        <v>8987</v>
      </c>
      <c r="F194" s="1087" t="s">
        <v>205</v>
      </c>
    </row>
    <row r="195" spans="1:6" ht="30.75" customHeight="1">
      <c r="A195" s="371" t="s">
        <v>9080</v>
      </c>
      <c r="B195" s="376">
        <v>46080</v>
      </c>
      <c r="C195" s="280" t="s">
        <v>9081</v>
      </c>
      <c r="D195" s="280">
        <v>67</v>
      </c>
      <c r="E195" s="1189" t="s">
        <v>9082</v>
      </c>
      <c r="F195" s="1087" t="s">
        <v>205</v>
      </c>
    </row>
    <row r="196" spans="1:6" ht="29.25" customHeight="1">
      <c r="A196" s="280" t="s">
        <v>9083</v>
      </c>
      <c r="B196" s="376">
        <v>46069</v>
      </c>
      <c r="C196" s="280" t="s">
        <v>9083</v>
      </c>
      <c r="D196" s="280">
        <v>43</v>
      </c>
      <c r="E196" s="1189" t="s">
        <v>9082</v>
      </c>
      <c r="F196" s="1087" t="s">
        <v>205</v>
      </c>
    </row>
    <row r="197" spans="1:6" ht="48.75" customHeight="1">
      <c r="A197" s="280" t="s">
        <v>9084</v>
      </c>
      <c r="B197" s="376">
        <v>46036</v>
      </c>
      <c r="C197" s="280" t="s">
        <v>9085</v>
      </c>
      <c r="D197" s="280">
        <v>40</v>
      </c>
      <c r="E197" s="280" t="s">
        <v>9086</v>
      </c>
      <c r="F197" s="1087" t="s">
        <v>205</v>
      </c>
    </row>
    <row r="198" spans="1:6" ht="47.25" customHeight="1">
      <c r="A198" s="280" t="s">
        <v>9087</v>
      </c>
      <c r="B198" s="376">
        <v>46063</v>
      </c>
      <c r="C198" s="371" t="s">
        <v>9088</v>
      </c>
      <c r="D198" s="280">
        <v>20</v>
      </c>
      <c r="E198" s="280" t="s">
        <v>9089</v>
      </c>
      <c r="F198" s="1087" t="s">
        <v>205</v>
      </c>
    </row>
    <row r="199" spans="1:6" ht="17.25" customHeight="1">
      <c r="A199" s="280" t="s">
        <v>9090</v>
      </c>
      <c r="B199" s="376">
        <v>46072</v>
      </c>
      <c r="C199" s="280" t="s">
        <v>9090</v>
      </c>
      <c r="D199" s="280">
        <v>6</v>
      </c>
      <c r="E199" s="280" t="s">
        <v>9091</v>
      </c>
      <c r="F199" s="1087" t="s">
        <v>214</v>
      </c>
    </row>
    <row r="200" spans="1:6" ht="12.75" customHeight="1">
      <c r="A200" s="280" t="s">
        <v>9092</v>
      </c>
      <c r="B200" s="376">
        <v>46111</v>
      </c>
      <c r="C200" s="280" t="s">
        <v>9092</v>
      </c>
      <c r="D200" s="280">
        <v>10</v>
      </c>
      <c r="E200" s="280" t="s">
        <v>9006</v>
      </c>
      <c r="F200" s="1087" t="s">
        <v>17</v>
      </c>
    </row>
    <row r="201" spans="1:6" ht="57.75" customHeight="1">
      <c r="A201" s="280" t="s">
        <v>9093</v>
      </c>
      <c r="B201" s="376">
        <v>46052</v>
      </c>
      <c r="C201" s="280" t="s">
        <v>9093</v>
      </c>
      <c r="D201" s="280">
        <v>18</v>
      </c>
      <c r="E201" s="1290" t="s">
        <v>9094</v>
      </c>
      <c r="F201" s="1087" t="s">
        <v>205</v>
      </c>
    </row>
    <row r="202" spans="1:6" ht="21" customHeight="1">
      <c r="A202" s="1291" t="s">
        <v>9095</v>
      </c>
      <c r="B202" s="376">
        <v>46055</v>
      </c>
      <c r="C202" s="280" t="s">
        <v>454</v>
      </c>
      <c r="D202" s="280">
        <v>21</v>
      </c>
      <c r="E202" s="280" t="s">
        <v>9094</v>
      </c>
      <c r="F202" s="1087" t="s">
        <v>214</v>
      </c>
    </row>
    <row r="203" spans="1:6" ht="22.5" customHeight="1">
      <c r="A203" s="1291" t="s">
        <v>9096</v>
      </c>
      <c r="B203" s="376">
        <v>46080</v>
      </c>
      <c r="C203" s="280" t="s">
        <v>9097</v>
      </c>
      <c r="D203" s="280">
        <v>21</v>
      </c>
      <c r="E203" s="280" t="s">
        <v>9094</v>
      </c>
      <c r="F203" s="1087" t="s">
        <v>205</v>
      </c>
    </row>
    <row r="204" spans="1:6" ht="70.5" customHeight="1">
      <c r="A204" s="1189" t="s">
        <v>9067</v>
      </c>
      <c r="B204" s="1230">
        <v>46039</v>
      </c>
      <c r="C204" s="1292" t="s">
        <v>9098</v>
      </c>
      <c r="D204" s="280">
        <v>40</v>
      </c>
      <c r="E204" s="280" t="s">
        <v>9011</v>
      </c>
      <c r="F204" s="1087" t="s">
        <v>205</v>
      </c>
    </row>
    <row r="205" spans="1:6" ht="54.75" customHeight="1">
      <c r="A205" s="1292" t="s">
        <v>2903</v>
      </c>
      <c r="B205" s="1230">
        <v>46102</v>
      </c>
      <c r="C205" s="1292" t="s">
        <v>9099</v>
      </c>
      <c r="D205" s="1189">
        <v>41</v>
      </c>
      <c r="E205" s="1189" t="s">
        <v>9011</v>
      </c>
      <c r="F205" s="1293" t="s">
        <v>205</v>
      </c>
    </row>
    <row r="206" spans="1:6" ht="37.5" customHeight="1">
      <c r="A206" s="1292" t="s">
        <v>9100</v>
      </c>
      <c r="B206" s="1230">
        <v>46108</v>
      </c>
      <c r="C206" s="1292" t="s">
        <v>9101</v>
      </c>
      <c r="D206" s="1189">
        <v>20</v>
      </c>
      <c r="E206" s="1189" t="s">
        <v>9102</v>
      </c>
      <c r="F206" s="1293" t="s">
        <v>214</v>
      </c>
    </row>
    <row r="207" spans="1:6" ht="86.25" customHeight="1">
      <c r="A207" s="1189" t="s">
        <v>291</v>
      </c>
      <c r="B207" s="1230">
        <v>46081</v>
      </c>
      <c r="C207" s="1292" t="s">
        <v>9103</v>
      </c>
      <c r="D207" s="1189">
        <v>80</v>
      </c>
      <c r="E207" s="1189" t="s">
        <v>9011</v>
      </c>
      <c r="F207" s="1293" t="s">
        <v>205</v>
      </c>
    </row>
    <row r="208" spans="1:6" ht="38.25" customHeight="1">
      <c r="A208" s="1292" t="s">
        <v>9104</v>
      </c>
      <c r="B208" s="1294">
        <v>46075</v>
      </c>
      <c r="C208" s="1292" t="s">
        <v>9105</v>
      </c>
      <c r="D208" s="1189">
        <v>97</v>
      </c>
      <c r="E208" s="1284" t="s">
        <v>9106</v>
      </c>
      <c r="F208" s="1295" t="s">
        <v>205</v>
      </c>
    </row>
    <row r="209" spans="1:6" ht="33.75" customHeight="1">
      <c r="A209" s="280" t="s">
        <v>9107</v>
      </c>
      <c r="B209" s="376">
        <v>46084</v>
      </c>
      <c r="C209" s="280" t="s">
        <v>9108</v>
      </c>
      <c r="D209" s="280">
        <v>75</v>
      </c>
      <c r="E209" s="280" t="s">
        <v>9026</v>
      </c>
      <c r="F209" s="1087" t="s">
        <v>214</v>
      </c>
    </row>
    <row r="210" spans="1:6" ht="43.5" customHeight="1">
      <c r="A210" s="280" t="s">
        <v>9109</v>
      </c>
      <c r="B210" s="376">
        <v>46074</v>
      </c>
      <c r="C210" s="280" t="s">
        <v>9110</v>
      </c>
      <c r="D210" s="280">
        <v>135</v>
      </c>
      <c r="E210" s="280" t="s">
        <v>9026</v>
      </c>
      <c r="F210" s="1087" t="s">
        <v>205</v>
      </c>
    </row>
    <row r="211" spans="1:6" ht="81.75" customHeight="1">
      <c r="A211" s="280" t="s">
        <v>9111</v>
      </c>
      <c r="B211" s="376">
        <v>46075</v>
      </c>
      <c r="C211" s="280" t="s">
        <v>9112</v>
      </c>
      <c r="D211" s="280">
        <v>150</v>
      </c>
      <c r="E211" s="280" t="s">
        <v>9113</v>
      </c>
      <c r="F211" s="1087" t="s">
        <v>205</v>
      </c>
    </row>
    <row r="212" spans="1:6" ht="33" customHeight="1">
      <c r="A212" s="280" t="s">
        <v>9114</v>
      </c>
      <c r="B212" s="376">
        <v>46068</v>
      </c>
      <c r="C212" s="280" t="s">
        <v>9115</v>
      </c>
      <c r="D212" s="280">
        <v>30</v>
      </c>
      <c r="E212" s="280" t="s">
        <v>9116</v>
      </c>
      <c r="F212" s="1087" t="s">
        <v>214</v>
      </c>
    </row>
    <row r="213" spans="1:6" ht="39" customHeight="1">
      <c r="A213" s="280" t="s">
        <v>9117</v>
      </c>
      <c r="B213" s="376">
        <v>46075</v>
      </c>
      <c r="C213" s="280" t="s">
        <v>9118</v>
      </c>
      <c r="D213" s="280">
        <v>170</v>
      </c>
      <c r="E213" s="280" t="s">
        <v>9119</v>
      </c>
      <c r="F213" s="1087" t="s">
        <v>205</v>
      </c>
    </row>
    <row r="214" spans="1:6" ht="34.5" customHeight="1">
      <c r="A214" s="280" t="s">
        <v>9120</v>
      </c>
      <c r="B214" s="376">
        <v>46075</v>
      </c>
      <c r="C214" s="280" t="s">
        <v>9121</v>
      </c>
      <c r="D214" s="280">
        <v>500</v>
      </c>
      <c r="E214" s="280" t="s">
        <v>9122</v>
      </c>
      <c r="F214" s="1087" t="s">
        <v>205</v>
      </c>
    </row>
    <row r="215" spans="1:6" ht="28.5" customHeight="1">
      <c r="A215" s="280" t="s">
        <v>9123</v>
      </c>
      <c r="B215" s="376">
        <v>46082</v>
      </c>
      <c r="C215" s="280" t="s">
        <v>9124</v>
      </c>
      <c r="D215" s="280">
        <v>70</v>
      </c>
      <c r="E215" s="280" t="s">
        <v>9122</v>
      </c>
      <c r="F215" s="1087" t="s">
        <v>205</v>
      </c>
    </row>
    <row r="216" spans="1:6" ht="72.75" customHeight="1">
      <c r="A216" s="280" t="s">
        <v>9125</v>
      </c>
      <c r="B216" s="376">
        <v>46046</v>
      </c>
      <c r="C216" s="371" t="s">
        <v>9126</v>
      </c>
      <c r="D216" s="280">
        <v>30</v>
      </c>
      <c r="E216" s="280" t="s">
        <v>9127</v>
      </c>
      <c r="F216" s="1087" t="s">
        <v>205</v>
      </c>
    </row>
    <row r="217" spans="1:6" ht="81" customHeight="1">
      <c r="A217" s="280" t="s">
        <v>9128</v>
      </c>
      <c r="B217" s="371" t="s">
        <v>9129</v>
      </c>
      <c r="C217" s="371" t="s">
        <v>9130</v>
      </c>
      <c r="D217" s="280">
        <v>39</v>
      </c>
      <c r="E217" s="280" t="s">
        <v>9127</v>
      </c>
      <c r="F217" s="1087" t="s">
        <v>205</v>
      </c>
    </row>
    <row r="218" spans="1:6" ht="33" customHeight="1">
      <c r="A218" s="280" t="s">
        <v>9131</v>
      </c>
      <c r="B218" s="376">
        <v>46070</v>
      </c>
      <c r="C218" s="371" t="s">
        <v>9132</v>
      </c>
      <c r="D218" s="280">
        <v>16</v>
      </c>
      <c r="E218" s="280" t="s">
        <v>9133</v>
      </c>
      <c r="F218" s="1087" t="s">
        <v>205</v>
      </c>
    </row>
    <row r="219" spans="1:6" ht="36" customHeight="1">
      <c r="A219" s="280" t="s">
        <v>9134</v>
      </c>
      <c r="B219" s="376">
        <v>46072</v>
      </c>
      <c r="C219" s="371" t="s">
        <v>9132</v>
      </c>
      <c r="D219" s="280">
        <v>22</v>
      </c>
      <c r="E219" s="280" t="s">
        <v>9133</v>
      </c>
      <c r="F219" s="1087" t="s">
        <v>205</v>
      </c>
    </row>
    <row r="220" spans="1:6" ht="21.75" customHeight="1">
      <c r="A220" s="371" t="s">
        <v>9135</v>
      </c>
      <c r="B220" s="376">
        <v>46075</v>
      </c>
      <c r="C220" s="280" t="s">
        <v>9136</v>
      </c>
      <c r="D220" s="280">
        <v>484</v>
      </c>
      <c r="E220" s="280" t="s">
        <v>9133</v>
      </c>
      <c r="F220" s="1087" t="s">
        <v>205</v>
      </c>
    </row>
    <row r="221" spans="1:6" ht="37.5" customHeight="1">
      <c r="A221" s="280" t="s">
        <v>9137</v>
      </c>
      <c r="B221" s="376">
        <v>46057</v>
      </c>
      <c r="C221" s="280" t="s">
        <v>9138</v>
      </c>
      <c r="D221" s="280">
        <v>7</v>
      </c>
      <c r="E221" s="280" t="s">
        <v>9139</v>
      </c>
      <c r="F221" s="1087" t="s">
        <v>205</v>
      </c>
    </row>
    <row r="222" spans="1:6" ht="35.25" customHeight="1">
      <c r="A222" s="280" t="s">
        <v>9140</v>
      </c>
      <c r="B222" s="280" t="s">
        <v>9141</v>
      </c>
      <c r="C222" s="280" t="s">
        <v>9142</v>
      </c>
      <c r="D222" s="280">
        <v>14</v>
      </c>
      <c r="E222" s="280" t="s">
        <v>9139</v>
      </c>
      <c r="F222" s="1087" t="s">
        <v>205</v>
      </c>
    </row>
    <row r="223" spans="1:6" ht="38.25" customHeight="1">
      <c r="A223" s="280" t="s">
        <v>9143</v>
      </c>
      <c r="B223" s="280" t="s">
        <v>9144</v>
      </c>
      <c r="C223" s="280" t="s">
        <v>9138</v>
      </c>
      <c r="D223" s="280">
        <v>18</v>
      </c>
      <c r="E223" s="280" t="s">
        <v>9139</v>
      </c>
      <c r="F223" s="1087" t="s">
        <v>205</v>
      </c>
    </row>
    <row r="224" spans="1:6" ht="35.25" customHeight="1">
      <c r="A224" s="280" t="s">
        <v>9145</v>
      </c>
      <c r="B224" s="376">
        <v>46068</v>
      </c>
      <c r="C224" s="280" t="s">
        <v>9138</v>
      </c>
      <c r="D224" s="280">
        <v>7</v>
      </c>
      <c r="E224" s="280" t="s">
        <v>9139</v>
      </c>
      <c r="F224" s="1087" t="s">
        <v>205</v>
      </c>
    </row>
    <row r="225" spans="1:7" ht="51.75" customHeight="1">
      <c r="A225" s="1296" t="s">
        <v>9146</v>
      </c>
      <c r="B225" s="376">
        <v>46111</v>
      </c>
      <c r="C225" s="280" t="s">
        <v>9147</v>
      </c>
      <c r="D225" s="280">
        <v>9</v>
      </c>
      <c r="E225" s="280" t="s">
        <v>9148</v>
      </c>
      <c r="F225" s="1087" t="s">
        <v>214</v>
      </c>
    </row>
    <row r="226" spans="1:7" ht="44.25" customHeight="1">
      <c r="A226" s="280"/>
      <c r="B226" s="376"/>
      <c r="C226" s="280"/>
      <c r="D226" s="280"/>
      <c r="E226" s="280"/>
      <c r="F226" s="1087"/>
    </row>
    <row r="228" spans="1:7" ht="40.35" customHeight="1">
      <c r="A228" s="2" t="s">
        <v>298</v>
      </c>
      <c r="B228" s="2"/>
      <c r="C228" s="2"/>
      <c r="D228" s="2"/>
      <c r="E228" s="2"/>
      <c r="F228" s="44" t="s">
        <v>123</v>
      </c>
      <c r="G228" s="44" t="s">
        <v>124</v>
      </c>
    </row>
    <row r="229" spans="1:7" ht="65.650000000000006" customHeight="1">
      <c r="A229" s="44" t="s">
        <v>125</v>
      </c>
      <c r="B229" s="44" t="s">
        <v>126</v>
      </c>
      <c r="C229" s="44" t="s">
        <v>127</v>
      </c>
      <c r="D229" s="44" t="s">
        <v>128</v>
      </c>
      <c r="E229" s="44" t="s">
        <v>129</v>
      </c>
      <c r="F229" s="96">
        <v>28</v>
      </c>
      <c r="G229" s="96">
        <f>SUM(D230:D257)</f>
        <v>2258</v>
      </c>
    </row>
    <row r="230" spans="1:7" ht="68.25" customHeight="1">
      <c r="A230" s="280" t="s">
        <v>9149</v>
      </c>
      <c r="B230" s="376">
        <v>46077</v>
      </c>
      <c r="C230" s="280" t="s">
        <v>9150</v>
      </c>
      <c r="D230" s="1297">
        <v>144</v>
      </c>
      <c r="E230" s="280" t="s">
        <v>8969</v>
      </c>
    </row>
    <row r="231" spans="1:7" ht="69.75" customHeight="1">
      <c r="A231" s="371" t="s">
        <v>9151</v>
      </c>
      <c r="B231" s="280" t="s">
        <v>9152</v>
      </c>
      <c r="C231" s="371" t="s">
        <v>9153</v>
      </c>
      <c r="D231" s="1283">
        <v>144</v>
      </c>
      <c r="E231" s="280" t="s">
        <v>8969</v>
      </c>
    </row>
    <row r="232" spans="1:7" ht="107.25" customHeight="1">
      <c r="A232" s="280" t="s">
        <v>9154</v>
      </c>
      <c r="B232" s="280" t="s">
        <v>9155</v>
      </c>
      <c r="C232" s="280" t="s">
        <v>9156</v>
      </c>
      <c r="D232" s="280">
        <v>122</v>
      </c>
      <c r="E232" s="280" t="s">
        <v>8969</v>
      </c>
    </row>
    <row r="233" spans="1:7" ht="102" customHeight="1">
      <c r="A233" s="280" t="s">
        <v>9157</v>
      </c>
      <c r="B233" s="376">
        <v>46100</v>
      </c>
      <c r="C233" s="280" t="s">
        <v>9158</v>
      </c>
      <c r="D233" s="280">
        <v>28</v>
      </c>
      <c r="E233" s="280" t="s">
        <v>9159</v>
      </c>
    </row>
    <row r="234" spans="1:7" ht="77.25" customHeight="1">
      <c r="A234" s="280" t="s">
        <v>9160</v>
      </c>
      <c r="B234" s="280" t="s">
        <v>9161</v>
      </c>
      <c r="C234" s="280" t="s">
        <v>9162</v>
      </c>
      <c r="D234" s="280">
        <v>54</v>
      </c>
      <c r="E234" s="280" t="s">
        <v>9163</v>
      </c>
    </row>
    <row r="235" spans="1:7" ht="42.75" customHeight="1">
      <c r="A235" s="280" t="s">
        <v>9164</v>
      </c>
      <c r="B235" s="1289">
        <v>46087</v>
      </c>
      <c r="C235" s="280" t="s">
        <v>9165</v>
      </c>
      <c r="D235" s="280">
        <v>65</v>
      </c>
      <c r="E235" s="280" t="s">
        <v>9066</v>
      </c>
    </row>
    <row r="236" spans="1:7" ht="59.25" customHeight="1">
      <c r="A236" s="280" t="s">
        <v>9166</v>
      </c>
      <c r="B236" s="376">
        <v>46071</v>
      </c>
      <c r="C236" s="371" t="s">
        <v>9167</v>
      </c>
      <c r="D236" s="280">
        <v>150</v>
      </c>
      <c r="E236" s="280" t="s">
        <v>8987</v>
      </c>
    </row>
    <row r="237" spans="1:7" ht="52.35" customHeight="1">
      <c r="A237" s="1278" t="s">
        <v>9168</v>
      </c>
      <c r="B237" s="1298">
        <v>46042</v>
      </c>
      <c r="C237" s="1279" t="s">
        <v>9169</v>
      </c>
      <c r="D237" s="1280">
        <v>72</v>
      </c>
      <c r="E237" s="1189" t="s">
        <v>8990</v>
      </c>
    </row>
    <row r="238" spans="1:7" ht="69" customHeight="1">
      <c r="A238" s="1189" t="s">
        <v>9170</v>
      </c>
      <c r="B238" s="1283" t="s">
        <v>155</v>
      </c>
      <c r="C238" s="1189" t="s">
        <v>9171</v>
      </c>
      <c r="D238" s="1189">
        <v>467</v>
      </c>
      <c r="E238" s="1189" t="s">
        <v>8990</v>
      </c>
    </row>
    <row r="239" spans="1:7" ht="58.5" customHeight="1">
      <c r="A239" s="1284" t="s">
        <v>9172</v>
      </c>
      <c r="B239" s="1299">
        <v>46065</v>
      </c>
      <c r="C239" s="1300" t="s">
        <v>9173</v>
      </c>
      <c r="D239" s="1189">
        <v>36</v>
      </c>
      <c r="E239" s="1189" t="s">
        <v>8990</v>
      </c>
    </row>
    <row r="240" spans="1:7" ht="77.25" customHeight="1">
      <c r="A240" s="1280" t="s">
        <v>9174</v>
      </c>
      <c r="B240" s="1279" t="s">
        <v>9175</v>
      </c>
      <c r="C240" s="1283" t="s">
        <v>9176</v>
      </c>
      <c r="D240" s="1280">
        <v>121</v>
      </c>
      <c r="E240" s="1189" t="s">
        <v>8990</v>
      </c>
    </row>
    <row r="241" spans="1:5" ht="31.5" customHeight="1">
      <c r="A241" s="280" t="s">
        <v>9177</v>
      </c>
      <c r="B241" s="371" t="s">
        <v>155</v>
      </c>
      <c r="C241" s="280" t="s">
        <v>9177</v>
      </c>
      <c r="D241" s="280">
        <v>2</v>
      </c>
      <c r="E241" s="280" t="s">
        <v>9006</v>
      </c>
    </row>
    <row r="242" spans="1:5" ht="32.25" customHeight="1">
      <c r="A242" s="280" t="s">
        <v>9178</v>
      </c>
      <c r="B242" s="376">
        <v>46070</v>
      </c>
      <c r="C242" s="280" t="s">
        <v>9178</v>
      </c>
      <c r="D242" s="280">
        <v>85</v>
      </c>
      <c r="E242" s="280" t="s">
        <v>9006</v>
      </c>
    </row>
    <row r="243" spans="1:5" ht="18.600000000000001" customHeight="1">
      <c r="A243" s="280" t="s">
        <v>9179</v>
      </c>
      <c r="B243" s="376">
        <v>46085</v>
      </c>
      <c r="C243" s="280" t="s">
        <v>9179</v>
      </c>
      <c r="D243" s="280">
        <v>24</v>
      </c>
      <c r="E243" s="280" t="s">
        <v>9006</v>
      </c>
    </row>
    <row r="244" spans="1:5" ht="45" customHeight="1">
      <c r="A244" s="280" t="s">
        <v>9180</v>
      </c>
      <c r="B244" s="376">
        <v>46099</v>
      </c>
      <c r="C244" s="280" t="s">
        <v>9180</v>
      </c>
      <c r="D244" s="280">
        <v>6</v>
      </c>
      <c r="E244" s="280" t="s">
        <v>9008</v>
      </c>
    </row>
    <row r="245" spans="1:5" ht="32.25" customHeight="1">
      <c r="A245" s="371" t="s">
        <v>9181</v>
      </c>
      <c r="B245" s="376">
        <v>46112</v>
      </c>
      <c r="C245" s="280" t="s">
        <v>9182</v>
      </c>
      <c r="D245" s="280">
        <v>36</v>
      </c>
      <c r="E245" s="280" t="s">
        <v>9008</v>
      </c>
    </row>
    <row r="246" spans="1:5" ht="93" customHeight="1">
      <c r="A246" s="1284" t="s">
        <v>9183</v>
      </c>
      <c r="B246" s="1230">
        <v>46045</v>
      </c>
      <c r="C246" s="1284" t="s">
        <v>9184</v>
      </c>
      <c r="D246" s="280">
        <v>30</v>
      </c>
      <c r="E246" s="280" t="s">
        <v>9185</v>
      </c>
    </row>
    <row r="247" spans="1:5" ht="69.599999999999994" customHeight="1">
      <c r="A247" s="1284" t="s">
        <v>9186</v>
      </c>
      <c r="B247" s="1230">
        <v>46073</v>
      </c>
      <c r="C247" s="1284" t="s">
        <v>9187</v>
      </c>
      <c r="D247" s="280">
        <v>40</v>
      </c>
      <c r="E247" s="280" t="s">
        <v>9185</v>
      </c>
    </row>
    <row r="248" spans="1:5" ht="82.5" customHeight="1">
      <c r="A248" s="1283" t="s">
        <v>9188</v>
      </c>
      <c r="B248" s="1230">
        <v>46104</v>
      </c>
      <c r="C248" s="1284" t="s">
        <v>9189</v>
      </c>
      <c r="D248" s="280">
        <v>34</v>
      </c>
      <c r="E248" s="280" t="s">
        <v>9011</v>
      </c>
    </row>
    <row r="249" spans="1:5" ht="47.25" customHeight="1">
      <c r="A249" s="280" t="s">
        <v>9190</v>
      </c>
      <c r="B249" s="376">
        <v>46063</v>
      </c>
      <c r="C249" s="280" t="s">
        <v>9191</v>
      </c>
      <c r="D249" s="280">
        <v>40</v>
      </c>
      <c r="E249" s="280" t="s">
        <v>9016</v>
      </c>
    </row>
    <row r="250" spans="1:5" ht="37.5" customHeight="1">
      <c r="A250" s="280" t="s">
        <v>9192</v>
      </c>
      <c r="B250" s="376">
        <v>46046</v>
      </c>
      <c r="C250" s="371" t="s">
        <v>9193</v>
      </c>
      <c r="D250" s="280">
        <v>150</v>
      </c>
      <c r="E250" s="280" t="s">
        <v>9026</v>
      </c>
    </row>
    <row r="251" spans="1:5" ht="42" customHeight="1">
      <c r="A251" s="280" t="s">
        <v>9194</v>
      </c>
      <c r="B251" s="376">
        <v>46071</v>
      </c>
      <c r="C251" s="280" t="s">
        <v>9195</v>
      </c>
      <c r="D251" s="280">
        <v>95</v>
      </c>
      <c r="E251" s="280" t="s">
        <v>9026</v>
      </c>
    </row>
    <row r="252" spans="1:5" ht="36.75" customHeight="1">
      <c r="A252" s="280" t="s">
        <v>9196</v>
      </c>
      <c r="B252" s="376">
        <v>46092</v>
      </c>
      <c r="C252" s="280" t="s">
        <v>9197</v>
      </c>
      <c r="D252" s="280">
        <v>128</v>
      </c>
      <c r="E252" s="280" t="s">
        <v>9026</v>
      </c>
    </row>
    <row r="253" spans="1:5" ht="19.5" customHeight="1">
      <c r="A253" s="1189" t="s">
        <v>9198</v>
      </c>
      <c r="B253" s="1230">
        <v>46108</v>
      </c>
      <c r="C253" s="1189" t="s">
        <v>9199</v>
      </c>
      <c r="D253" s="1189">
        <v>8</v>
      </c>
      <c r="E253" s="1189" t="s">
        <v>9200</v>
      </c>
    </row>
    <row r="254" spans="1:5" ht="18.75" customHeight="1">
      <c r="A254" s="1292" t="s">
        <v>9201</v>
      </c>
      <c r="B254" s="1230">
        <v>46053</v>
      </c>
      <c r="C254" s="1189" t="s">
        <v>9199</v>
      </c>
      <c r="D254" s="1189">
        <v>8</v>
      </c>
      <c r="E254" s="1189" t="s">
        <v>9202</v>
      </c>
    </row>
    <row r="255" spans="1:5" ht="38.1" customHeight="1">
      <c r="A255" s="280" t="s">
        <v>9203</v>
      </c>
      <c r="B255" s="376">
        <v>46044</v>
      </c>
      <c r="C255" s="280" t="s">
        <v>9204</v>
      </c>
      <c r="D255" s="280">
        <v>63</v>
      </c>
      <c r="E255" s="280" t="s">
        <v>9045</v>
      </c>
    </row>
    <row r="256" spans="1:5" ht="29.25" customHeight="1">
      <c r="A256" s="280" t="s">
        <v>9205</v>
      </c>
      <c r="B256" s="376">
        <v>46069</v>
      </c>
      <c r="C256" s="280" t="s">
        <v>9206</v>
      </c>
      <c r="D256" s="280">
        <v>63</v>
      </c>
      <c r="E256" s="280" t="s">
        <v>9045</v>
      </c>
    </row>
    <row r="257" spans="1:10" ht="33.75" customHeight="1">
      <c r="A257" s="280" t="s">
        <v>9207</v>
      </c>
      <c r="B257" s="376">
        <v>46101</v>
      </c>
      <c r="C257" s="280" t="s">
        <v>9208</v>
      </c>
      <c r="D257" s="280">
        <v>43</v>
      </c>
      <c r="E257" s="280" t="s">
        <v>9045</v>
      </c>
    </row>
    <row r="258" spans="1:10" ht="12.75" customHeight="1">
      <c r="A258" s="50"/>
      <c r="B258" s="50"/>
      <c r="C258" s="50"/>
      <c r="D258" s="50"/>
      <c r="E258" s="50"/>
    </row>
    <row r="260" spans="1:10" ht="95.45" customHeight="1">
      <c r="A260" s="2" t="s">
        <v>311</v>
      </c>
      <c r="B260" s="2"/>
      <c r="C260" s="2"/>
      <c r="D260" s="2"/>
      <c r="E260" s="2"/>
      <c r="F260" s="2"/>
      <c r="G260" s="44" t="s">
        <v>123</v>
      </c>
      <c r="H260" s="44" t="s">
        <v>124</v>
      </c>
      <c r="J260" s="81" t="s">
        <v>312</v>
      </c>
    </row>
    <row r="261" spans="1:10" ht="211.15" customHeight="1">
      <c r="A261" s="44" t="s">
        <v>125</v>
      </c>
      <c r="B261" s="44" t="s">
        <v>126</v>
      </c>
      <c r="C261" s="44" t="s">
        <v>127</v>
      </c>
      <c r="D261" s="44" t="s">
        <v>128</v>
      </c>
      <c r="E261" s="44" t="s">
        <v>129</v>
      </c>
      <c r="F261" s="44" t="s">
        <v>313</v>
      </c>
      <c r="G261" s="47">
        <v>151</v>
      </c>
      <c r="H261" s="47">
        <f>SUM(D262:D412)</f>
        <v>10405</v>
      </c>
      <c r="J261" s="82" t="s">
        <v>314</v>
      </c>
    </row>
    <row r="262" spans="1:10" ht="66.75" customHeight="1">
      <c r="A262" s="371" t="s">
        <v>9209</v>
      </c>
      <c r="B262" s="376">
        <v>46048</v>
      </c>
      <c r="C262" s="280" t="s">
        <v>9210</v>
      </c>
      <c r="D262" s="280">
        <v>122</v>
      </c>
      <c r="E262" s="280" t="s">
        <v>8969</v>
      </c>
      <c r="F262" s="65" t="s">
        <v>317</v>
      </c>
    </row>
    <row r="263" spans="1:10" ht="40.5" customHeight="1">
      <c r="A263" s="1300" t="s">
        <v>9211</v>
      </c>
      <c r="B263" s="1230">
        <v>46318</v>
      </c>
      <c r="C263" s="1189" t="s">
        <v>9212</v>
      </c>
      <c r="D263" s="1189">
        <v>11</v>
      </c>
      <c r="E263" s="1189" t="s">
        <v>8969</v>
      </c>
      <c r="F263" s="65" t="s">
        <v>317</v>
      </c>
    </row>
    <row r="264" spans="1:10" ht="132" customHeight="1">
      <c r="A264" s="1300" t="s">
        <v>9213</v>
      </c>
      <c r="B264" s="1230">
        <v>46052</v>
      </c>
      <c r="C264" s="1300" t="s">
        <v>9214</v>
      </c>
      <c r="D264" s="1189">
        <v>122</v>
      </c>
      <c r="E264" s="1189" t="s">
        <v>8969</v>
      </c>
      <c r="F264" s="65" t="s">
        <v>317</v>
      </c>
    </row>
    <row r="265" spans="1:10" ht="78.75" customHeight="1">
      <c r="A265" s="1284" t="s">
        <v>9215</v>
      </c>
      <c r="B265" s="1230">
        <v>46055</v>
      </c>
      <c r="C265" s="1300" t="s">
        <v>9216</v>
      </c>
      <c r="D265" s="1189">
        <v>122</v>
      </c>
      <c r="E265" s="1189" t="s">
        <v>8969</v>
      </c>
      <c r="F265" s="65" t="s">
        <v>317</v>
      </c>
    </row>
    <row r="266" spans="1:10" ht="134.25" customHeight="1">
      <c r="A266" s="1189" t="s">
        <v>9217</v>
      </c>
      <c r="B266" s="1299">
        <v>46079</v>
      </c>
      <c r="C266" s="1300" t="s">
        <v>9218</v>
      </c>
      <c r="D266" s="1189">
        <v>45</v>
      </c>
      <c r="E266" s="1189" t="s">
        <v>8969</v>
      </c>
      <c r="F266" s="65" t="s">
        <v>320</v>
      </c>
    </row>
    <row r="267" spans="1:10" ht="96.75" customHeight="1">
      <c r="A267" s="1300" t="s">
        <v>9219</v>
      </c>
      <c r="B267" s="1230">
        <v>46072</v>
      </c>
      <c r="C267" s="1300" t="s">
        <v>9220</v>
      </c>
      <c r="D267" s="1189">
        <v>60</v>
      </c>
      <c r="E267" s="1189" t="s">
        <v>8969</v>
      </c>
      <c r="F267" s="65" t="s">
        <v>323</v>
      </c>
    </row>
    <row r="268" spans="1:10" ht="63.75" customHeight="1">
      <c r="A268" s="1300" t="s">
        <v>9221</v>
      </c>
      <c r="B268" s="1189" t="s">
        <v>9222</v>
      </c>
      <c r="C268" s="1189" t="s">
        <v>9223</v>
      </c>
      <c r="D268" s="1189">
        <v>122</v>
      </c>
      <c r="E268" s="1189" t="s">
        <v>8969</v>
      </c>
      <c r="F268" s="65" t="s">
        <v>364</v>
      </c>
    </row>
    <row r="269" spans="1:10" ht="47.25" customHeight="1">
      <c r="A269" s="280" t="s">
        <v>9224</v>
      </c>
      <c r="B269" s="376">
        <v>46097</v>
      </c>
      <c r="C269" s="371" t="s">
        <v>9225</v>
      </c>
      <c r="D269" s="280">
        <v>62</v>
      </c>
      <c r="E269" s="371" t="s">
        <v>9226</v>
      </c>
      <c r="F269" s="65" t="s">
        <v>344</v>
      </c>
    </row>
    <row r="270" spans="1:10" ht="37.5" customHeight="1">
      <c r="A270" s="280" t="s">
        <v>9227</v>
      </c>
      <c r="B270" s="1051">
        <v>46053</v>
      </c>
      <c r="C270" s="280" t="s">
        <v>9228</v>
      </c>
      <c r="D270" s="280">
        <v>18</v>
      </c>
      <c r="E270" s="280" t="s">
        <v>8976</v>
      </c>
      <c r="F270" s="1301" t="s">
        <v>9229</v>
      </c>
    </row>
    <row r="271" spans="1:10" ht="29.25" customHeight="1">
      <c r="A271" s="280" t="s">
        <v>9230</v>
      </c>
      <c r="B271" s="1051">
        <v>46049</v>
      </c>
      <c r="C271" s="280" t="s">
        <v>9062</v>
      </c>
      <c r="D271" s="280">
        <v>51</v>
      </c>
      <c r="E271" s="280" t="s">
        <v>8976</v>
      </c>
      <c r="F271" s="1301" t="s">
        <v>9229</v>
      </c>
    </row>
    <row r="272" spans="1:10" ht="27.75" customHeight="1">
      <c r="A272" s="280" t="s">
        <v>9231</v>
      </c>
      <c r="B272" s="1051">
        <v>46068</v>
      </c>
      <c r="C272" s="280" t="s">
        <v>9232</v>
      </c>
      <c r="D272" s="280">
        <v>51</v>
      </c>
      <c r="E272" s="280" t="s">
        <v>8976</v>
      </c>
      <c r="F272" s="1301" t="s">
        <v>9229</v>
      </c>
    </row>
    <row r="273" spans="1:6" ht="29.25" customHeight="1">
      <c r="A273" s="280" t="s">
        <v>9233</v>
      </c>
      <c r="B273" s="1051">
        <v>46069</v>
      </c>
      <c r="C273" s="280" t="s">
        <v>9062</v>
      </c>
      <c r="D273" s="280">
        <v>51</v>
      </c>
      <c r="E273" s="280" t="s">
        <v>8976</v>
      </c>
      <c r="F273" s="1301" t="s">
        <v>9229</v>
      </c>
    </row>
    <row r="274" spans="1:6" ht="30.75" customHeight="1">
      <c r="A274" s="280" t="s">
        <v>4208</v>
      </c>
      <c r="B274" s="1051">
        <v>46079</v>
      </c>
      <c r="C274" s="280" t="s">
        <v>9234</v>
      </c>
      <c r="D274" s="280">
        <v>51</v>
      </c>
      <c r="E274" s="280" t="s">
        <v>8976</v>
      </c>
      <c r="F274" s="1087" t="s">
        <v>320</v>
      </c>
    </row>
    <row r="275" spans="1:6" ht="30.75" customHeight="1">
      <c r="A275" s="280" t="s">
        <v>9235</v>
      </c>
      <c r="B275" s="376">
        <v>46055</v>
      </c>
      <c r="C275" s="280" t="s">
        <v>9236</v>
      </c>
      <c r="D275" s="280">
        <v>50</v>
      </c>
      <c r="E275" s="280" t="s">
        <v>9237</v>
      </c>
      <c r="F275" s="1087" t="s">
        <v>320</v>
      </c>
    </row>
    <row r="276" spans="1:6" ht="39.75" customHeight="1">
      <c r="A276" s="280" t="s">
        <v>9238</v>
      </c>
      <c r="B276" s="376">
        <v>46071</v>
      </c>
      <c r="C276" s="280" t="s">
        <v>9239</v>
      </c>
      <c r="D276" s="280">
        <v>70</v>
      </c>
      <c r="E276" s="280" t="s">
        <v>9240</v>
      </c>
      <c r="F276" s="1087" t="s">
        <v>320</v>
      </c>
    </row>
    <row r="277" spans="1:6" ht="37.5" customHeight="1">
      <c r="A277" s="280" t="s">
        <v>9241</v>
      </c>
      <c r="B277" s="376">
        <v>46072</v>
      </c>
      <c r="C277" s="280" t="s">
        <v>9242</v>
      </c>
      <c r="D277" s="280">
        <v>100</v>
      </c>
      <c r="E277" s="280" t="s">
        <v>9243</v>
      </c>
      <c r="F277" s="1087" t="s">
        <v>323</v>
      </c>
    </row>
    <row r="278" spans="1:6" ht="63.75" customHeight="1">
      <c r="A278" s="280" t="s">
        <v>9244</v>
      </c>
      <c r="B278" s="376">
        <v>46073</v>
      </c>
      <c r="C278" s="280" t="s">
        <v>9245</v>
      </c>
      <c r="D278" s="280">
        <v>50</v>
      </c>
      <c r="E278" s="280" t="s">
        <v>9246</v>
      </c>
      <c r="F278" s="1301" t="s">
        <v>9229</v>
      </c>
    </row>
    <row r="279" spans="1:6" ht="57" customHeight="1">
      <c r="A279" s="371" t="s">
        <v>9247</v>
      </c>
      <c r="B279" s="376">
        <v>46097</v>
      </c>
      <c r="C279" s="280" t="s">
        <v>9248</v>
      </c>
      <c r="D279" s="280">
        <v>35</v>
      </c>
      <c r="E279" s="280" t="s">
        <v>8987</v>
      </c>
      <c r="F279" s="1087" t="s">
        <v>438</v>
      </c>
    </row>
    <row r="280" spans="1:6" ht="59.25" customHeight="1">
      <c r="A280" s="280" t="s">
        <v>8587</v>
      </c>
      <c r="B280" s="376">
        <v>46068</v>
      </c>
      <c r="C280" s="280" t="s">
        <v>9249</v>
      </c>
      <c r="D280" s="280">
        <v>15</v>
      </c>
      <c r="E280" s="280" t="s">
        <v>8987</v>
      </c>
      <c r="F280" s="1087" t="s">
        <v>320</v>
      </c>
    </row>
    <row r="281" spans="1:6" ht="44.25" customHeight="1">
      <c r="A281" s="280" t="s">
        <v>4116</v>
      </c>
      <c r="B281" s="376">
        <v>46049</v>
      </c>
      <c r="C281" s="280" t="s">
        <v>9250</v>
      </c>
      <c r="D281" s="280">
        <v>300</v>
      </c>
      <c r="E281" s="280" t="s">
        <v>8987</v>
      </c>
      <c r="F281" s="1301" t="s">
        <v>9229</v>
      </c>
    </row>
    <row r="282" spans="1:6" ht="52.5" customHeight="1">
      <c r="A282" s="280" t="s">
        <v>9251</v>
      </c>
      <c r="B282" s="376">
        <v>46083</v>
      </c>
      <c r="C282" s="280" t="s">
        <v>9252</v>
      </c>
      <c r="D282" s="280">
        <v>47</v>
      </c>
      <c r="E282" s="280" t="s">
        <v>8987</v>
      </c>
      <c r="F282" s="1087" t="s">
        <v>323</v>
      </c>
    </row>
    <row r="283" spans="1:6" ht="44.25" customHeight="1">
      <c r="A283" s="280" t="s">
        <v>9253</v>
      </c>
      <c r="B283" s="376">
        <v>46048</v>
      </c>
      <c r="C283" s="280" t="s">
        <v>9254</v>
      </c>
      <c r="D283" s="280">
        <v>1</v>
      </c>
      <c r="E283" s="280" t="s">
        <v>8987</v>
      </c>
      <c r="F283" s="1301" t="s">
        <v>9229</v>
      </c>
    </row>
    <row r="284" spans="1:6" ht="32.25" customHeight="1">
      <c r="A284" s="280" t="s">
        <v>6954</v>
      </c>
      <c r="B284" s="376">
        <v>46048</v>
      </c>
      <c r="C284" s="280" t="s">
        <v>9255</v>
      </c>
      <c r="D284" s="280">
        <v>15</v>
      </c>
      <c r="E284" s="280" t="s">
        <v>8987</v>
      </c>
      <c r="F284" s="1301" t="s">
        <v>9229</v>
      </c>
    </row>
    <row r="285" spans="1:6" ht="45" customHeight="1">
      <c r="A285" s="280" t="s">
        <v>9256</v>
      </c>
      <c r="B285" s="376">
        <v>46044</v>
      </c>
      <c r="C285" s="280" t="s">
        <v>6287</v>
      </c>
      <c r="D285" s="280">
        <v>42</v>
      </c>
      <c r="E285" s="280" t="s">
        <v>8987</v>
      </c>
      <c r="F285" s="1087" t="s">
        <v>333</v>
      </c>
    </row>
    <row r="286" spans="1:6" ht="37.5" customHeight="1">
      <c r="A286" s="371" t="s">
        <v>9257</v>
      </c>
      <c r="B286" s="376">
        <v>46049</v>
      </c>
      <c r="C286" s="280" t="s">
        <v>9258</v>
      </c>
      <c r="D286" s="280">
        <v>43</v>
      </c>
      <c r="E286" s="280" t="s">
        <v>8987</v>
      </c>
      <c r="F286" s="1087" t="s">
        <v>344</v>
      </c>
    </row>
    <row r="287" spans="1:6" ht="38.25" customHeight="1">
      <c r="A287" s="280" t="s">
        <v>4208</v>
      </c>
      <c r="B287" s="376">
        <v>46073</v>
      </c>
      <c r="C287" s="280" t="s">
        <v>9259</v>
      </c>
      <c r="D287" s="280">
        <v>300</v>
      </c>
      <c r="E287" s="280" t="s">
        <v>9260</v>
      </c>
      <c r="F287" s="1301" t="s">
        <v>9229</v>
      </c>
    </row>
    <row r="288" spans="1:6" ht="65.25" customHeight="1">
      <c r="A288" s="280" t="s">
        <v>9261</v>
      </c>
      <c r="B288" s="376">
        <v>46055</v>
      </c>
      <c r="C288" s="371" t="s">
        <v>9262</v>
      </c>
      <c r="D288" s="280">
        <v>90</v>
      </c>
      <c r="E288" s="280" t="s">
        <v>8987</v>
      </c>
      <c r="F288" s="1301" t="s">
        <v>9229</v>
      </c>
    </row>
    <row r="289" spans="1:6" ht="53.25" customHeight="1">
      <c r="A289" s="1283" t="s">
        <v>9263</v>
      </c>
      <c r="B289" s="1230">
        <v>46049</v>
      </c>
      <c r="C289" s="1284" t="s">
        <v>9264</v>
      </c>
      <c r="D289" s="1189">
        <v>216</v>
      </c>
      <c r="E289" s="1189" t="s">
        <v>8990</v>
      </c>
      <c r="F289" s="1087" t="s">
        <v>320</v>
      </c>
    </row>
    <row r="290" spans="1:6" ht="44.25" customHeight="1">
      <c r="A290" s="1283" t="s">
        <v>8998</v>
      </c>
      <c r="B290" s="1230">
        <v>46055</v>
      </c>
      <c r="C290" s="1189" t="s">
        <v>9265</v>
      </c>
      <c r="D290" s="1189">
        <v>201</v>
      </c>
      <c r="E290" s="1189" t="s">
        <v>8990</v>
      </c>
      <c r="F290" s="1301" t="s">
        <v>9229</v>
      </c>
    </row>
    <row r="291" spans="1:6" ht="39.75" customHeight="1">
      <c r="A291" s="1281" t="s">
        <v>8993</v>
      </c>
      <c r="B291" s="1189" t="s">
        <v>8994</v>
      </c>
      <c r="C291" s="1280" t="s">
        <v>9266</v>
      </c>
      <c r="D291" s="1189">
        <v>476</v>
      </c>
      <c r="E291" s="1189" t="s">
        <v>8990</v>
      </c>
      <c r="F291" s="1087" t="s">
        <v>344</v>
      </c>
    </row>
    <row r="292" spans="1:6" ht="61.5" customHeight="1">
      <c r="A292" s="1283" t="s">
        <v>9267</v>
      </c>
      <c r="B292" s="1230">
        <v>46073</v>
      </c>
      <c r="C292" s="1189" t="s">
        <v>9268</v>
      </c>
      <c r="D292" s="1189">
        <v>387</v>
      </c>
      <c r="E292" s="1189" t="s">
        <v>8990</v>
      </c>
      <c r="F292" s="1087" t="s">
        <v>3214</v>
      </c>
    </row>
    <row r="293" spans="1:6" ht="55.5" customHeight="1">
      <c r="A293" s="1279" t="s">
        <v>9269</v>
      </c>
      <c r="B293" s="1230">
        <v>46087</v>
      </c>
      <c r="C293" s="1189" t="s">
        <v>9270</v>
      </c>
      <c r="D293" s="1189">
        <v>367</v>
      </c>
      <c r="E293" s="1189" t="s">
        <v>8990</v>
      </c>
      <c r="F293" s="1087" t="s">
        <v>364</v>
      </c>
    </row>
    <row r="294" spans="1:6" ht="30.75" customHeight="1">
      <c r="A294" s="1284" t="s">
        <v>9271</v>
      </c>
      <c r="B294" s="1230">
        <v>46084</v>
      </c>
      <c r="C294" s="1300" t="s">
        <v>9272</v>
      </c>
      <c r="D294" s="1189">
        <v>264</v>
      </c>
      <c r="E294" s="1189" t="s">
        <v>8990</v>
      </c>
      <c r="F294" s="1087" t="s">
        <v>3138</v>
      </c>
    </row>
    <row r="295" spans="1:6" ht="51.75" customHeight="1">
      <c r="A295" s="1283" t="s">
        <v>9273</v>
      </c>
      <c r="B295" s="1230">
        <v>46099</v>
      </c>
      <c r="C295" s="1189" t="s">
        <v>9274</v>
      </c>
      <c r="D295" s="1189">
        <v>220</v>
      </c>
      <c r="E295" s="1189" t="s">
        <v>8990</v>
      </c>
      <c r="F295" s="1087" t="s">
        <v>9275</v>
      </c>
    </row>
    <row r="296" spans="1:6" ht="56.25" customHeight="1">
      <c r="A296" s="1278" t="s">
        <v>9276</v>
      </c>
      <c r="B296" s="1230">
        <v>46094</v>
      </c>
      <c r="C296" s="1189" t="s">
        <v>9277</v>
      </c>
      <c r="D296" s="1189">
        <v>42</v>
      </c>
      <c r="E296" s="1189" t="s">
        <v>8990</v>
      </c>
      <c r="F296" s="1087" t="s">
        <v>367</v>
      </c>
    </row>
    <row r="297" spans="1:6" ht="30" customHeight="1">
      <c r="A297" s="280" t="s">
        <v>9278</v>
      </c>
      <c r="B297" s="376">
        <v>46036</v>
      </c>
      <c r="C297" s="280" t="s">
        <v>9279</v>
      </c>
      <c r="D297" s="280">
        <v>4</v>
      </c>
      <c r="E297" s="280" t="s">
        <v>9004</v>
      </c>
      <c r="F297" s="1087" t="s">
        <v>367</v>
      </c>
    </row>
    <row r="298" spans="1:6" ht="24.75" customHeight="1">
      <c r="A298" s="280" t="s">
        <v>9280</v>
      </c>
      <c r="B298" s="376">
        <v>46044</v>
      </c>
      <c r="C298" s="371" t="s">
        <v>9281</v>
      </c>
      <c r="D298" s="280">
        <v>11</v>
      </c>
      <c r="E298" s="280" t="s">
        <v>9004</v>
      </c>
      <c r="F298" s="1087" t="s">
        <v>406</v>
      </c>
    </row>
    <row r="299" spans="1:6" ht="28.7" customHeight="1">
      <c r="A299" s="280" t="s">
        <v>9282</v>
      </c>
      <c r="B299" s="376">
        <v>46050</v>
      </c>
      <c r="C299" s="280" t="s">
        <v>9283</v>
      </c>
      <c r="D299" s="280">
        <v>11</v>
      </c>
      <c r="E299" s="280" t="s">
        <v>9004</v>
      </c>
      <c r="F299" s="1087" t="s">
        <v>438</v>
      </c>
    </row>
    <row r="300" spans="1:6" ht="27" customHeight="1">
      <c r="A300" s="280" t="s">
        <v>9284</v>
      </c>
      <c r="B300" s="376">
        <v>46036</v>
      </c>
      <c r="C300" s="280" t="s">
        <v>9285</v>
      </c>
      <c r="D300" s="280">
        <v>2</v>
      </c>
      <c r="E300" s="280" t="s">
        <v>9004</v>
      </c>
      <c r="F300" s="1087" t="s">
        <v>320</v>
      </c>
    </row>
    <row r="301" spans="1:6" ht="27" customHeight="1">
      <c r="A301" s="371" t="s">
        <v>9286</v>
      </c>
      <c r="B301" s="376">
        <v>46066</v>
      </c>
      <c r="C301" s="280" t="s">
        <v>9287</v>
      </c>
      <c r="D301" s="280">
        <v>17</v>
      </c>
      <c r="E301" s="280" t="s">
        <v>9004</v>
      </c>
      <c r="F301" s="1087" t="s">
        <v>333</v>
      </c>
    </row>
    <row r="302" spans="1:6" ht="24" customHeight="1">
      <c r="A302" s="371" t="s">
        <v>9288</v>
      </c>
      <c r="B302" s="376">
        <v>46070</v>
      </c>
      <c r="C302" s="280" t="s">
        <v>9289</v>
      </c>
      <c r="D302" s="280">
        <v>17</v>
      </c>
      <c r="E302" s="280" t="s">
        <v>9004</v>
      </c>
      <c r="F302" s="1087" t="s">
        <v>323</v>
      </c>
    </row>
    <row r="303" spans="1:6" ht="21.75" customHeight="1">
      <c r="A303" s="371" t="s">
        <v>9290</v>
      </c>
      <c r="B303" s="376">
        <v>46069</v>
      </c>
      <c r="C303" s="371" t="s">
        <v>9291</v>
      </c>
      <c r="D303" s="280">
        <v>3</v>
      </c>
      <c r="E303" s="280" t="s">
        <v>9004</v>
      </c>
      <c r="F303" s="1087" t="s">
        <v>364</v>
      </c>
    </row>
    <row r="304" spans="1:6" ht="87.75" customHeight="1">
      <c r="A304" s="371" t="s">
        <v>9292</v>
      </c>
      <c r="B304" s="376">
        <v>46048</v>
      </c>
      <c r="C304" s="371" t="s">
        <v>9293</v>
      </c>
      <c r="D304" s="280">
        <v>12</v>
      </c>
      <c r="E304" s="280" t="s">
        <v>9294</v>
      </c>
      <c r="F304" s="1301" t="s">
        <v>9229</v>
      </c>
    </row>
    <row r="305" spans="1:6" ht="74.099999999999994" customHeight="1">
      <c r="A305" s="280" t="s">
        <v>9295</v>
      </c>
      <c r="B305" s="280" t="s">
        <v>9296</v>
      </c>
      <c r="C305" s="280" t="s">
        <v>9297</v>
      </c>
      <c r="D305" s="280">
        <v>15</v>
      </c>
      <c r="E305" s="280" t="s">
        <v>9298</v>
      </c>
      <c r="F305" s="1087" t="s">
        <v>364</v>
      </c>
    </row>
    <row r="306" spans="1:6" ht="26.25" customHeight="1">
      <c r="A306" s="280" t="s">
        <v>9299</v>
      </c>
      <c r="B306" s="376">
        <v>46072</v>
      </c>
      <c r="C306" s="371" t="s">
        <v>9300</v>
      </c>
      <c r="D306" s="280">
        <v>30</v>
      </c>
      <c r="E306" s="280" t="s">
        <v>9301</v>
      </c>
      <c r="F306" s="1087" t="s">
        <v>344</v>
      </c>
    </row>
    <row r="307" spans="1:6" ht="33.75" customHeight="1">
      <c r="A307" s="280" t="s">
        <v>9302</v>
      </c>
      <c r="B307" s="280" t="s">
        <v>9303</v>
      </c>
      <c r="C307" s="280" t="s">
        <v>9304</v>
      </c>
      <c r="D307" s="280">
        <v>50</v>
      </c>
      <c r="E307" s="280" t="s">
        <v>9298</v>
      </c>
      <c r="F307" s="1087" t="s">
        <v>320</v>
      </c>
    </row>
    <row r="308" spans="1:6" ht="24" customHeight="1">
      <c r="A308" s="280" t="s">
        <v>9305</v>
      </c>
      <c r="B308" s="376">
        <v>46073</v>
      </c>
      <c r="C308" s="280" t="s">
        <v>9305</v>
      </c>
      <c r="D308" s="280">
        <v>90</v>
      </c>
      <c r="E308" s="280" t="s">
        <v>9006</v>
      </c>
      <c r="F308" s="1301" t="s">
        <v>9229</v>
      </c>
    </row>
    <row r="309" spans="1:6" ht="27" customHeight="1">
      <c r="A309" s="280" t="s">
        <v>9306</v>
      </c>
      <c r="B309" s="376">
        <v>46077</v>
      </c>
      <c r="C309" s="280" t="s">
        <v>9306</v>
      </c>
      <c r="D309" s="280">
        <v>20</v>
      </c>
      <c r="E309" s="280" t="s">
        <v>9006</v>
      </c>
      <c r="F309" s="1087" t="s">
        <v>323</v>
      </c>
    </row>
    <row r="310" spans="1:6" ht="21.95" customHeight="1">
      <c r="A310" s="280" t="s">
        <v>2903</v>
      </c>
      <c r="B310" s="376">
        <v>46102</v>
      </c>
      <c r="C310" s="371" t="s">
        <v>9307</v>
      </c>
      <c r="D310" s="280">
        <v>45</v>
      </c>
      <c r="E310" s="280" t="s">
        <v>9008</v>
      </c>
      <c r="F310" s="1087" t="s">
        <v>320</v>
      </c>
    </row>
    <row r="311" spans="1:6" ht="40.5" customHeight="1">
      <c r="A311" s="371" t="s">
        <v>9308</v>
      </c>
      <c r="B311" s="376">
        <v>46093</v>
      </c>
      <c r="C311" s="280" t="s">
        <v>9309</v>
      </c>
      <c r="D311" s="280">
        <v>72</v>
      </c>
      <c r="E311" s="280" t="s">
        <v>9310</v>
      </c>
      <c r="F311" s="1087" t="s">
        <v>320</v>
      </c>
    </row>
    <row r="312" spans="1:6" ht="57" customHeight="1">
      <c r="A312" s="1284" t="s">
        <v>9311</v>
      </c>
      <c r="B312" s="1230">
        <v>46045</v>
      </c>
      <c r="C312" s="1284" t="s">
        <v>9312</v>
      </c>
      <c r="D312" s="280">
        <v>18</v>
      </c>
      <c r="E312" s="280" t="s">
        <v>9094</v>
      </c>
      <c r="F312" s="1087" t="s">
        <v>406</v>
      </c>
    </row>
    <row r="313" spans="1:6" ht="57.95" customHeight="1">
      <c r="A313" s="1284" t="s">
        <v>9313</v>
      </c>
      <c r="B313" s="1230">
        <v>46044</v>
      </c>
      <c r="C313" s="1284" t="s">
        <v>9314</v>
      </c>
      <c r="D313" s="280">
        <v>21</v>
      </c>
      <c r="E313" s="280" t="s">
        <v>9094</v>
      </c>
      <c r="F313" s="1087" t="s">
        <v>438</v>
      </c>
    </row>
    <row r="314" spans="1:6" ht="57" customHeight="1">
      <c r="A314" s="1189" t="s">
        <v>9315</v>
      </c>
      <c r="B314" s="1230">
        <v>46048</v>
      </c>
      <c r="C314" s="1284" t="s">
        <v>9316</v>
      </c>
      <c r="D314" s="280">
        <v>179</v>
      </c>
      <c r="E314" s="280" t="s">
        <v>9094</v>
      </c>
      <c r="F314" s="1087" t="s">
        <v>320</v>
      </c>
    </row>
    <row r="315" spans="1:6" ht="57" customHeight="1">
      <c r="A315" s="1284" t="s">
        <v>9317</v>
      </c>
      <c r="B315" s="1230">
        <v>46079</v>
      </c>
      <c r="C315" s="1189" t="s">
        <v>9318</v>
      </c>
      <c r="D315" s="280">
        <v>16</v>
      </c>
      <c r="E315" s="280" t="s">
        <v>9094</v>
      </c>
      <c r="F315" s="1087" t="s">
        <v>333</v>
      </c>
    </row>
    <row r="316" spans="1:6" ht="55.15" customHeight="1">
      <c r="A316" s="1284" t="s">
        <v>9319</v>
      </c>
      <c r="B316" s="1230">
        <v>46059</v>
      </c>
      <c r="C316" s="1284" t="s">
        <v>9320</v>
      </c>
      <c r="D316" s="280">
        <v>63</v>
      </c>
      <c r="E316" s="280" t="s">
        <v>9094</v>
      </c>
      <c r="F316" s="1087" t="s">
        <v>323</v>
      </c>
    </row>
    <row r="317" spans="1:6" ht="53.25" customHeight="1">
      <c r="A317" s="1284" t="s">
        <v>9321</v>
      </c>
      <c r="B317" s="1230">
        <v>46069</v>
      </c>
      <c r="C317" s="1189" t="s">
        <v>9322</v>
      </c>
      <c r="D317" s="280">
        <v>179</v>
      </c>
      <c r="E317" s="280" t="s">
        <v>9094</v>
      </c>
      <c r="F317" s="1087" t="s">
        <v>1644</v>
      </c>
    </row>
    <row r="318" spans="1:6" ht="45" customHeight="1">
      <c r="A318" s="1284" t="s">
        <v>9323</v>
      </c>
      <c r="B318" s="1230">
        <v>46071</v>
      </c>
      <c r="C318" s="1189" t="s">
        <v>9324</v>
      </c>
      <c r="D318" s="280">
        <v>21</v>
      </c>
      <c r="E318" s="280" t="s">
        <v>9094</v>
      </c>
      <c r="F318" s="1087" t="s">
        <v>364</v>
      </c>
    </row>
    <row r="319" spans="1:6" ht="45" customHeight="1">
      <c r="A319" s="1284" t="s">
        <v>9325</v>
      </c>
      <c r="B319" s="1230">
        <v>46074</v>
      </c>
      <c r="C319" s="1189" t="s">
        <v>9326</v>
      </c>
      <c r="D319" s="280">
        <v>78</v>
      </c>
      <c r="E319" s="280" t="s">
        <v>9094</v>
      </c>
      <c r="F319" s="1087" t="s">
        <v>1695</v>
      </c>
    </row>
    <row r="320" spans="1:6" ht="45.75" customHeight="1">
      <c r="A320" s="1284" t="s">
        <v>9327</v>
      </c>
      <c r="B320" s="1230">
        <v>46077</v>
      </c>
      <c r="C320" s="1189" t="s">
        <v>9328</v>
      </c>
      <c r="D320" s="280">
        <v>179</v>
      </c>
      <c r="E320" s="280" t="s">
        <v>9094</v>
      </c>
      <c r="F320" s="1087" t="s">
        <v>344</v>
      </c>
    </row>
    <row r="321" spans="1:6" ht="41.25" customHeight="1">
      <c r="A321" s="1284" t="s">
        <v>9329</v>
      </c>
      <c r="B321" s="1230">
        <v>46094</v>
      </c>
      <c r="C321" s="1284" t="s">
        <v>9329</v>
      </c>
      <c r="D321" s="280">
        <v>43</v>
      </c>
      <c r="E321" s="280" t="s">
        <v>9094</v>
      </c>
      <c r="F321" s="1087" t="s">
        <v>9330</v>
      </c>
    </row>
    <row r="322" spans="1:6" ht="56.65" customHeight="1">
      <c r="A322" s="1292" t="s">
        <v>9331</v>
      </c>
      <c r="B322" s="1230">
        <v>46038</v>
      </c>
      <c r="C322" s="1292" t="s">
        <v>9332</v>
      </c>
      <c r="D322" s="1189">
        <v>8</v>
      </c>
      <c r="E322" s="280" t="s">
        <v>9011</v>
      </c>
      <c r="F322" s="1301" t="s">
        <v>9229</v>
      </c>
    </row>
    <row r="323" spans="1:6" ht="101.25" customHeight="1">
      <c r="A323" s="1292" t="s">
        <v>9333</v>
      </c>
      <c r="B323" s="1230">
        <v>46049</v>
      </c>
      <c r="C323" s="1292" t="s">
        <v>9334</v>
      </c>
      <c r="D323" s="1189">
        <v>95</v>
      </c>
      <c r="E323" s="280" t="s">
        <v>9011</v>
      </c>
      <c r="F323" s="1301" t="s">
        <v>9229</v>
      </c>
    </row>
    <row r="324" spans="1:6" ht="63.75" customHeight="1">
      <c r="A324" s="1292" t="s">
        <v>9335</v>
      </c>
      <c r="B324" s="1230">
        <v>46049</v>
      </c>
      <c r="C324" s="1292" t="s">
        <v>9336</v>
      </c>
      <c r="D324" s="1189">
        <v>8</v>
      </c>
      <c r="E324" s="280" t="s">
        <v>9011</v>
      </c>
      <c r="F324" s="1301" t="s">
        <v>9229</v>
      </c>
    </row>
    <row r="325" spans="1:6" ht="93.2" customHeight="1">
      <c r="A325" s="1292" t="s">
        <v>9337</v>
      </c>
      <c r="B325" s="1230">
        <v>46055</v>
      </c>
      <c r="C325" s="1292" t="s">
        <v>9338</v>
      </c>
      <c r="D325" s="1189">
        <v>15</v>
      </c>
      <c r="E325" s="280" t="s">
        <v>9011</v>
      </c>
      <c r="F325" s="1301" t="s">
        <v>9229</v>
      </c>
    </row>
    <row r="326" spans="1:6" ht="57.75" customHeight="1">
      <c r="A326" s="1292" t="s">
        <v>3210</v>
      </c>
      <c r="B326" s="1230">
        <v>46068</v>
      </c>
      <c r="C326" s="1292" t="s">
        <v>9339</v>
      </c>
      <c r="D326" s="1189">
        <v>15</v>
      </c>
      <c r="E326" s="280" t="s">
        <v>9011</v>
      </c>
      <c r="F326" s="1087" t="s">
        <v>323</v>
      </c>
    </row>
    <row r="327" spans="1:6" ht="90.95" customHeight="1">
      <c r="A327" s="1189" t="s">
        <v>9340</v>
      </c>
      <c r="B327" s="1230">
        <v>46071</v>
      </c>
      <c r="C327" s="1292" t="s">
        <v>9341</v>
      </c>
      <c r="D327" s="1189">
        <v>30</v>
      </c>
      <c r="E327" s="280" t="s">
        <v>9011</v>
      </c>
      <c r="F327" s="1087" t="s">
        <v>323</v>
      </c>
    </row>
    <row r="328" spans="1:6" ht="42.75" customHeight="1">
      <c r="A328" s="1292" t="s">
        <v>9342</v>
      </c>
      <c r="B328" s="1230">
        <v>46080</v>
      </c>
      <c r="C328" s="1292" t="s">
        <v>9343</v>
      </c>
      <c r="D328" s="1189">
        <v>50</v>
      </c>
      <c r="E328" s="280" t="s">
        <v>9011</v>
      </c>
      <c r="F328" s="1087" t="s">
        <v>333</v>
      </c>
    </row>
    <row r="329" spans="1:6" ht="63" customHeight="1">
      <c r="A329" s="1189" t="s">
        <v>9344</v>
      </c>
      <c r="B329" s="1230">
        <v>46092</v>
      </c>
      <c r="C329" s="1189" t="s">
        <v>9345</v>
      </c>
      <c r="D329" s="1189">
        <v>17</v>
      </c>
      <c r="E329" s="280" t="s">
        <v>9346</v>
      </c>
      <c r="F329" s="1301" t="s">
        <v>9229</v>
      </c>
    </row>
    <row r="330" spans="1:6" ht="69.599999999999994" customHeight="1">
      <c r="A330" s="280" t="s">
        <v>9347</v>
      </c>
      <c r="B330" s="376">
        <v>46041</v>
      </c>
      <c r="C330" s="1284" t="s">
        <v>9348</v>
      </c>
      <c r="D330" s="280">
        <v>76</v>
      </c>
      <c r="E330" s="280" t="s">
        <v>9016</v>
      </c>
      <c r="F330" s="1087" t="s">
        <v>323</v>
      </c>
    </row>
    <row r="331" spans="1:6" ht="107.45" customHeight="1">
      <c r="A331" s="280" t="s">
        <v>9349</v>
      </c>
      <c r="B331" s="376">
        <v>46069</v>
      </c>
      <c r="C331" s="1284" t="s">
        <v>9350</v>
      </c>
      <c r="D331" s="280">
        <v>72</v>
      </c>
      <c r="E331" s="280" t="s">
        <v>9016</v>
      </c>
      <c r="F331" s="1087" t="s">
        <v>323</v>
      </c>
    </row>
    <row r="332" spans="1:6" ht="120.95" customHeight="1">
      <c r="A332" s="280" t="s">
        <v>9351</v>
      </c>
      <c r="B332" s="376">
        <v>46104</v>
      </c>
      <c r="C332" s="1284" t="s">
        <v>9352</v>
      </c>
      <c r="D332" s="280">
        <v>74</v>
      </c>
      <c r="E332" s="280" t="s">
        <v>9016</v>
      </c>
      <c r="F332" s="1087" t="s">
        <v>1644</v>
      </c>
    </row>
    <row r="333" spans="1:6" ht="38.25" customHeight="1">
      <c r="A333" s="280" t="s">
        <v>9353</v>
      </c>
      <c r="B333" s="376">
        <v>46041</v>
      </c>
      <c r="C333" s="280" t="s">
        <v>9354</v>
      </c>
      <c r="D333" s="280">
        <v>3</v>
      </c>
      <c r="E333" s="280" t="s">
        <v>9016</v>
      </c>
      <c r="F333" s="1087" t="s">
        <v>320</v>
      </c>
    </row>
    <row r="334" spans="1:6" ht="28.5" customHeight="1">
      <c r="A334" s="280" t="s">
        <v>9355</v>
      </c>
      <c r="B334" s="376">
        <v>46043</v>
      </c>
      <c r="C334" s="280" t="s">
        <v>9356</v>
      </c>
      <c r="D334" s="280">
        <v>8</v>
      </c>
      <c r="E334" s="280" t="s">
        <v>9016</v>
      </c>
      <c r="F334" s="1087" t="s">
        <v>1695</v>
      </c>
    </row>
    <row r="335" spans="1:6" ht="27" customHeight="1">
      <c r="A335" s="280" t="s">
        <v>9355</v>
      </c>
      <c r="B335" s="376">
        <v>46045</v>
      </c>
      <c r="C335" s="280" t="s">
        <v>9357</v>
      </c>
      <c r="D335" s="280">
        <v>6</v>
      </c>
      <c r="E335" s="280" t="s">
        <v>9016</v>
      </c>
      <c r="F335" s="1087" t="s">
        <v>1695</v>
      </c>
    </row>
    <row r="336" spans="1:6" ht="28.5" customHeight="1">
      <c r="A336" s="280" t="s">
        <v>9358</v>
      </c>
      <c r="B336" s="376">
        <v>46049</v>
      </c>
      <c r="C336" s="371" t="s">
        <v>9359</v>
      </c>
      <c r="D336" s="280">
        <v>6</v>
      </c>
      <c r="E336" s="280" t="s">
        <v>9016</v>
      </c>
      <c r="F336" s="1301" t="s">
        <v>9229</v>
      </c>
    </row>
    <row r="337" spans="1:6" ht="40.5" customHeight="1">
      <c r="A337" s="280" t="s">
        <v>9360</v>
      </c>
      <c r="B337" s="376">
        <v>46049</v>
      </c>
      <c r="C337" s="280" t="s">
        <v>9361</v>
      </c>
      <c r="D337" s="280">
        <v>5</v>
      </c>
      <c r="E337" s="280" t="s">
        <v>9016</v>
      </c>
      <c r="F337" s="1301" t="s">
        <v>9229</v>
      </c>
    </row>
    <row r="338" spans="1:6" ht="38.25" customHeight="1">
      <c r="A338" s="280" t="s">
        <v>9362</v>
      </c>
      <c r="B338" s="376">
        <v>46049</v>
      </c>
      <c r="C338" s="280" t="s">
        <v>9363</v>
      </c>
      <c r="D338" s="280">
        <v>42</v>
      </c>
      <c r="E338" s="280" t="s">
        <v>9016</v>
      </c>
      <c r="F338" s="1301" t="s">
        <v>9229</v>
      </c>
    </row>
    <row r="339" spans="1:6" ht="30" customHeight="1">
      <c r="A339" s="280" t="s">
        <v>9364</v>
      </c>
      <c r="B339" s="376">
        <v>46050</v>
      </c>
      <c r="C339" s="280" t="s">
        <v>9365</v>
      </c>
      <c r="D339" s="280">
        <v>48</v>
      </c>
      <c r="E339" s="280" t="s">
        <v>9016</v>
      </c>
      <c r="F339" s="1301" t="s">
        <v>9229</v>
      </c>
    </row>
    <row r="340" spans="1:6" ht="57.75" customHeight="1">
      <c r="A340" s="280" t="s">
        <v>9366</v>
      </c>
      <c r="B340" s="376">
        <v>46055</v>
      </c>
      <c r="C340" s="371" t="s">
        <v>9367</v>
      </c>
      <c r="D340" s="280">
        <v>41</v>
      </c>
      <c r="E340" s="280" t="s">
        <v>9016</v>
      </c>
      <c r="F340" s="1301" t="s">
        <v>9229</v>
      </c>
    </row>
    <row r="341" spans="1:6" ht="38.25" customHeight="1">
      <c r="A341" s="280" t="s">
        <v>9368</v>
      </c>
      <c r="B341" s="376">
        <v>46055</v>
      </c>
      <c r="C341" s="280" t="s">
        <v>9369</v>
      </c>
      <c r="D341" s="280">
        <v>6</v>
      </c>
      <c r="E341" s="280" t="s">
        <v>9016</v>
      </c>
      <c r="F341" s="1301" t="s">
        <v>9229</v>
      </c>
    </row>
    <row r="342" spans="1:6" ht="35.25" customHeight="1">
      <c r="A342" s="280" t="s">
        <v>9355</v>
      </c>
      <c r="B342" s="376">
        <v>46059</v>
      </c>
      <c r="C342" s="280" t="s">
        <v>9370</v>
      </c>
      <c r="D342" s="280">
        <v>3</v>
      </c>
      <c r="E342" s="280" t="s">
        <v>9016</v>
      </c>
      <c r="F342" s="1087" t="s">
        <v>320</v>
      </c>
    </row>
    <row r="343" spans="1:6" ht="45" customHeight="1">
      <c r="A343" s="280" t="s">
        <v>9371</v>
      </c>
      <c r="B343" s="376">
        <v>46059</v>
      </c>
      <c r="C343" s="280" t="s">
        <v>9372</v>
      </c>
      <c r="D343" s="280">
        <v>6</v>
      </c>
      <c r="E343" s="280" t="s">
        <v>9016</v>
      </c>
      <c r="F343" s="1087" t="s">
        <v>320</v>
      </c>
    </row>
    <row r="344" spans="1:6" ht="32.25" customHeight="1">
      <c r="A344" s="280" t="s">
        <v>9373</v>
      </c>
      <c r="B344" s="376">
        <v>46063</v>
      </c>
      <c r="C344" s="280" t="s">
        <v>9374</v>
      </c>
      <c r="D344" s="280">
        <v>41</v>
      </c>
      <c r="E344" s="280" t="s">
        <v>9016</v>
      </c>
      <c r="F344" s="1087" t="s">
        <v>1644</v>
      </c>
    </row>
    <row r="345" spans="1:6" ht="55.5" customHeight="1">
      <c r="A345" s="280" t="s">
        <v>9375</v>
      </c>
      <c r="B345" s="376">
        <v>46071</v>
      </c>
      <c r="C345" s="280" t="s">
        <v>9376</v>
      </c>
      <c r="D345" s="280">
        <v>80</v>
      </c>
      <c r="E345" s="280" t="s">
        <v>9016</v>
      </c>
      <c r="F345" s="1087" t="s">
        <v>364</v>
      </c>
    </row>
    <row r="346" spans="1:6" ht="30" customHeight="1">
      <c r="A346" s="280" t="s">
        <v>9353</v>
      </c>
      <c r="B346" s="376">
        <v>46072</v>
      </c>
      <c r="C346" s="280" t="s">
        <v>9354</v>
      </c>
      <c r="D346" s="280">
        <v>4</v>
      </c>
      <c r="E346" s="280" t="s">
        <v>9016</v>
      </c>
      <c r="F346" s="1087" t="s">
        <v>1695</v>
      </c>
    </row>
    <row r="347" spans="1:6" ht="81" customHeight="1">
      <c r="A347" s="280" t="s">
        <v>6420</v>
      </c>
      <c r="B347" s="376">
        <v>46073</v>
      </c>
      <c r="C347" s="371" t="s">
        <v>9377</v>
      </c>
      <c r="D347" s="280">
        <v>6</v>
      </c>
      <c r="E347" s="280" t="s">
        <v>9016</v>
      </c>
      <c r="F347" s="1301" t="s">
        <v>9229</v>
      </c>
    </row>
    <row r="348" spans="1:6" ht="41.25" customHeight="1">
      <c r="A348" s="280" t="s">
        <v>9378</v>
      </c>
      <c r="B348" s="376">
        <v>46074</v>
      </c>
      <c r="C348" s="280" t="s">
        <v>9379</v>
      </c>
      <c r="D348" s="280">
        <v>17</v>
      </c>
      <c r="E348" s="280" t="s">
        <v>9016</v>
      </c>
      <c r="F348" s="1087" t="s">
        <v>364</v>
      </c>
    </row>
    <row r="349" spans="1:6" ht="30" customHeight="1">
      <c r="A349" s="280" t="s">
        <v>9380</v>
      </c>
      <c r="B349" s="376">
        <v>46075</v>
      </c>
      <c r="C349" s="280" t="s">
        <v>9381</v>
      </c>
      <c r="D349" s="280">
        <v>32</v>
      </c>
      <c r="E349" s="280" t="s">
        <v>9016</v>
      </c>
      <c r="F349" s="1087" t="s">
        <v>320</v>
      </c>
    </row>
    <row r="350" spans="1:6" ht="27" customHeight="1">
      <c r="A350" s="280" t="s">
        <v>9382</v>
      </c>
      <c r="B350" s="376">
        <v>46080</v>
      </c>
      <c r="C350" s="280" t="s">
        <v>9383</v>
      </c>
      <c r="D350" s="280">
        <v>1</v>
      </c>
      <c r="E350" s="280" t="s">
        <v>9016</v>
      </c>
      <c r="F350" s="1301" t="s">
        <v>9229</v>
      </c>
    </row>
    <row r="351" spans="1:6" ht="42.75" customHeight="1">
      <c r="A351" s="280" t="s">
        <v>9384</v>
      </c>
      <c r="B351" s="376">
        <v>46087</v>
      </c>
      <c r="C351" s="280" t="s">
        <v>9379</v>
      </c>
      <c r="D351" s="280">
        <v>18</v>
      </c>
      <c r="E351" s="280" t="s">
        <v>9016</v>
      </c>
      <c r="F351" s="1087" t="s">
        <v>364</v>
      </c>
    </row>
    <row r="352" spans="1:6" ht="26.25" customHeight="1">
      <c r="A352" s="280" t="s">
        <v>9382</v>
      </c>
      <c r="B352" s="376">
        <v>46112</v>
      </c>
      <c r="C352" s="280" t="s">
        <v>9383</v>
      </c>
      <c r="D352" s="280">
        <v>1</v>
      </c>
      <c r="E352" s="280" t="s">
        <v>9016</v>
      </c>
      <c r="F352" s="1301" t="s">
        <v>9229</v>
      </c>
    </row>
    <row r="353" spans="1:6" ht="45" customHeight="1">
      <c r="A353" s="280" t="s">
        <v>9385</v>
      </c>
      <c r="B353" s="376">
        <v>46048</v>
      </c>
      <c r="C353" s="280" t="s">
        <v>9386</v>
      </c>
      <c r="D353" s="280">
        <v>95</v>
      </c>
      <c r="E353" s="280" t="s">
        <v>9026</v>
      </c>
      <c r="F353" s="1087" t="s">
        <v>367</v>
      </c>
    </row>
    <row r="354" spans="1:6" ht="44.25" customHeight="1">
      <c r="A354" s="280" t="s">
        <v>9387</v>
      </c>
      <c r="B354" s="376" t="s">
        <v>9388</v>
      </c>
      <c r="C354" s="280" t="s">
        <v>9389</v>
      </c>
      <c r="D354" s="280">
        <v>70</v>
      </c>
      <c r="E354" s="280" t="s">
        <v>9026</v>
      </c>
      <c r="F354" s="1087" t="s">
        <v>406</v>
      </c>
    </row>
    <row r="355" spans="1:6" ht="35.25" customHeight="1">
      <c r="A355" s="280" t="s">
        <v>9390</v>
      </c>
      <c r="B355" s="376">
        <v>46059</v>
      </c>
      <c r="C355" s="371" t="s">
        <v>9391</v>
      </c>
      <c r="D355" s="280">
        <v>80</v>
      </c>
      <c r="E355" s="280" t="s">
        <v>9026</v>
      </c>
      <c r="F355" s="1087" t="s">
        <v>438</v>
      </c>
    </row>
    <row r="356" spans="1:6" ht="42" customHeight="1">
      <c r="A356" s="371" t="s">
        <v>9392</v>
      </c>
      <c r="B356" s="376">
        <v>46072</v>
      </c>
      <c r="C356" s="280" t="s">
        <v>9393</v>
      </c>
      <c r="D356" s="280">
        <v>169</v>
      </c>
      <c r="E356" s="280" t="s">
        <v>9026</v>
      </c>
      <c r="F356" s="1087" t="s">
        <v>320</v>
      </c>
    </row>
    <row r="357" spans="1:6" ht="47.25" customHeight="1">
      <c r="A357" s="280" t="s">
        <v>9394</v>
      </c>
      <c r="B357" s="376">
        <v>46095</v>
      </c>
      <c r="C357" s="280" t="s">
        <v>9395</v>
      </c>
      <c r="D357" s="280">
        <v>124</v>
      </c>
      <c r="E357" s="280" t="s">
        <v>9026</v>
      </c>
      <c r="F357" s="1087" t="s">
        <v>323</v>
      </c>
    </row>
    <row r="358" spans="1:6" ht="35.25" customHeight="1">
      <c r="A358" s="280" t="s">
        <v>9396</v>
      </c>
      <c r="B358" s="376">
        <v>46060</v>
      </c>
      <c r="C358" s="280" t="s">
        <v>9397</v>
      </c>
      <c r="D358" s="280">
        <v>29</v>
      </c>
      <c r="E358" s="280" t="s">
        <v>9026</v>
      </c>
      <c r="F358" s="1087" t="s">
        <v>1644</v>
      </c>
    </row>
    <row r="359" spans="1:6" ht="36.75" customHeight="1">
      <c r="A359" s="280" t="s">
        <v>9398</v>
      </c>
      <c r="B359" s="376">
        <v>46060</v>
      </c>
      <c r="C359" s="280" t="s">
        <v>9399</v>
      </c>
      <c r="D359" s="280">
        <v>32</v>
      </c>
      <c r="E359" s="280" t="s">
        <v>9026</v>
      </c>
      <c r="F359" s="1087" t="s">
        <v>364</v>
      </c>
    </row>
    <row r="360" spans="1:6" ht="44.25" customHeight="1">
      <c r="A360" s="371" t="s">
        <v>9400</v>
      </c>
      <c r="B360" s="376">
        <v>46038</v>
      </c>
      <c r="C360" s="280" t="s">
        <v>9401</v>
      </c>
      <c r="D360" s="280">
        <v>46</v>
      </c>
      <c r="E360" s="280" t="s">
        <v>9026</v>
      </c>
      <c r="F360" s="1087" t="s">
        <v>344</v>
      </c>
    </row>
    <row r="361" spans="1:6" ht="25.5" customHeight="1">
      <c r="A361" s="280" t="s">
        <v>9402</v>
      </c>
      <c r="B361" s="376">
        <v>46072</v>
      </c>
      <c r="C361" s="280" t="s">
        <v>9403</v>
      </c>
      <c r="D361" s="280">
        <v>114</v>
      </c>
      <c r="E361" s="280" t="s">
        <v>9026</v>
      </c>
      <c r="F361" s="1087" t="s">
        <v>9330</v>
      </c>
    </row>
    <row r="362" spans="1:6" ht="35.25" customHeight="1">
      <c r="A362" s="280" t="s">
        <v>9404</v>
      </c>
      <c r="B362" s="376" t="s">
        <v>9405</v>
      </c>
      <c r="C362" s="371" t="s">
        <v>9406</v>
      </c>
      <c r="D362" s="280">
        <v>155</v>
      </c>
      <c r="E362" s="280" t="s">
        <v>9026</v>
      </c>
      <c r="F362" s="1087" t="s">
        <v>455</v>
      </c>
    </row>
    <row r="363" spans="1:6" ht="24.75" customHeight="1">
      <c r="A363" s="280" t="s">
        <v>9407</v>
      </c>
      <c r="B363" s="376">
        <v>46080</v>
      </c>
      <c r="C363" s="280" t="s">
        <v>9408</v>
      </c>
      <c r="D363" s="280">
        <v>246</v>
      </c>
      <c r="E363" s="280" t="s">
        <v>9026</v>
      </c>
      <c r="F363" s="1087" t="s">
        <v>9275</v>
      </c>
    </row>
    <row r="364" spans="1:6" ht="29.25" customHeight="1">
      <c r="A364" s="280" t="s">
        <v>9409</v>
      </c>
      <c r="B364" s="376" t="s">
        <v>9410</v>
      </c>
      <c r="C364" s="280" t="s">
        <v>9411</v>
      </c>
      <c r="D364" s="280">
        <v>71</v>
      </c>
      <c r="E364" s="280" t="s">
        <v>9026</v>
      </c>
      <c r="F364" s="1087" t="s">
        <v>3138</v>
      </c>
    </row>
    <row r="365" spans="1:6" ht="77.650000000000006" customHeight="1">
      <c r="A365" s="280" t="s">
        <v>9412</v>
      </c>
      <c r="B365" s="376">
        <v>46086</v>
      </c>
      <c r="C365" s="280" t="s">
        <v>9413</v>
      </c>
      <c r="D365" s="280">
        <v>43</v>
      </c>
      <c r="E365" s="280" t="s">
        <v>9026</v>
      </c>
      <c r="F365" s="1087" t="s">
        <v>3214</v>
      </c>
    </row>
    <row r="366" spans="1:6" ht="33.75" customHeight="1">
      <c r="A366" s="280" t="s">
        <v>9414</v>
      </c>
      <c r="B366" s="376">
        <v>46049</v>
      </c>
      <c r="C366" s="280" t="s">
        <v>9415</v>
      </c>
      <c r="D366" s="280">
        <v>480</v>
      </c>
      <c r="E366" s="280" t="s">
        <v>9026</v>
      </c>
      <c r="F366" s="1301" t="s">
        <v>9229</v>
      </c>
    </row>
    <row r="367" spans="1:6" ht="37.5" customHeight="1">
      <c r="A367" s="280" t="s">
        <v>9040</v>
      </c>
      <c r="B367" s="376">
        <v>46073</v>
      </c>
      <c r="C367" s="280" t="s">
        <v>9041</v>
      </c>
      <c r="D367" s="280">
        <v>60</v>
      </c>
      <c r="E367" s="280" t="s">
        <v>9042</v>
      </c>
      <c r="F367" s="1087" t="s">
        <v>323</v>
      </c>
    </row>
    <row r="368" spans="1:6" ht="37.5" customHeight="1">
      <c r="A368" s="280" t="s">
        <v>9416</v>
      </c>
      <c r="B368" s="376">
        <v>46076</v>
      </c>
      <c r="C368" s="280" t="s">
        <v>9417</v>
      </c>
      <c r="D368" s="280">
        <v>14</v>
      </c>
      <c r="E368" s="280" t="s">
        <v>9418</v>
      </c>
      <c r="F368" s="1087" t="s">
        <v>323</v>
      </c>
    </row>
    <row r="369" spans="1:6" ht="37.5" customHeight="1">
      <c r="A369" s="280" t="s">
        <v>9419</v>
      </c>
      <c r="B369" s="280" t="s">
        <v>9420</v>
      </c>
      <c r="C369" s="280" t="s">
        <v>9421</v>
      </c>
      <c r="D369" s="280">
        <v>79</v>
      </c>
      <c r="E369" s="280" t="s">
        <v>9422</v>
      </c>
      <c r="F369" s="1087" t="s">
        <v>367</v>
      </c>
    </row>
    <row r="370" spans="1:6" ht="37.5" customHeight="1">
      <c r="A370" s="280" t="s">
        <v>9423</v>
      </c>
      <c r="B370" s="376">
        <v>46049</v>
      </c>
      <c r="C370" s="280" t="s">
        <v>9424</v>
      </c>
      <c r="D370" s="280">
        <v>86</v>
      </c>
      <c r="E370" s="280" t="s">
        <v>9422</v>
      </c>
      <c r="F370" s="1087" t="s">
        <v>406</v>
      </c>
    </row>
    <row r="371" spans="1:6" ht="42.6" customHeight="1">
      <c r="A371" s="280" t="s">
        <v>9425</v>
      </c>
      <c r="B371" s="376">
        <v>46051</v>
      </c>
      <c r="C371" s="280" t="s">
        <v>9426</v>
      </c>
      <c r="D371" s="280">
        <v>63</v>
      </c>
      <c r="E371" s="280" t="s">
        <v>9422</v>
      </c>
      <c r="F371" s="1087" t="s">
        <v>438</v>
      </c>
    </row>
    <row r="372" spans="1:6" ht="37.5" customHeight="1">
      <c r="A372" s="280" t="s">
        <v>9427</v>
      </c>
      <c r="B372" s="376">
        <v>46059</v>
      </c>
      <c r="C372" s="280" t="s">
        <v>9426</v>
      </c>
      <c r="D372" s="280">
        <v>39</v>
      </c>
      <c r="E372" s="280" t="s">
        <v>9422</v>
      </c>
      <c r="F372" s="1087" t="s">
        <v>320</v>
      </c>
    </row>
    <row r="373" spans="1:6" ht="37.5" customHeight="1">
      <c r="A373" s="280" t="s">
        <v>9428</v>
      </c>
      <c r="B373" s="376">
        <v>46067</v>
      </c>
      <c r="C373" s="280" t="s">
        <v>9429</v>
      </c>
      <c r="D373" s="280">
        <v>15</v>
      </c>
      <c r="E373" s="280" t="s">
        <v>9422</v>
      </c>
      <c r="F373" s="1087" t="s">
        <v>333</v>
      </c>
    </row>
    <row r="374" spans="1:6" ht="37.5" customHeight="1">
      <c r="A374" s="280" t="s">
        <v>9430</v>
      </c>
      <c r="B374" s="376">
        <v>46072</v>
      </c>
      <c r="C374" s="280" t="s">
        <v>9429</v>
      </c>
      <c r="D374" s="280">
        <v>6</v>
      </c>
      <c r="E374" s="280" t="s">
        <v>9422</v>
      </c>
      <c r="F374" s="1087" t="s">
        <v>323</v>
      </c>
    </row>
    <row r="375" spans="1:6" ht="37.5" customHeight="1">
      <c r="A375" s="280" t="s">
        <v>9431</v>
      </c>
      <c r="B375" s="376">
        <v>46076</v>
      </c>
      <c r="C375" s="280" t="s">
        <v>9432</v>
      </c>
      <c r="D375" s="280">
        <v>71</v>
      </c>
      <c r="E375" s="280" t="s">
        <v>9422</v>
      </c>
      <c r="F375" s="1087" t="s">
        <v>1644</v>
      </c>
    </row>
    <row r="376" spans="1:6" ht="37.5" customHeight="1">
      <c r="A376" s="280" t="s">
        <v>9433</v>
      </c>
      <c r="B376" s="376">
        <v>46076</v>
      </c>
      <c r="C376" s="280" t="s">
        <v>9434</v>
      </c>
      <c r="D376" s="280">
        <v>11</v>
      </c>
      <c r="E376" s="280" t="s">
        <v>9422</v>
      </c>
      <c r="F376" s="1087" t="s">
        <v>364</v>
      </c>
    </row>
    <row r="377" spans="1:6" ht="37.5" customHeight="1">
      <c r="A377" s="280" t="s">
        <v>9435</v>
      </c>
      <c r="B377" s="376">
        <v>46099</v>
      </c>
      <c r="C377" s="280" t="s">
        <v>9436</v>
      </c>
      <c r="D377" s="280">
        <v>42</v>
      </c>
      <c r="E377" s="280" t="s">
        <v>9422</v>
      </c>
      <c r="F377" s="1087" t="s">
        <v>1695</v>
      </c>
    </row>
    <row r="378" spans="1:6" ht="37.5" customHeight="1">
      <c r="A378" s="280" t="s">
        <v>9437</v>
      </c>
      <c r="B378" s="376">
        <v>46100</v>
      </c>
      <c r="C378" s="280" t="s">
        <v>9436</v>
      </c>
      <c r="D378" s="280">
        <v>77</v>
      </c>
      <c r="E378" s="280" t="s">
        <v>9422</v>
      </c>
      <c r="F378" s="1087" t="s">
        <v>344</v>
      </c>
    </row>
    <row r="379" spans="1:6" ht="37.5" customHeight="1">
      <c r="A379" s="280" t="s">
        <v>9438</v>
      </c>
      <c r="B379" s="376">
        <v>46026</v>
      </c>
      <c r="C379" s="280" t="s">
        <v>9439</v>
      </c>
      <c r="D379" s="280">
        <v>260</v>
      </c>
      <c r="E379" s="280" t="s">
        <v>9440</v>
      </c>
      <c r="F379" s="1087" t="s">
        <v>367</v>
      </c>
    </row>
    <row r="380" spans="1:6" ht="37.5" customHeight="1">
      <c r="A380" s="280" t="s">
        <v>9441</v>
      </c>
      <c r="B380" s="376">
        <v>46067</v>
      </c>
      <c r="C380" s="280" t="s">
        <v>9442</v>
      </c>
      <c r="D380" s="280">
        <v>250</v>
      </c>
      <c r="E380" s="280" t="s">
        <v>9440</v>
      </c>
      <c r="F380" s="1087" t="s">
        <v>406</v>
      </c>
    </row>
    <row r="381" spans="1:6" ht="37.5" customHeight="1">
      <c r="A381" s="280" t="s">
        <v>9443</v>
      </c>
      <c r="B381" s="376">
        <v>46061</v>
      </c>
      <c r="C381" s="280" t="s">
        <v>9444</v>
      </c>
      <c r="D381" s="280">
        <v>70</v>
      </c>
      <c r="E381" s="280" t="s">
        <v>9445</v>
      </c>
      <c r="F381" s="1087" t="s">
        <v>438</v>
      </c>
    </row>
    <row r="382" spans="1:6" ht="37.5" customHeight="1">
      <c r="A382" s="280" t="s">
        <v>9446</v>
      </c>
      <c r="B382" s="376">
        <v>46099</v>
      </c>
      <c r="C382" s="280" t="s">
        <v>9447</v>
      </c>
      <c r="D382" s="280">
        <v>23</v>
      </c>
      <c r="E382" s="280" t="s">
        <v>9440</v>
      </c>
      <c r="F382" s="1087" t="s">
        <v>320</v>
      </c>
    </row>
    <row r="383" spans="1:6" ht="90.4" customHeight="1">
      <c r="A383" s="280" t="s">
        <v>9448</v>
      </c>
      <c r="B383" s="376">
        <v>46048</v>
      </c>
      <c r="C383" s="371" t="s">
        <v>9449</v>
      </c>
      <c r="D383" s="280">
        <v>180</v>
      </c>
      <c r="E383" s="280" t="s">
        <v>9450</v>
      </c>
      <c r="F383" s="1087" t="s">
        <v>320</v>
      </c>
    </row>
    <row r="384" spans="1:6" ht="58.7" customHeight="1">
      <c r="A384" s="280" t="s">
        <v>9451</v>
      </c>
      <c r="B384" s="376">
        <v>46071</v>
      </c>
      <c r="C384" s="280" t="s">
        <v>9452</v>
      </c>
      <c r="D384" s="280">
        <v>18</v>
      </c>
      <c r="E384" s="280" t="s">
        <v>9450</v>
      </c>
      <c r="F384" s="1087" t="s">
        <v>320</v>
      </c>
    </row>
    <row r="385" spans="1:6" ht="37.5" customHeight="1">
      <c r="A385" s="280" t="s">
        <v>9453</v>
      </c>
      <c r="B385" s="1302">
        <v>46049</v>
      </c>
      <c r="C385" s="280" t="s">
        <v>9454</v>
      </c>
      <c r="D385" s="280">
        <v>8</v>
      </c>
      <c r="E385" s="280" t="s">
        <v>9455</v>
      </c>
      <c r="F385" s="1087" t="s">
        <v>367</v>
      </c>
    </row>
    <row r="386" spans="1:6" ht="37.5" customHeight="1">
      <c r="A386" s="280" t="s">
        <v>9456</v>
      </c>
      <c r="B386" s="1302">
        <v>46076</v>
      </c>
      <c r="C386" s="280" t="s">
        <v>9457</v>
      </c>
      <c r="D386" s="280">
        <v>27</v>
      </c>
      <c r="E386" s="280" t="s">
        <v>9455</v>
      </c>
      <c r="F386" s="1087" t="s">
        <v>406</v>
      </c>
    </row>
    <row r="387" spans="1:6" ht="37.5" customHeight="1">
      <c r="A387" s="280" t="s">
        <v>9458</v>
      </c>
      <c r="B387" s="1302">
        <v>46076</v>
      </c>
      <c r="C387" s="280" t="s">
        <v>9457</v>
      </c>
      <c r="D387" s="280">
        <v>30</v>
      </c>
      <c r="E387" s="280" t="s">
        <v>9459</v>
      </c>
      <c r="F387" s="1087" t="s">
        <v>406</v>
      </c>
    </row>
    <row r="388" spans="1:6" ht="37.5" customHeight="1">
      <c r="A388" s="280" t="s">
        <v>9460</v>
      </c>
      <c r="B388" s="376">
        <v>46058</v>
      </c>
      <c r="C388" s="371" t="s">
        <v>9461</v>
      </c>
      <c r="D388" s="280">
        <v>32</v>
      </c>
      <c r="E388" s="280" t="s">
        <v>9133</v>
      </c>
      <c r="F388" s="1087" t="s">
        <v>3138</v>
      </c>
    </row>
    <row r="389" spans="1:6" ht="37.5" customHeight="1">
      <c r="A389" s="280" t="s">
        <v>9462</v>
      </c>
      <c r="B389" s="376">
        <v>44972</v>
      </c>
      <c r="C389" s="280" t="s">
        <v>9463</v>
      </c>
      <c r="D389" s="280">
        <v>122</v>
      </c>
      <c r="E389" s="280" t="s">
        <v>9133</v>
      </c>
      <c r="F389" s="1087" t="s">
        <v>320</v>
      </c>
    </row>
    <row r="390" spans="1:6" ht="37.5" customHeight="1">
      <c r="A390" s="280" t="s">
        <v>9464</v>
      </c>
      <c r="B390" s="376">
        <v>46076</v>
      </c>
      <c r="C390" s="280" t="s">
        <v>9465</v>
      </c>
      <c r="D390" s="280">
        <v>90</v>
      </c>
      <c r="E390" s="280" t="s">
        <v>9133</v>
      </c>
      <c r="F390" s="1087" t="s">
        <v>320</v>
      </c>
    </row>
    <row r="391" spans="1:6" ht="37.5" customHeight="1">
      <c r="A391" s="280" t="s">
        <v>9466</v>
      </c>
      <c r="B391" s="376">
        <v>46076</v>
      </c>
      <c r="C391" s="280" t="s">
        <v>9467</v>
      </c>
      <c r="D391" s="280">
        <v>40</v>
      </c>
      <c r="E391" s="280" t="s">
        <v>9133</v>
      </c>
      <c r="F391" s="1087" t="s">
        <v>320</v>
      </c>
    </row>
    <row r="392" spans="1:6" ht="37.5" customHeight="1">
      <c r="A392" s="280" t="s">
        <v>9468</v>
      </c>
      <c r="B392" s="376">
        <v>46079</v>
      </c>
      <c r="C392" s="280" t="s">
        <v>9469</v>
      </c>
      <c r="D392" s="280">
        <v>26</v>
      </c>
      <c r="E392" s="280" t="s">
        <v>9133</v>
      </c>
      <c r="F392" s="1087" t="s">
        <v>323</v>
      </c>
    </row>
    <row r="393" spans="1:6" ht="37.5" customHeight="1">
      <c r="A393" s="371" t="s">
        <v>9470</v>
      </c>
      <c r="B393" s="376">
        <v>46098</v>
      </c>
      <c r="C393" s="280" t="s">
        <v>9471</v>
      </c>
      <c r="D393" s="280">
        <v>16</v>
      </c>
      <c r="E393" s="280" t="s">
        <v>9133</v>
      </c>
      <c r="F393" s="1301" t="s">
        <v>9229</v>
      </c>
    </row>
    <row r="394" spans="1:6" ht="33.75" customHeight="1">
      <c r="A394" s="280" t="s">
        <v>9472</v>
      </c>
      <c r="B394" s="376">
        <v>46100</v>
      </c>
      <c r="C394" s="280" t="s">
        <v>9471</v>
      </c>
      <c r="D394" s="280">
        <v>18</v>
      </c>
      <c r="E394" s="280" t="s">
        <v>9133</v>
      </c>
      <c r="F394" s="1301" t="s">
        <v>9229</v>
      </c>
    </row>
    <row r="395" spans="1:6" ht="35.25" customHeight="1">
      <c r="A395" s="280" t="s">
        <v>9473</v>
      </c>
      <c r="B395" s="376">
        <v>46043</v>
      </c>
      <c r="C395" s="280" t="s">
        <v>9474</v>
      </c>
      <c r="D395" s="280">
        <v>9</v>
      </c>
      <c r="E395" s="371" t="s">
        <v>9475</v>
      </c>
      <c r="F395" s="1087" t="s">
        <v>367</v>
      </c>
    </row>
    <row r="396" spans="1:6" ht="28.5" customHeight="1">
      <c r="A396" s="280" t="s">
        <v>9476</v>
      </c>
      <c r="B396" s="280" t="s">
        <v>9477</v>
      </c>
      <c r="C396" s="280" t="s">
        <v>9478</v>
      </c>
      <c r="D396" s="280">
        <v>34</v>
      </c>
      <c r="E396" s="371" t="s">
        <v>9475</v>
      </c>
      <c r="F396" s="1087" t="s">
        <v>406</v>
      </c>
    </row>
    <row r="397" spans="1:6" ht="36" customHeight="1">
      <c r="A397" s="280" t="s">
        <v>9479</v>
      </c>
      <c r="B397" s="376">
        <v>46050</v>
      </c>
      <c r="C397" s="371" t="s">
        <v>9480</v>
      </c>
      <c r="D397" s="280">
        <v>12</v>
      </c>
      <c r="E397" s="371" t="s">
        <v>9481</v>
      </c>
      <c r="F397" s="1301" t="s">
        <v>9229</v>
      </c>
    </row>
    <row r="398" spans="1:6" ht="36" customHeight="1">
      <c r="A398" s="280" t="s">
        <v>9482</v>
      </c>
      <c r="B398" s="376">
        <v>46050</v>
      </c>
      <c r="C398" s="280" t="s">
        <v>9483</v>
      </c>
      <c r="D398" s="280">
        <v>5</v>
      </c>
      <c r="E398" s="371" t="s">
        <v>9475</v>
      </c>
      <c r="F398" s="1087" t="s">
        <v>320</v>
      </c>
    </row>
    <row r="399" spans="1:6" ht="29.25" customHeight="1">
      <c r="A399" s="280" t="s">
        <v>9484</v>
      </c>
      <c r="B399" s="280" t="s">
        <v>9485</v>
      </c>
      <c r="C399" s="280" t="s">
        <v>9478</v>
      </c>
      <c r="D399" s="280">
        <v>25</v>
      </c>
      <c r="E399" s="371" t="s">
        <v>9475</v>
      </c>
      <c r="F399" s="1087" t="s">
        <v>333</v>
      </c>
    </row>
    <row r="400" spans="1:6" ht="27" customHeight="1">
      <c r="A400" s="280" t="s">
        <v>9486</v>
      </c>
      <c r="B400" s="376">
        <v>46065</v>
      </c>
      <c r="C400" s="280" t="s">
        <v>9487</v>
      </c>
      <c r="D400" s="280">
        <v>92</v>
      </c>
      <c r="E400" s="371" t="s">
        <v>9475</v>
      </c>
      <c r="F400" s="1087" t="s">
        <v>323</v>
      </c>
    </row>
    <row r="401" spans="1:7" ht="30" customHeight="1">
      <c r="A401" s="280" t="s">
        <v>9488</v>
      </c>
      <c r="B401" s="376">
        <v>46068</v>
      </c>
      <c r="C401" s="280" t="s">
        <v>9489</v>
      </c>
      <c r="D401" s="280">
        <v>9</v>
      </c>
      <c r="E401" s="371" t="s">
        <v>9475</v>
      </c>
      <c r="F401" s="1087" t="s">
        <v>1644</v>
      </c>
    </row>
    <row r="402" spans="1:7" ht="30" customHeight="1">
      <c r="A402" s="280" t="s">
        <v>9490</v>
      </c>
      <c r="B402" s="376">
        <v>46073</v>
      </c>
      <c r="C402" s="280" t="s">
        <v>6385</v>
      </c>
      <c r="D402" s="280">
        <v>42</v>
      </c>
      <c r="E402" s="371" t="s">
        <v>9475</v>
      </c>
      <c r="F402" s="1087" t="s">
        <v>364</v>
      </c>
    </row>
    <row r="403" spans="1:7" ht="30" customHeight="1">
      <c r="A403" s="280" t="s">
        <v>9491</v>
      </c>
      <c r="B403" s="376">
        <v>46088</v>
      </c>
      <c r="C403" s="280" t="s">
        <v>9492</v>
      </c>
      <c r="D403" s="280">
        <v>30</v>
      </c>
      <c r="E403" s="371" t="s">
        <v>9475</v>
      </c>
      <c r="F403" s="1087" t="s">
        <v>1695</v>
      </c>
    </row>
    <row r="404" spans="1:7" ht="47.25" customHeight="1">
      <c r="A404" s="280" t="s">
        <v>382</v>
      </c>
      <c r="B404" s="376">
        <v>46049</v>
      </c>
      <c r="C404" s="280" t="s">
        <v>9493</v>
      </c>
      <c r="D404" s="280">
        <v>30</v>
      </c>
      <c r="E404" s="280" t="s">
        <v>9042</v>
      </c>
      <c r="F404" s="1301" t="s">
        <v>9229</v>
      </c>
    </row>
    <row r="405" spans="1:7" ht="30" customHeight="1">
      <c r="A405" s="280" t="s">
        <v>9494</v>
      </c>
      <c r="B405" s="376">
        <v>46049</v>
      </c>
      <c r="C405" s="280" t="s">
        <v>9495</v>
      </c>
      <c r="D405" s="280">
        <v>43</v>
      </c>
      <c r="E405" s="280" t="s">
        <v>9045</v>
      </c>
      <c r="F405" s="1301" t="s">
        <v>9229</v>
      </c>
    </row>
    <row r="406" spans="1:7" ht="38.25" customHeight="1">
      <c r="A406" s="280" t="s">
        <v>9496</v>
      </c>
      <c r="B406" s="376">
        <v>46049</v>
      </c>
      <c r="C406" s="280" t="s">
        <v>9497</v>
      </c>
      <c r="D406" s="280">
        <v>43</v>
      </c>
      <c r="E406" s="280" t="s">
        <v>9045</v>
      </c>
      <c r="F406" s="1087" t="s">
        <v>5015</v>
      </c>
    </row>
    <row r="407" spans="1:7" ht="44.1" customHeight="1">
      <c r="A407" s="280" t="s">
        <v>9498</v>
      </c>
      <c r="B407" s="376">
        <v>46055</v>
      </c>
      <c r="C407" s="280" t="s">
        <v>9499</v>
      </c>
      <c r="D407" s="280">
        <v>43</v>
      </c>
      <c r="E407" s="280" t="s">
        <v>9045</v>
      </c>
      <c r="F407" s="1301" t="s">
        <v>9229</v>
      </c>
    </row>
    <row r="408" spans="1:7" ht="36.75" customHeight="1">
      <c r="A408" s="280" t="s">
        <v>9500</v>
      </c>
      <c r="B408" s="376">
        <v>46073</v>
      </c>
      <c r="C408" s="280" t="s">
        <v>9501</v>
      </c>
      <c r="D408" s="280">
        <v>43</v>
      </c>
      <c r="E408" s="280" t="s">
        <v>9045</v>
      </c>
      <c r="F408" s="1087" t="s">
        <v>320</v>
      </c>
    </row>
    <row r="409" spans="1:7" ht="33" customHeight="1">
      <c r="A409" s="280" t="s">
        <v>9502</v>
      </c>
      <c r="B409" s="376">
        <v>46076</v>
      </c>
      <c r="C409" s="280" t="s">
        <v>9503</v>
      </c>
      <c r="D409" s="280">
        <v>43</v>
      </c>
      <c r="E409" s="280" t="s">
        <v>9045</v>
      </c>
      <c r="F409" s="1087" t="s">
        <v>333</v>
      </c>
    </row>
    <row r="410" spans="1:7" ht="33.75" customHeight="1">
      <c r="A410" s="1296" t="s">
        <v>9504</v>
      </c>
      <c r="B410" s="376">
        <v>46073</v>
      </c>
      <c r="C410" s="280" t="s">
        <v>1798</v>
      </c>
      <c r="D410" s="280">
        <v>43</v>
      </c>
      <c r="E410" s="280" t="s">
        <v>9045</v>
      </c>
      <c r="F410" s="1087" t="s">
        <v>323</v>
      </c>
    </row>
    <row r="411" spans="1:7" ht="27.75" customHeight="1">
      <c r="A411" s="280" t="s">
        <v>9505</v>
      </c>
      <c r="B411" s="376">
        <v>46077</v>
      </c>
      <c r="C411" s="280" t="s">
        <v>9506</v>
      </c>
      <c r="D411" s="280">
        <v>43</v>
      </c>
      <c r="E411" s="280" t="s">
        <v>9045</v>
      </c>
      <c r="F411" s="1087" t="s">
        <v>1273</v>
      </c>
    </row>
    <row r="412" spans="1:7" ht="39" customHeight="1">
      <c r="A412" s="280" t="s">
        <v>9507</v>
      </c>
      <c r="B412" s="376">
        <v>46087</v>
      </c>
      <c r="C412" s="280" t="s">
        <v>9508</v>
      </c>
      <c r="D412" s="280">
        <v>40</v>
      </c>
      <c r="E412" s="280" t="s">
        <v>9045</v>
      </c>
      <c r="F412" s="1087" t="s">
        <v>9509</v>
      </c>
    </row>
    <row r="413" spans="1:7">
      <c r="F413" s="1047"/>
    </row>
    <row r="414" spans="1:7" ht="37.35" customHeight="1">
      <c r="A414" s="2" t="s">
        <v>506</v>
      </c>
      <c r="B414" s="2"/>
      <c r="C414" s="2"/>
      <c r="D414" s="2"/>
      <c r="E414" s="2"/>
      <c r="F414" s="44" t="s">
        <v>123</v>
      </c>
      <c r="G414" s="44" t="s">
        <v>124</v>
      </c>
    </row>
    <row r="415" spans="1:7" ht="77.650000000000006" customHeight="1">
      <c r="A415" s="44" t="s">
        <v>125</v>
      </c>
      <c r="B415" s="44" t="s">
        <v>126</v>
      </c>
      <c r="C415" s="44" t="s">
        <v>127</v>
      </c>
      <c r="D415" s="44" t="s">
        <v>128</v>
      </c>
      <c r="E415" s="44" t="s">
        <v>129</v>
      </c>
      <c r="F415" s="121">
        <v>30</v>
      </c>
      <c r="G415" s="121">
        <f>SUM(D416:D445)</f>
        <v>1031</v>
      </c>
    </row>
    <row r="416" spans="1:7" ht="73.5" customHeight="1">
      <c r="A416" s="371" t="s">
        <v>9510</v>
      </c>
      <c r="B416" s="376">
        <v>46066</v>
      </c>
      <c r="C416" s="371" t="s">
        <v>9511</v>
      </c>
      <c r="D416" s="280">
        <v>3</v>
      </c>
      <c r="E416" s="280" t="s">
        <v>8969</v>
      </c>
    </row>
    <row r="417" spans="1:5" ht="65.25" customHeight="1">
      <c r="A417" s="371" t="s">
        <v>9512</v>
      </c>
      <c r="B417" s="376">
        <v>46096</v>
      </c>
      <c r="C417" s="371" t="s">
        <v>9513</v>
      </c>
      <c r="D417" s="280">
        <v>11</v>
      </c>
      <c r="E417" s="280" t="s">
        <v>8969</v>
      </c>
    </row>
    <row r="418" spans="1:5" ht="57" customHeight="1">
      <c r="A418" s="371" t="s">
        <v>9514</v>
      </c>
      <c r="B418" s="376">
        <v>46101</v>
      </c>
      <c r="C418" s="371" t="s">
        <v>9515</v>
      </c>
      <c r="D418" s="280">
        <v>20</v>
      </c>
      <c r="E418" s="280" t="s">
        <v>8969</v>
      </c>
    </row>
    <row r="419" spans="1:5" ht="46.5" customHeight="1">
      <c r="A419" s="280" t="s">
        <v>9516</v>
      </c>
      <c r="B419" s="280" t="s">
        <v>9517</v>
      </c>
      <c r="C419" s="280" t="s">
        <v>9518</v>
      </c>
      <c r="D419" s="280">
        <v>43</v>
      </c>
      <c r="E419" s="280" t="s">
        <v>8987</v>
      </c>
    </row>
    <row r="420" spans="1:5" ht="46.5" customHeight="1">
      <c r="A420" s="280" t="s">
        <v>9519</v>
      </c>
      <c r="B420" s="376">
        <v>46051</v>
      </c>
      <c r="C420" s="280" t="s">
        <v>9520</v>
      </c>
      <c r="D420" s="280">
        <v>123</v>
      </c>
      <c r="E420" s="1189" t="s">
        <v>8990</v>
      </c>
    </row>
    <row r="421" spans="1:5" ht="36.75" customHeight="1">
      <c r="A421" s="280" t="s">
        <v>9521</v>
      </c>
      <c r="B421" s="280" t="s">
        <v>251</v>
      </c>
      <c r="C421" s="280" t="s">
        <v>9521</v>
      </c>
      <c r="D421" s="280">
        <v>24</v>
      </c>
      <c r="E421" s="1189" t="s">
        <v>8990</v>
      </c>
    </row>
    <row r="422" spans="1:5" ht="31.5" customHeight="1">
      <c r="A422" s="371" t="s">
        <v>9286</v>
      </c>
      <c r="B422" s="1051">
        <v>46066</v>
      </c>
      <c r="C422" s="280" t="s">
        <v>9287</v>
      </c>
      <c r="D422" s="280">
        <v>17</v>
      </c>
      <c r="E422" s="280" t="s">
        <v>9004</v>
      </c>
    </row>
    <row r="423" spans="1:5" ht="38.25" customHeight="1">
      <c r="A423" s="280" t="s">
        <v>553</v>
      </c>
      <c r="B423" s="371" t="s">
        <v>155</v>
      </c>
      <c r="C423" s="280" t="s">
        <v>553</v>
      </c>
      <c r="D423" s="280">
        <v>30</v>
      </c>
      <c r="E423" s="280" t="s">
        <v>9006</v>
      </c>
    </row>
    <row r="424" spans="1:5" ht="141" customHeight="1">
      <c r="A424" s="280" t="s">
        <v>1798</v>
      </c>
      <c r="B424" s="376">
        <v>46071</v>
      </c>
      <c r="C424" s="280" t="s">
        <v>9522</v>
      </c>
      <c r="D424" s="280">
        <v>58</v>
      </c>
      <c r="E424" s="280" t="s">
        <v>9008</v>
      </c>
    </row>
    <row r="425" spans="1:5" ht="60.95" customHeight="1">
      <c r="A425" s="1303" t="s">
        <v>9523</v>
      </c>
      <c r="B425" s="1230">
        <v>46057</v>
      </c>
      <c r="C425" s="1189" t="s">
        <v>9524</v>
      </c>
      <c r="D425" s="1189">
        <v>13</v>
      </c>
      <c r="E425" s="280" t="s">
        <v>9094</v>
      </c>
    </row>
    <row r="426" spans="1:5" ht="58.5" customHeight="1">
      <c r="A426" s="280" t="s">
        <v>9525</v>
      </c>
      <c r="B426" s="376">
        <v>46062</v>
      </c>
      <c r="C426" s="280" t="s">
        <v>9526</v>
      </c>
      <c r="D426" s="280">
        <v>12</v>
      </c>
      <c r="E426" s="280" t="s">
        <v>9094</v>
      </c>
    </row>
    <row r="427" spans="1:5" ht="30" customHeight="1">
      <c r="A427" s="280" t="s">
        <v>9527</v>
      </c>
      <c r="B427" s="376">
        <v>46065</v>
      </c>
      <c r="C427" s="280" t="s">
        <v>9528</v>
      </c>
      <c r="D427" s="280">
        <v>40</v>
      </c>
      <c r="E427" s="280" t="s">
        <v>9011</v>
      </c>
    </row>
    <row r="428" spans="1:5" ht="33.75" customHeight="1">
      <c r="A428" s="280" t="s">
        <v>8106</v>
      </c>
      <c r="B428" s="376">
        <v>46045</v>
      </c>
      <c r="C428" s="280" t="s">
        <v>9529</v>
      </c>
      <c r="D428" s="280">
        <v>160</v>
      </c>
      <c r="E428" s="280" t="s">
        <v>9026</v>
      </c>
    </row>
    <row r="429" spans="1:5" ht="30" customHeight="1">
      <c r="A429" s="280" t="s">
        <v>9530</v>
      </c>
      <c r="B429" s="376">
        <v>46067</v>
      </c>
      <c r="C429" s="280" t="s">
        <v>9531</v>
      </c>
      <c r="D429" s="280">
        <v>62</v>
      </c>
      <c r="E429" s="280" t="s">
        <v>9026</v>
      </c>
    </row>
    <row r="430" spans="1:5" ht="45" customHeight="1">
      <c r="A430" s="280" t="s">
        <v>9532</v>
      </c>
      <c r="B430" s="376">
        <v>46073</v>
      </c>
      <c r="C430" s="280" t="s">
        <v>9533</v>
      </c>
      <c r="D430" s="280">
        <v>15</v>
      </c>
      <c r="E430" s="280" t="s">
        <v>9026</v>
      </c>
    </row>
    <row r="431" spans="1:5" ht="33.75" customHeight="1">
      <c r="A431" s="280" t="s">
        <v>9040</v>
      </c>
      <c r="B431" s="376">
        <v>46073</v>
      </c>
      <c r="C431" s="280" t="s">
        <v>9041</v>
      </c>
      <c r="D431" s="280">
        <v>60</v>
      </c>
      <c r="E431" s="280" t="s">
        <v>9534</v>
      </c>
    </row>
    <row r="432" spans="1:5" ht="33.75" customHeight="1">
      <c r="A432" s="280" t="s">
        <v>9535</v>
      </c>
      <c r="B432" s="376">
        <v>46073</v>
      </c>
      <c r="C432" s="371" t="s">
        <v>9536</v>
      </c>
      <c r="D432" s="280">
        <v>43</v>
      </c>
      <c r="E432" s="280" t="s">
        <v>9440</v>
      </c>
    </row>
    <row r="433" spans="1:5" ht="33.75" customHeight="1">
      <c r="A433" s="280" t="s">
        <v>9537</v>
      </c>
      <c r="B433" s="376">
        <v>46102</v>
      </c>
      <c r="C433" s="280" t="s">
        <v>9538</v>
      </c>
      <c r="D433" s="280">
        <v>28</v>
      </c>
      <c r="E433" s="280" t="s">
        <v>9440</v>
      </c>
    </row>
    <row r="434" spans="1:5" ht="43.7" customHeight="1">
      <c r="A434" s="280" t="s">
        <v>9539</v>
      </c>
      <c r="B434" s="376">
        <v>46100</v>
      </c>
      <c r="C434" s="280" t="s">
        <v>9540</v>
      </c>
      <c r="D434" s="280">
        <v>19</v>
      </c>
      <c r="E434" s="280" t="s">
        <v>9450</v>
      </c>
    </row>
    <row r="435" spans="1:5" ht="33.75" customHeight="1">
      <c r="A435" s="280" t="s">
        <v>9541</v>
      </c>
      <c r="B435" s="376">
        <v>46064</v>
      </c>
      <c r="C435" s="280" t="s">
        <v>9542</v>
      </c>
      <c r="D435" s="280">
        <v>6</v>
      </c>
      <c r="E435" s="371" t="s">
        <v>9475</v>
      </c>
    </row>
    <row r="436" spans="1:5" ht="33.75" customHeight="1">
      <c r="A436" s="280" t="s">
        <v>9543</v>
      </c>
      <c r="B436" s="280" t="s">
        <v>9544</v>
      </c>
      <c r="C436" s="280" t="s">
        <v>9545</v>
      </c>
      <c r="D436" s="280">
        <v>27</v>
      </c>
      <c r="E436" s="371" t="s">
        <v>9475</v>
      </c>
    </row>
    <row r="437" spans="1:5" ht="33.75" customHeight="1">
      <c r="A437" s="280" t="s">
        <v>9546</v>
      </c>
      <c r="B437" s="376">
        <v>46112</v>
      </c>
      <c r="C437" s="280" t="s">
        <v>9547</v>
      </c>
      <c r="D437" s="280">
        <v>22</v>
      </c>
      <c r="E437" s="371" t="s">
        <v>9475</v>
      </c>
    </row>
    <row r="438" spans="1:5" ht="33.75" customHeight="1">
      <c r="A438" s="280" t="s">
        <v>9548</v>
      </c>
      <c r="B438" s="376">
        <v>46039</v>
      </c>
      <c r="C438" s="280" t="s">
        <v>6385</v>
      </c>
      <c r="D438" s="280">
        <v>60</v>
      </c>
      <c r="E438" s="280" t="s">
        <v>9549</v>
      </c>
    </row>
    <row r="439" spans="1:5" ht="33.75" customHeight="1">
      <c r="A439" s="371" t="s">
        <v>9550</v>
      </c>
      <c r="B439" s="376">
        <v>46055</v>
      </c>
      <c r="C439" s="280" t="s">
        <v>9551</v>
      </c>
      <c r="D439" s="280">
        <v>20</v>
      </c>
      <c r="E439" s="371" t="s">
        <v>9552</v>
      </c>
    </row>
    <row r="440" spans="1:5" ht="44.25" customHeight="1">
      <c r="A440" s="371" t="s">
        <v>9553</v>
      </c>
      <c r="B440" s="376">
        <v>46062</v>
      </c>
      <c r="C440" s="371" t="s">
        <v>9554</v>
      </c>
      <c r="D440" s="280">
        <v>23</v>
      </c>
      <c r="E440" s="371" t="s">
        <v>9555</v>
      </c>
    </row>
    <row r="441" spans="1:5" ht="166.5" customHeight="1">
      <c r="A441" s="1304" t="s">
        <v>9556</v>
      </c>
      <c r="B441" s="51">
        <v>46087</v>
      </c>
      <c r="C441" s="1305" t="s">
        <v>9557</v>
      </c>
      <c r="D441" s="50">
        <v>12</v>
      </c>
      <c r="E441" s="50" t="s">
        <v>9558</v>
      </c>
    </row>
    <row r="442" spans="1:5" ht="67.5" customHeight="1">
      <c r="A442" s="1306" t="s">
        <v>9559</v>
      </c>
      <c r="B442" s="51" t="s">
        <v>9560</v>
      </c>
      <c r="C442" s="121" t="s">
        <v>9559</v>
      </c>
      <c r="D442" s="50">
        <v>8</v>
      </c>
      <c r="E442" s="280" t="s">
        <v>9558</v>
      </c>
    </row>
    <row r="443" spans="1:5" ht="38.25" customHeight="1">
      <c r="A443" s="50" t="s">
        <v>9561</v>
      </c>
      <c r="B443" s="51" t="s">
        <v>9562</v>
      </c>
      <c r="C443" s="294" t="s">
        <v>9563</v>
      </c>
      <c r="D443" s="50">
        <v>7</v>
      </c>
      <c r="E443" s="280" t="s">
        <v>9558</v>
      </c>
    </row>
    <row r="444" spans="1:5" ht="152.25" customHeight="1">
      <c r="A444" s="50" t="s">
        <v>9564</v>
      </c>
      <c r="B444" s="51" t="s">
        <v>9565</v>
      </c>
      <c r="C444" s="121" t="s">
        <v>9566</v>
      </c>
      <c r="D444" s="50">
        <v>15</v>
      </c>
      <c r="E444" s="50" t="s">
        <v>9567</v>
      </c>
    </row>
    <row r="445" spans="1:5" ht="99.75" customHeight="1">
      <c r="A445" s="50" t="s">
        <v>9568</v>
      </c>
      <c r="B445" s="50" t="s">
        <v>155</v>
      </c>
      <c r="C445" s="294" t="s">
        <v>9569</v>
      </c>
      <c r="D445" s="50">
        <v>50</v>
      </c>
      <c r="E445" s="50" t="s">
        <v>9570</v>
      </c>
    </row>
    <row r="446" spans="1:5" ht="12.75" customHeight="1">
      <c r="A446" s="50"/>
      <c r="B446" s="50"/>
      <c r="C446" s="50"/>
      <c r="D446" s="50"/>
      <c r="E446" s="50"/>
    </row>
    <row r="447" spans="1:5" ht="12.75" customHeight="1">
      <c r="A447" s="50"/>
      <c r="B447" s="50"/>
      <c r="C447" s="50"/>
      <c r="D447" s="50"/>
      <c r="E447" s="50"/>
    </row>
    <row r="449" spans="1:9" ht="263.25" customHeight="1">
      <c r="A449" s="2" t="s">
        <v>560</v>
      </c>
      <c r="B449" s="2"/>
      <c r="C449" s="2"/>
      <c r="D449" s="2"/>
      <c r="E449" s="2"/>
      <c r="F449" s="44" t="s">
        <v>123</v>
      </c>
      <c r="G449" s="44" t="s">
        <v>124</v>
      </c>
      <c r="H449" s="44" t="s">
        <v>561</v>
      </c>
      <c r="I449" s="44" t="s">
        <v>9571</v>
      </c>
    </row>
    <row r="450" spans="1:9" ht="158.25" customHeight="1">
      <c r="A450" s="44" t="s">
        <v>563</v>
      </c>
      <c r="B450" s="44" t="s">
        <v>126</v>
      </c>
      <c r="C450" s="44" t="s">
        <v>127</v>
      </c>
      <c r="D450" s="44" t="s">
        <v>128</v>
      </c>
      <c r="E450" s="44" t="s">
        <v>129</v>
      </c>
      <c r="F450" s="121"/>
      <c r="G450" s="121"/>
      <c r="H450" s="121" t="s">
        <v>9572</v>
      </c>
      <c r="I450" s="121"/>
    </row>
    <row r="451" spans="1:9">
      <c r="A451" s="50"/>
      <c r="B451" s="50"/>
      <c r="C451" s="50"/>
      <c r="D451" s="50"/>
      <c r="E451" s="50"/>
    </row>
    <row r="452" spans="1:9" ht="12.75" customHeight="1">
      <c r="A452" s="50"/>
      <c r="B452" s="50"/>
      <c r="C452" s="50"/>
      <c r="D452" s="50"/>
      <c r="E452" s="50"/>
    </row>
    <row r="453" spans="1:9" ht="12.75" customHeight="1">
      <c r="A453" s="50"/>
      <c r="B453" s="50"/>
      <c r="C453" s="50"/>
      <c r="D453" s="50"/>
      <c r="E453" s="50"/>
    </row>
    <row r="454" spans="1:9" ht="12.75" customHeight="1">
      <c r="A454" s="50"/>
      <c r="B454" s="50"/>
      <c r="C454" s="50"/>
      <c r="D454" s="50"/>
      <c r="E454" s="50"/>
    </row>
    <row r="456" spans="1:9" ht="38.85" customHeight="1">
      <c r="A456" s="2" t="s">
        <v>569</v>
      </c>
      <c r="B456" s="2"/>
      <c r="C456" s="2"/>
      <c r="D456" s="2"/>
      <c r="E456" s="2"/>
      <c r="F456" s="1532" t="s">
        <v>17</v>
      </c>
      <c r="G456" s="1532"/>
      <c r="H456" s="1532"/>
    </row>
    <row r="457" spans="1:9" ht="12.75" customHeight="1">
      <c r="A457" s="5" t="s">
        <v>18</v>
      </c>
      <c r="B457" s="5"/>
      <c r="C457" s="5"/>
      <c r="D457" s="5"/>
      <c r="E457" s="5"/>
    </row>
    <row r="458" spans="1:9" ht="82.9" customHeight="1">
      <c r="A458" s="44" t="s">
        <v>125</v>
      </c>
      <c r="B458" s="44" t="s">
        <v>570</v>
      </c>
      <c r="C458" s="44" t="s">
        <v>124</v>
      </c>
      <c r="D458" s="44" t="s">
        <v>571</v>
      </c>
      <c r="E458" s="44" t="s">
        <v>127</v>
      </c>
      <c r="F458" s="44" t="s">
        <v>123</v>
      </c>
      <c r="G458" s="44" t="s">
        <v>124</v>
      </c>
    </row>
    <row r="459" spans="1:9" ht="12.75" customHeight="1">
      <c r="A459" s="50"/>
      <c r="B459" s="50"/>
      <c r="C459" s="50"/>
      <c r="D459" s="50"/>
      <c r="E459" s="50"/>
      <c r="F459" s="121"/>
      <c r="G459" s="121"/>
    </row>
    <row r="460" spans="1:9" ht="12.75" customHeight="1">
      <c r="A460" s="50"/>
      <c r="B460" s="50"/>
      <c r="C460" s="50"/>
      <c r="D460" s="50"/>
      <c r="E460" s="50"/>
    </row>
    <row r="461" spans="1:9" ht="12.75" customHeight="1">
      <c r="A461" s="50"/>
      <c r="B461" s="50"/>
      <c r="C461" s="50"/>
      <c r="D461" s="50"/>
      <c r="E461" s="50"/>
    </row>
    <row r="462" spans="1:9" ht="12.75" customHeight="1">
      <c r="A462" s="50"/>
      <c r="B462" s="50"/>
      <c r="C462" s="50"/>
      <c r="D462" s="50"/>
      <c r="E462" s="50"/>
    </row>
    <row r="464" spans="1:9" ht="46.35" customHeight="1">
      <c r="A464" s="2" t="s">
        <v>617</v>
      </c>
      <c r="B464" s="2"/>
      <c r="C464" s="2"/>
    </row>
    <row r="465" spans="1:4" ht="71.650000000000006" customHeight="1">
      <c r="A465" s="44" t="s">
        <v>618</v>
      </c>
      <c r="B465" s="44" t="s">
        <v>619</v>
      </c>
      <c r="C465" s="44" t="s">
        <v>620</v>
      </c>
    </row>
    <row r="466" spans="1:4" ht="12.75" customHeight="1">
      <c r="A466" s="104" t="s">
        <v>621</v>
      </c>
      <c r="B466" s="50"/>
      <c r="C466" s="50"/>
    </row>
    <row r="467" spans="1:4" ht="12.75" customHeight="1">
      <c r="A467" s="104" t="s">
        <v>622</v>
      </c>
      <c r="B467" s="50"/>
      <c r="C467" s="50"/>
    </row>
    <row r="468" spans="1:4" ht="12.75" customHeight="1">
      <c r="A468" s="104" t="s">
        <v>623</v>
      </c>
      <c r="B468" s="50"/>
      <c r="C468" s="50"/>
    </row>
    <row r="470" spans="1:4" ht="50.65" customHeight="1">
      <c r="A470" s="2" t="s">
        <v>624</v>
      </c>
      <c r="B470" s="2"/>
      <c r="C470" s="2"/>
      <c r="D470" s="44" t="s">
        <v>625</v>
      </c>
    </row>
    <row r="471" spans="1:4" ht="79.150000000000006" customHeight="1">
      <c r="A471" s="44" t="s">
        <v>626</v>
      </c>
      <c r="B471" s="44" t="s">
        <v>85</v>
      </c>
      <c r="C471" s="44" t="s">
        <v>87</v>
      </c>
      <c r="D471" s="50">
        <v>4</v>
      </c>
    </row>
    <row r="472" spans="1:4" ht="24" customHeight="1">
      <c r="A472" s="280" t="s">
        <v>9573</v>
      </c>
      <c r="B472" s="291" t="s">
        <v>9574</v>
      </c>
      <c r="C472" s="280" t="s">
        <v>9575</v>
      </c>
    </row>
    <row r="473" spans="1:4" ht="27" customHeight="1">
      <c r="A473" s="280" t="s">
        <v>9573</v>
      </c>
      <c r="B473" s="280" t="s">
        <v>9576</v>
      </c>
      <c r="C473" s="280" t="s">
        <v>9577</v>
      </c>
    </row>
    <row r="474" spans="1:4" ht="27.75" customHeight="1">
      <c r="A474" s="280" t="s">
        <v>9573</v>
      </c>
      <c r="B474" s="371" t="s">
        <v>9578</v>
      </c>
      <c r="C474" s="371" t="s">
        <v>9579</v>
      </c>
    </row>
    <row r="475" spans="1:4" ht="22.5" customHeight="1">
      <c r="A475" s="280" t="s">
        <v>9573</v>
      </c>
      <c r="B475" s="280" t="s">
        <v>9580</v>
      </c>
      <c r="C475" s="280" t="s">
        <v>9581</v>
      </c>
    </row>
    <row r="476" spans="1:4" ht="12.75" customHeight="1">
      <c r="A476" s="50"/>
      <c r="B476" s="50"/>
      <c r="C476" s="50"/>
    </row>
    <row r="477" spans="1:4" ht="12.75" customHeight="1">
      <c r="A477" s="50"/>
      <c r="B477" s="50"/>
      <c r="C477" s="50"/>
    </row>
    <row r="478" spans="1:4" ht="12.75" customHeight="1">
      <c r="A478" s="50"/>
      <c r="B478" s="50"/>
      <c r="C478" s="50"/>
    </row>
    <row r="480" spans="1:4" ht="45.75" customHeight="1">
      <c r="A480" s="2" t="s">
        <v>887</v>
      </c>
      <c r="B480" s="2"/>
      <c r="C480" s="2"/>
    </row>
    <row r="481" spans="1:10" ht="54.75" customHeight="1">
      <c r="A481" s="44" t="s">
        <v>888</v>
      </c>
      <c r="B481" s="44" t="s">
        <v>889</v>
      </c>
      <c r="C481" s="44" t="s">
        <v>890</v>
      </c>
    </row>
    <row r="482" spans="1:10" ht="12.75" customHeight="1">
      <c r="A482" s="50"/>
      <c r="B482" s="50"/>
      <c r="C482" s="50"/>
    </row>
    <row r="483" spans="1:10" ht="12.75" customHeight="1">
      <c r="A483" s="50"/>
      <c r="B483" s="50"/>
      <c r="C483" s="50"/>
    </row>
    <row r="485" spans="1:10" ht="43.35" customHeight="1">
      <c r="A485" s="2" t="s">
        <v>891</v>
      </c>
      <c r="B485" s="2"/>
      <c r="C485" s="2"/>
      <c r="D485" s="2"/>
      <c r="E485" s="2"/>
    </row>
    <row r="486" spans="1:10" ht="85.9" customHeight="1">
      <c r="A486" s="44" t="s">
        <v>892</v>
      </c>
      <c r="B486" s="44" t="s">
        <v>893</v>
      </c>
      <c r="C486" s="44" t="s">
        <v>894</v>
      </c>
      <c r="D486" s="44" t="s">
        <v>895</v>
      </c>
      <c r="E486" s="44" t="s">
        <v>896</v>
      </c>
    </row>
    <row r="487" spans="1:10" ht="194.85" customHeight="1">
      <c r="A487" s="1307" t="s">
        <v>9582</v>
      </c>
      <c r="B487" s="50" t="s">
        <v>9583</v>
      </c>
      <c r="C487" s="50">
        <v>1</v>
      </c>
      <c r="D487" s="83" t="s">
        <v>9584</v>
      </c>
      <c r="E487" s="50" t="s">
        <v>1064</v>
      </c>
    </row>
    <row r="489" spans="1:10" ht="49.9" customHeight="1">
      <c r="A489" s="1478" t="s">
        <v>902</v>
      </c>
      <c r="B489" s="1478"/>
      <c r="C489" s="1478"/>
      <c r="D489" s="1478"/>
      <c r="E489" s="1478"/>
      <c r="F489" s="120" t="s">
        <v>123</v>
      </c>
      <c r="G489" s="120" t="s">
        <v>124</v>
      </c>
    </row>
    <row r="490" spans="1:10" ht="61.9" customHeight="1">
      <c r="A490" s="120" t="s">
        <v>125</v>
      </c>
      <c r="B490" s="120" t="s">
        <v>126</v>
      </c>
      <c r="C490" s="120" t="s">
        <v>127</v>
      </c>
      <c r="D490" s="120" t="s">
        <v>128</v>
      </c>
      <c r="E490" s="120" t="s">
        <v>129</v>
      </c>
      <c r="F490" s="50">
        <v>6</v>
      </c>
      <c r="G490" s="50">
        <f>SUM(D491:D496)</f>
        <v>287</v>
      </c>
    </row>
    <row r="491" spans="1:10" ht="60.6" customHeight="1">
      <c r="A491" s="1277" t="s">
        <v>9585</v>
      </c>
      <c r="B491" s="1308">
        <v>46080</v>
      </c>
      <c r="C491" s="1277" t="s">
        <v>9586</v>
      </c>
      <c r="D491" s="1270">
        <v>11</v>
      </c>
      <c r="E491" s="1277" t="s">
        <v>8969</v>
      </c>
    </row>
    <row r="492" spans="1:10" ht="38.25" customHeight="1">
      <c r="A492" s="1277" t="s">
        <v>9587</v>
      </c>
      <c r="B492" s="1277" t="s">
        <v>9588</v>
      </c>
      <c r="C492" s="1277" t="s">
        <v>9589</v>
      </c>
      <c r="D492" s="1270">
        <v>60</v>
      </c>
      <c r="E492" s="1277" t="s">
        <v>9066</v>
      </c>
    </row>
    <row r="493" spans="1:10" s="207" customFormat="1" ht="32.25" customHeight="1">
      <c r="A493" s="280" t="s">
        <v>9005</v>
      </c>
      <c r="B493" s="376">
        <v>46073</v>
      </c>
      <c r="C493" s="280" t="s">
        <v>9005</v>
      </c>
      <c r="D493" s="280">
        <v>50</v>
      </c>
      <c r="E493" s="280" t="s">
        <v>9006</v>
      </c>
      <c r="F493" s="53"/>
      <c r="G493" s="53"/>
      <c r="H493" s="53"/>
      <c r="I493" s="53"/>
      <c r="J493" s="33"/>
    </row>
    <row r="494" spans="1:10" s="207" customFormat="1" ht="24.75" customHeight="1">
      <c r="A494" s="280" t="s">
        <v>9090</v>
      </c>
      <c r="B494" s="376">
        <v>46072</v>
      </c>
      <c r="C494" s="280" t="s">
        <v>9090</v>
      </c>
      <c r="D494" s="280">
        <v>6</v>
      </c>
      <c r="E494" s="280" t="s">
        <v>9091</v>
      </c>
      <c r="F494" s="53"/>
      <c r="G494" s="53"/>
      <c r="H494" s="53"/>
      <c r="I494" s="53"/>
      <c r="J494" s="33"/>
    </row>
    <row r="495" spans="1:10" ht="26.25" customHeight="1">
      <c r="A495" s="1270" t="s">
        <v>9590</v>
      </c>
      <c r="B495" s="1308">
        <v>46051</v>
      </c>
      <c r="C495" s="1277" t="s">
        <v>9591</v>
      </c>
      <c r="D495" s="1270">
        <v>120</v>
      </c>
      <c r="E495" s="1277" t="s">
        <v>9026</v>
      </c>
    </row>
    <row r="496" spans="1:10" ht="35.25" customHeight="1">
      <c r="A496" s="1277" t="s">
        <v>9592</v>
      </c>
      <c r="B496" s="1308">
        <v>46094</v>
      </c>
      <c r="C496" s="1270" t="s">
        <v>9593</v>
      </c>
      <c r="D496" s="1270">
        <v>40</v>
      </c>
      <c r="E496" s="1277" t="s">
        <v>9026</v>
      </c>
    </row>
    <row r="497" spans="1:8" ht="12.75" customHeight="1">
      <c r="A497" s="121"/>
      <c r="B497" s="121"/>
      <c r="C497" s="121"/>
      <c r="D497" s="121"/>
      <c r="E497" s="121"/>
    </row>
    <row r="498" spans="1:8" ht="12.75" customHeight="1">
      <c r="A498" s="121"/>
      <c r="B498" s="121"/>
      <c r="C498" s="121"/>
      <c r="D498" s="121"/>
      <c r="E498" s="121"/>
    </row>
    <row r="499" spans="1:8" ht="12.75" customHeight="1">
      <c r="A499" s="121"/>
      <c r="B499" s="121"/>
      <c r="C499" s="121"/>
      <c r="D499" s="121"/>
      <c r="E499" s="121"/>
    </row>
    <row r="500" spans="1:8" ht="12.75" customHeight="1">
      <c r="A500" s="121"/>
      <c r="B500" s="121"/>
      <c r="C500" s="121"/>
      <c r="D500" s="121"/>
      <c r="E500" s="121"/>
    </row>
    <row r="501" spans="1:8" ht="12.75" customHeight="1">
      <c r="A501" s="121"/>
      <c r="B501" s="121"/>
      <c r="C501" s="121"/>
      <c r="D501" s="121"/>
      <c r="E501" s="121"/>
    </row>
    <row r="502" spans="1:8" ht="12.75" customHeight="1">
      <c r="A502" s="121"/>
      <c r="B502" s="121"/>
      <c r="C502" s="121"/>
      <c r="D502" s="121"/>
      <c r="E502" s="121"/>
    </row>
    <row r="504" spans="1:8" ht="52.9" customHeight="1">
      <c r="A504" s="1478" t="s">
        <v>925</v>
      </c>
      <c r="B504" s="1478"/>
      <c r="C504" s="1478"/>
      <c r="D504" s="1478"/>
      <c r="E504" s="1478"/>
      <c r="F504" s="1532" t="s">
        <v>29</v>
      </c>
      <c r="G504" s="1532"/>
      <c r="H504" s="1532"/>
    </row>
    <row r="505" spans="1:8" ht="12.75" customHeight="1">
      <c r="A505" s="5" t="s">
        <v>18</v>
      </c>
      <c r="B505" s="5"/>
      <c r="C505" s="5"/>
      <c r="D505" s="5"/>
      <c r="E505" s="5"/>
    </row>
    <row r="506" spans="1:8" ht="114.2" customHeight="1">
      <c r="A506" s="122"/>
      <c r="B506" s="120" t="s">
        <v>926</v>
      </c>
      <c r="C506" s="120" t="s">
        <v>927</v>
      </c>
      <c r="D506" s="120" t="s">
        <v>128</v>
      </c>
      <c r="E506" s="120" t="s">
        <v>928</v>
      </c>
    </row>
    <row r="507" spans="1:8" ht="60" customHeight="1">
      <c r="A507" s="120" t="s">
        <v>929</v>
      </c>
      <c r="B507" s="280" t="s">
        <v>9594</v>
      </c>
      <c r="C507" s="280" t="s">
        <v>9595</v>
      </c>
      <c r="D507" s="280">
        <v>11</v>
      </c>
      <c r="E507" s="280" t="s">
        <v>9596</v>
      </c>
    </row>
    <row r="508" spans="1:8" ht="39.75" customHeight="1">
      <c r="A508" s="120" t="s">
        <v>930</v>
      </c>
      <c r="B508" s="280" t="s">
        <v>9597</v>
      </c>
      <c r="C508" s="280" t="s">
        <v>4339</v>
      </c>
      <c r="D508" s="280">
        <v>15</v>
      </c>
      <c r="E508" s="280" t="s">
        <v>9598</v>
      </c>
    </row>
    <row r="510" spans="1:8" ht="72.400000000000006" customHeight="1">
      <c r="A510" s="1478" t="s">
        <v>931</v>
      </c>
      <c r="B510" s="1478"/>
      <c r="C510" s="1478"/>
      <c r="D510" s="1479" t="s">
        <v>932</v>
      </c>
      <c r="E510" s="1479"/>
      <c r="F510" s="1479"/>
    </row>
    <row r="511" spans="1:8" ht="41.1" customHeight="1">
      <c r="A511" s="123" t="s">
        <v>933</v>
      </c>
      <c r="B511" s="1480"/>
      <c r="C511" s="1480"/>
      <c r="D511" s="35"/>
      <c r="E511" s="35"/>
    </row>
    <row r="512" spans="1:8" ht="12.75" customHeight="1">
      <c r="A512" s="120" t="s">
        <v>934</v>
      </c>
      <c r="B512" s="1478" t="s">
        <v>935</v>
      </c>
      <c r="C512" s="1478"/>
      <c r="D512" s="35"/>
      <c r="E512" s="35"/>
    </row>
    <row r="513" spans="1:6" ht="35.25" customHeight="1">
      <c r="A513" s="120" t="s">
        <v>936</v>
      </c>
      <c r="B513" s="1480" t="s">
        <v>9599</v>
      </c>
      <c r="C513" s="1480"/>
      <c r="D513" s="35"/>
      <c r="E513" s="35"/>
    </row>
    <row r="514" spans="1:6" ht="46.5" customHeight="1">
      <c r="A514" s="120" t="s">
        <v>937</v>
      </c>
      <c r="B514" s="1480" t="s">
        <v>9600</v>
      </c>
      <c r="C514" s="1480"/>
      <c r="D514" s="35"/>
      <c r="E514" s="35"/>
    </row>
    <row r="515" spans="1:6" ht="26.25" customHeight="1">
      <c r="A515" s="120" t="s">
        <v>939</v>
      </c>
      <c r="B515" s="1480" t="s">
        <v>9601</v>
      </c>
      <c r="C515" s="1480"/>
      <c r="D515" s="35"/>
      <c r="E515" s="35"/>
    </row>
    <row r="516" spans="1:6" ht="12.75" customHeight="1">
      <c r="A516" s="35"/>
      <c r="B516" s="35"/>
      <c r="C516" s="35"/>
      <c r="D516" s="35"/>
      <c r="E516" s="35"/>
    </row>
    <row r="517" spans="1:6" ht="49.35" customHeight="1">
      <c r="A517" s="1478" t="s">
        <v>956</v>
      </c>
      <c r="B517" s="1478"/>
      <c r="C517" s="1478"/>
      <c r="D517" s="1532" t="s">
        <v>29</v>
      </c>
      <c r="E517" s="1532"/>
      <c r="F517" s="1532"/>
    </row>
    <row r="518" spans="1:6" ht="45" customHeight="1">
      <c r="A518" s="1535" t="s">
        <v>9602</v>
      </c>
      <c r="B518" s="1535"/>
      <c r="C518" s="1535"/>
    </row>
    <row r="519" spans="1:6" ht="12.75" customHeight="1">
      <c r="A519" s="1478" t="s">
        <v>108</v>
      </c>
      <c r="B519" s="1478"/>
      <c r="C519" s="1478"/>
      <c r="D519" s="35"/>
      <c r="E519" s="35"/>
    </row>
    <row r="520" spans="1:6" ht="12.75" customHeight="1">
      <c r="A520" s="1480"/>
      <c r="B520" s="1480"/>
      <c r="C520" s="1480"/>
      <c r="D520" s="35"/>
      <c r="E520" s="35"/>
    </row>
    <row r="521" spans="1:6" ht="12.75" customHeight="1">
      <c r="A521" s="35"/>
      <c r="B521" s="35"/>
      <c r="C521" s="35"/>
      <c r="D521" s="35"/>
      <c r="E521" s="35"/>
    </row>
    <row r="522" spans="1:6" ht="54.4" customHeight="1">
      <c r="A522" s="1478" t="s">
        <v>957</v>
      </c>
      <c r="B522" s="1478"/>
      <c r="C522" s="1478"/>
      <c r="D522" s="1532" t="s">
        <v>29</v>
      </c>
      <c r="E522" s="1532"/>
      <c r="F522" s="1532"/>
    </row>
    <row r="523" spans="1:6" ht="12.75" customHeight="1">
      <c r="A523" s="5" t="s">
        <v>18</v>
      </c>
      <c r="B523" s="5"/>
      <c r="C523" s="5"/>
      <c r="D523" s="35"/>
      <c r="E523" s="35"/>
    </row>
    <row r="524" spans="1:6" ht="38.85" customHeight="1">
      <c r="A524" s="120" t="s">
        <v>958</v>
      </c>
      <c r="B524" s="120" t="s">
        <v>927</v>
      </c>
      <c r="C524" s="120" t="s">
        <v>959</v>
      </c>
      <c r="D524" s="35"/>
      <c r="E524" s="35"/>
    </row>
    <row r="525" spans="1:6" ht="12.75" customHeight="1">
      <c r="A525" s="1306" t="s">
        <v>9603</v>
      </c>
      <c r="B525" s="1306" t="s">
        <v>9595</v>
      </c>
      <c r="C525" s="1306" t="s">
        <v>9604</v>
      </c>
      <c r="D525" s="35"/>
      <c r="E525" s="35"/>
    </row>
    <row r="526" spans="1:6" ht="12.75" customHeight="1">
      <c r="A526" s="1292" t="s">
        <v>9605</v>
      </c>
      <c r="B526" s="1292" t="s">
        <v>9606</v>
      </c>
      <c r="C526" s="1292" t="s">
        <v>9607</v>
      </c>
      <c r="D526" s="35"/>
      <c r="E526" s="35"/>
    </row>
    <row r="527" spans="1:6" ht="12.75" customHeight="1">
      <c r="A527" s="1306" t="s">
        <v>9608</v>
      </c>
      <c r="B527" s="1306" t="s">
        <v>9606</v>
      </c>
      <c r="C527" s="1306" t="s">
        <v>9440</v>
      </c>
      <c r="D527" s="127"/>
      <c r="E527" s="127"/>
    </row>
    <row r="528" spans="1:6" ht="12.75" customHeight="1">
      <c r="A528" s="1306" t="s">
        <v>9609</v>
      </c>
      <c r="B528" s="1306" t="s">
        <v>5636</v>
      </c>
      <c r="C528" s="1306" t="s">
        <v>9610</v>
      </c>
      <c r="D528" s="127"/>
      <c r="E528" s="127"/>
    </row>
    <row r="529" spans="1:10" ht="12.75" customHeight="1">
      <c r="A529" s="1306" t="s">
        <v>9611</v>
      </c>
      <c r="B529" s="1306" t="s">
        <v>9612</v>
      </c>
      <c r="C529" s="1306" t="s">
        <v>9613</v>
      </c>
      <c r="D529" s="127"/>
      <c r="E529" s="127"/>
    </row>
    <row r="530" spans="1:10" ht="12.75" customHeight="1">
      <c r="A530" s="1306" t="s">
        <v>9614</v>
      </c>
      <c r="B530" s="1306" t="s">
        <v>1484</v>
      </c>
      <c r="C530" s="1306" t="s">
        <v>9613</v>
      </c>
      <c r="D530" s="127"/>
      <c r="E530" s="127"/>
    </row>
    <row r="531" spans="1:10" ht="12.75" customHeight="1">
      <c r="A531" s="371" t="s">
        <v>9615</v>
      </c>
      <c r="B531" s="1306" t="s">
        <v>9616</v>
      </c>
      <c r="C531" s="1306" t="s">
        <v>9613</v>
      </c>
      <c r="D531" s="127"/>
      <c r="E531" s="127"/>
    </row>
    <row r="532" spans="1:10" ht="12.75" customHeight="1">
      <c r="A532" s="126"/>
      <c r="B532" s="126"/>
      <c r="C532" s="126"/>
      <c r="D532" s="127"/>
      <c r="E532" s="127"/>
    </row>
    <row r="533" spans="1:10" ht="12.75" customHeight="1">
      <c r="A533" s="127"/>
      <c r="B533" s="127"/>
      <c r="C533" s="127"/>
      <c r="D533" s="127"/>
      <c r="E533" s="127"/>
    </row>
    <row r="534" spans="1:10" ht="50.65" customHeight="1">
      <c r="A534" s="1482" t="s">
        <v>967</v>
      </c>
      <c r="B534" s="1482"/>
      <c r="C534" s="1482"/>
      <c r="D534" s="1482"/>
      <c r="E534" s="1482"/>
      <c r="F534" s="1309" t="s">
        <v>123</v>
      </c>
      <c r="G534" s="1309" t="s">
        <v>124</v>
      </c>
    </row>
    <row r="535" spans="1:10" ht="61.15" customHeight="1">
      <c r="A535" s="128" t="s">
        <v>125</v>
      </c>
      <c r="B535" s="128" t="s">
        <v>126</v>
      </c>
      <c r="C535" s="128" t="s">
        <v>127</v>
      </c>
      <c r="D535" s="128" t="s">
        <v>128</v>
      </c>
      <c r="E535" s="128" t="s">
        <v>129</v>
      </c>
      <c r="F535" s="1310">
        <v>7</v>
      </c>
      <c r="G535" s="128">
        <f>SUM(D536:D542)</f>
        <v>163</v>
      </c>
    </row>
    <row r="536" spans="1:10" ht="66" customHeight="1">
      <c r="A536" s="1311" t="s">
        <v>9617</v>
      </c>
      <c r="B536" s="1312">
        <v>46036</v>
      </c>
      <c r="C536" s="1311" t="s">
        <v>9618</v>
      </c>
      <c r="D536" s="1311">
        <v>15</v>
      </c>
      <c r="E536" s="1313" t="s">
        <v>9619</v>
      </c>
    </row>
    <row r="537" spans="1:10" ht="57" customHeight="1">
      <c r="A537" s="1311" t="s">
        <v>9620</v>
      </c>
      <c r="B537" s="1311" t="s">
        <v>9621</v>
      </c>
      <c r="C537" s="1311" t="s">
        <v>9622</v>
      </c>
      <c r="D537" s="1313">
        <v>5</v>
      </c>
      <c r="E537" s="1311" t="s">
        <v>9623</v>
      </c>
    </row>
    <row r="538" spans="1:10" ht="66.75" customHeight="1">
      <c r="A538" s="1311" t="s">
        <v>9070</v>
      </c>
      <c r="B538" s="1314">
        <v>46048</v>
      </c>
      <c r="C538" s="1311" t="s">
        <v>9071</v>
      </c>
      <c r="D538" s="1313">
        <v>40</v>
      </c>
      <c r="E538" s="1311" t="s">
        <v>9072</v>
      </c>
    </row>
    <row r="539" spans="1:10" ht="56.25" customHeight="1">
      <c r="A539" s="1310" t="s">
        <v>8991</v>
      </c>
      <c r="B539" s="385">
        <v>46099</v>
      </c>
      <c r="C539" s="1315" t="s">
        <v>8992</v>
      </c>
      <c r="D539" s="1310">
        <v>59</v>
      </c>
      <c r="E539" s="1310" t="s">
        <v>8990</v>
      </c>
    </row>
    <row r="540" spans="1:10" ht="28.5" customHeight="1">
      <c r="A540" s="1310" t="s">
        <v>9624</v>
      </c>
      <c r="B540" s="1316">
        <v>46029</v>
      </c>
      <c r="C540" s="1317" t="s">
        <v>9625</v>
      </c>
      <c r="D540" s="1310">
        <v>19</v>
      </c>
      <c r="E540" s="1310" t="s">
        <v>9626</v>
      </c>
    </row>
    <row r="541" spans="1:10" ht="28.5" customHeight="1">
      <c r="A541" s="1311" t="s">
        <v>9627</v>
      </c>
      <c r="B541" s="1312">
        <v>42380</v>
      </c>
      <c r="C541" s="1311" t="s">
        <v>9628</v>
      </c>
      <c r="D541" s="1313">
        <v>5</v>
      </c>
      <c r="E541" s="1311" t="s">
        <v>9629</v>
      </c>
    </row>
    <row r="542" spans="1:10" ht="28.5" customHeight="1">
      <c r="A542" s="1311" t="s">
        <v>9630</v>
      </c>
      <c r="B542" s="1312">
        <v>46066</v>
      </c>
      <c r="C542" s="1318" t="s">
        <v>9631</v>
      </c>
      <c r="D542" s="1313">
        <v>20</v>
      </c>
      <c r="E542" s="1311" t="s">
        <v>9016</v>
      </c>
      <c r="F542" s="354"/>
    </row>
    <row r="543" spans="1:10" ht="28.5" customHeight="1">
      <c r="A543" s="1310"/>
      <c r="B543" s="1316"/>
      <c r="C543" s="1310"/>
      <c r="D543" s="1310"/>
      <c r="E543" s="1310"/>
      <c r="F543" s="354"/>
    </row>
    <row r="544" spans="1:10" ht="28.5" customHeight="1">
      <c r="A544" s="1319"/>
      <c r="B544" s="1319"/>
      <c r="C544" s="1319"/>
      <c r="D544" s="1319"/>
      <c r="E544" s="1319"/>
      <c r="F544" s="185"/>
      <c r="G544" s="185"/>
      <c r="H544" s="185"/>
      <c r="I544" s="185"/>
      <c r="J544" s="184"/>
    </row>
    <row r="545" spans="1:10" ht="28.5" customHeight="1">
      <c r="A545" s="1319"/>
      <c r="B545" s="1319"/>
      <c r="C545" s="1319"/>
      <c r="D545" s="1319"/>
      <c r="E545" s="1319"/>
      <c r="F545" s="185"/>
      <c r="G545" s="185"/>
      <c r="H545" s="185"/>
      <c r="I545" s="185"/>
      <c r="J545" s="184"/>
    </row>
    <row r="546" spans="1:10" ht="45.6" customHeight="1">
      <c r="A546" s="1482" t="s">
        <v>977</v>
      </c>
      <c r="B546" s="1482"/>
      <c r="C546" s="1482"/>
      <c r="D546" s="35"/>
      <c r="E546" s="35"/>
      <c r="F546" s="354"/>
    </row>
    <row r="547" spans="1:10" ht="66.400000000000006" customHeight="1">
      <c r="A547" s="128" t="s">
        <v>978</v>
      </c>
      <c r="B547" s="128" t="s">
        <v>979</v>
      </c>
      <c r="C547" s="128" t="s">
        <v>980</v>
      </c>
      <c r="D547" s="35"/>
      <c r="E547" s="35"/>
      <c r="F547" s="354"/>
    </row>
    <row r="548" spans="1:10" ht="27.6" customHeight="1">
      <c r="A548" s="1311" t="s">
        <v>9632</v>
      </c>
      <c r="B548" s="1311" t="s">
        <v>1497</v>
      </c>
      <c r="C548" s="1313">
        <v>18</v>
      </c>
      <c r="D548" s="35"/>
      <c r="E548" s="35"/>
    </row>
    <row r="549" spans="1:10" ht="27.6" customHeight="1">
      <c r="A549" s="1311" t="s">
        <v>9633</v>
      </c>
      <c r="B549" s="1311" t="s">
        <v>1497</v>
      </c>
      <c r="C549" s="1313">
        <v>14</v>
      </c>
      <c r="D549" s="35"/>
      <c r="E549" s="35"/>
    </row>
    <row r="550" spans="1:10" ht="27.6" customHeight="1">
      <c r="A550" s="1311" t="s">
        <v>9634</v>
      </c>
      <c r="B550" s="1311" t="s">
        <v>1497</v>
      </c>
      <c r="C550" s="1313">
        <v>5</v>
      </c>
      <c r="D550" s="35"/>
      <c r="E550" s="35"/>
    </row>
    <row r="551" spans="1:10" ht="27.6" customHeight="1">
      <c r="A551" s="1311" t="s">
        <v>9635</v>
      </c>
      <c r="B551" s="1311" t="s">
        <v>1497</v>
      </c>
      <c r="C551" s="1313">
        <v>37</v>
      </c>
      <c r="D551" s="35"/>
      <c r="E551" s="35"/>
    </row>
    <row r="552" spans="1:10" ht="27.6" customHeight="1">
      <c r="A552" s="1310" t="s">
        <v>9636</v>
      </c>
      <c r="B552" s="1310" t="s">
        <v>2754</v>
      </c>
      <c r="C552" s="1310">
        <v>59</v>
      </c>
      <c r="D552" s="35"/>
      <c r="E552" s="35"/>
    </row>
    <row r="553" spans="1:10" ht="27.6" customHeight="1">
      <c r="A553" s="1311" t="s">
        <v>9637</v>
      </c>
      <c r="B553" s="1311" t="s">
        <v>2754</v>
      </c>
      <c r="C553" s="1313">
        <v>2</v>
      </c>
      <c r="D553" s="35"/>
      <c r="E553" s="35"/>
    </row>
    <row r="554" spans="1:10" ht="27.6" customHeight="1">
      <c r="A554" s="1311" t="s">
        <v>9638</v>
      </c>
      <c r="B554" s="1311" t="s">
        <v>1497</v>
      </c>
      <c r="C554" s="1313">
        <v>7</v>
      </c>
      <c r="D554" s="35"/>
      <c r="E554" s="35"/>
    </row>
    <row r="555" spans="1:10" ht="27.6" customHeight="1">
      <c r="A555" s="1311" t="s">
        <v>9639</v>
      </c>
      <c r="B555" s="1311" t="s">
        <v>1497</v>
      </c>
      <c r="C555" s="1313">
        <v>32</v>
      </c>
      <c r="D555" s="35"/>
      <c r="E555" s="35"/>
    </row>
    <row r="556" spans="1:10" ht="27.6" customHeight="1">
      <c r="A556" s="1311" t="s">
        <v>9640</v>
      </c>
      <c r="B556" s="1311" t="s">
        <v>1497</v>
      </c>
      <c r="C556" s="1313">
        <v>10</v>
      </c>
      <c r="D556" s="35"/>
      <c r="E556" s="35"/>
    </row>
    <row r="557" spans="1:10" ht="27.6" customHeight="1">
      <c r="A557" s="1311" t="s">
        <v>9641</v>
      </c>
      <c r="B557" s="1311" t="s">
        <v>1497</v>
      </c>
      <c r="C557" s="1313">
        <v>11</v>
      </c>
      <c r="D557" s="35"/>
      <c r="E557" s="35"/>
    </row>
    <row r="558" spans="1:10" ht="27.6" customHeight="1">
      <c r="A558" s="1311" t="s">
        <v>9642</v>
      </c>
      <c r="B558" s="1311" t="s">
        <v>2754</v>
      </c>
      <c r="C558" s="1313">
        <v>60</v>
      </c>
      <c r="D558" s="35"/>
      <c r="E558" s="35"/>
    </row>
    <row r="559" spans="1:10" ht="27.6" customHeight="1">
      <c r="A559" s="1320" t="s">
        <v>9643</v>
      </c>
      <c r="B559" s="1320" t="s">
        <v>2754</v>
      </c>
      <c r="C559" s="1310">
        <v>23</v>
      </c>
      <c r="D559" s="35"/>
      <c r="E559" s="35"/>
    </row>
    <row r="560" spans="1:10" ht="27.6" customHeight="1">
      <c r="A560" s="1320" t="s">
        <v>9644</v>
      </c>
      <c r="B560" s="1320" t="s">
        <v>1497</v>
      </c>
      <c r="C560" s="1310">
        <v>20</v>
      </c>
      <c r="D560" s="35"/>
      <c r="E560" s="35"/>
    </row>
    <row r="561" spans="1:6" ht="12.75" customHeight="1">
      <c r="A561" s="35"/>
      <c r="B561" s="35"/>
      <c r="C561" s="35"/>
      <c r="D561" s="35"/>
      <c r="E561" s="35"/>
    </row>
    <row r="562" spans="1:6" ht="73.5" customHeight="1">
      <c r="A562" s="1482" t="s">
        <v>983</v>
      </c>
      <c r="B562" s="1482"/>
      <c r="C562" s="1482"/>
      <c r="D562" s="1532" t="s">
        <v>17</v>
      </c>
      <c r="E562" s="1532"/>
      <c r="F562" s="1532"/>
    </row>
    <row r="563" spans="1:6" ht="12.75" customHeight="1">
      <c r="A563" s="5" t="s">
        <v>18</v>
      </c>
      <c r="B563" s="5"/>
      <c r="C563" s="5"/>
      <c r="D563" s="35"/>
      <c r="E563" s="35"/>
    </row>
    <row r="564" spans="1:6" ht="45.6" customHeight="1">
      <c r="A564" s="128" t="s">
        <v>984</v>
      </c>
      <c r="B564" s="128" t="s">
        <v>79</v>
      </c>
      <c r="C564" s="128" t="s">
        <v>985</v>
      </c>
      <c r="D564" s="35"/>
      <c r="E564" s="35"/>
    </row>
    <row r="565" spans="1:6" ht="12.75" customHeight="1">
      <c r="A565" s="129"/>
      <c r="B565" s="129"/>
      <c r="C565" s="129"/>
      <c r="D565" s="35"/>
      <c r="E565" s="35"/>
    </row>
    <row r="566" spans="1:6" ht="12.75" customHeight="1">
      <c r="A566" s="35"/>
      <c r="B566" s="35"/>
      <c r="C566" s="35"/>
      <c r="D566" s="35"/>
      <c r="E566" s="35"/>
    </row>
    <row r="567" spans="1:6" ht="51.4" customHeight="1">
      <c r="A567" s="1482" t="s">
        <v>986</v>
      </c>
      <c r="B567" s="1482"/>
      <c r="C567" s="1482"/>
      <c r="D567" s="1532" t="s">
        <v>17</v>
      </c>
      <c r="E567" s="1532"/>
      <c r="F567" s="1532"/>
    </row>
    <row r="568" spans="1:6" ht="12.75" customHeight="1">
      <c r="A568" s="5" t="s">
        <v>18</v>
      </c>
      <c r="B568" s="5"/>
      <c r="C568" s="5"/>
      <c r="D568" s="35"/>
      <c r="E568" s="35"/>
    </row>
    <row r="569" spans="1:6" ht="42.6" customHeight="1">
      <c r="A569" s="128" t="s">
        <v>984</v>
      </c>
      <c r="B569" s="128" t="s">
        <v>79</v>
      </c>
      <c r="C569" s="128" t="s">
        <v>985</v>
      </c>
      <c r="D569" s="35"/>
      <c r="E569" s="35"/>
    </row>
    <row r="570" spans="1:6" ht="12.75" customHeight="1">
      <c r="A570" s="129"/>
      <c r="B570" s="129"/>
      <c r="C570" s="129"/>
      <c r="D570" s="35"/>
      <c r="E570" s="35"/>
    </row>
    <row r="571" spans="1:6" ht="12.75" customHeight="1">
      <c r="A571" s="35"/>
      <c r="B571" s="35"/>
      <c r="C571" s="35"/>
      <c r="D571" s="35"/>
      <c r="E571" s="35"/>
    </row>
    <row r="572" spans="1:6" ht="40.35" customHeight="1">
      <c r="A572" s="1482" t="s">
        <v>987</v>
      </c>
      <c r="B572" s="1482"/>
      <c r="C572" s="1482"/>
      <c r="D572" s="1532" t="s">
        <v>17</v>
      </c>
      <c r="E572" s="1532"/>
      <c r="F572" s="1532"/>
    </row>
    <row r="573" spans="1:6" ht="12.75" customHeight="1">
      <c r="A573" s="5" t="s">
        <v>18</v>
      </c>
      <c r="B573" s="5"/>
      <c r="C573" s="5"/>
      <c r="D573" s="35"/>
      <c r="E573" s="35"/>
    </row>
    <row r="574" spans="1:6" ht="106.7" customHeight="1">
      <c r="A574" s="128" t="s">
        <v>984</v>
      </c>
      <c r="B574" s="128" t="s">
        <v>988</v>
      </c>
      <c r="C574" s="128" t="s">
        <v>989</v>
      </c>
      <c r="D574" s="35"/>
      <c r="E574" s="35"/>
    </row>
    <row r="575" spans="1:6" ht="12.75" customHeight="1">
      <c r="A575" s="129"/>
      <c r="B575" s="129"/>
      <c r="C575" s="129"/>
      <c r="D575" s="35"/>
      <c r="E575" s="35"/>
    </row>
    <row r="576" spans="1:6" ht="12.75" customHeight="1">
      <c r="A576" s="35"/>
      <c r="B576" s="35"/>
      <c r="C576" s="35"/>
      <c r="D576" s="35"/>
      <c r="E576" s="35"/>
    </row>
    <row r="577" spans="1:7" ht="58.9" customHeight="1">
      <c r="A577" s="1482" t="s">
        <v>990</v>
      </c>
      <c r="B577" s="1482"/>
      <c r="C577" s="1482"/>
      <c r="D577" s="1532" t="s">
        <v>17</v>
      </c>
      <c r="E577" s="1532"/>
      <c r="F577" s="1532"/>
    </row>
    <row r="578" spans="1:7" ht="12.75" customHeight="1">
      <c r="A578" s="5" t="s">
        <v>18</v>
      </c>
      <c r="B578" s="5"/>
      <c r="C578" s="5"/>
      <c r="D578" s="35"/>
      <c r="E578" s="35"/>
    </row>
    <row r="579" spans="1:7" ht="90.95" customHeight="1">
      <c r="A579" s="128" t="s">
        <v>984</v>
      </c>
      <c r="B579" s="128" t="s">
        <v>991</v>
      </c>
      <c r="C579" s="128" t="s">
        <v>992</v>
      </c>
      <c r="D579" s="35"/>
      <c r="E579" s="35"/>
    </row>
    <row r="580" spans="1:7" ht="12.75" customHeight="1">
      <c r="A580" s="129"/>
      <c r="B580" s="129"/>
      <c r="C580" s="129"/>
      <c r="D580" s="35"/>
      <c r="E580" s="35"/>
    </row>
    <row r="581" spans="1:7" ht="12.75" customHeight="1">
      <c r="A581" s="35"/>
      <c r="B581" s="35"/>
      <c r="C581" s="35"/>
      <c r="D581" s="35"/>
      <c r="E581" s="35"/>
    </row>
    <row r="582" spans="1:7" ht="77.650000000000006" customHeight="1">
      <c r="A582" s="1483" t="s">
        <v>993</v>
      </c>
      <c r="B582" s="1483"/>
      <c r="C582" s="1483"/>
      <c r="D582" s="1483"/>
      <c r="E582" s="1483"/>
    </row>
    <row r="583" spans="1:7" ht="134.25" customHeight="1">
      <c r="A583" s="153" t="s">
        <v>994</v>
      </c>
      <c r="B583" s="153" t="s">
        <v>995</v>
      </c>
      <c r="C583" s="153" t="s">
        <v>996</v>
      </c>
      <c r="D583" s="153" t="s">
        <v>997</v>
      </c>
      <c r="E583" s="153" t="s">
        <v>998</v>
      </c>
    </row>
    <row r="584" spans="1:7" ht="76.5" customHeight="1">
      <c r="A584" s="1267" t="s">
        <v>9645</v>
      </c>
      <c r="B584" s="1267" t="s">
        <v>9646</v>
      </c>
      <c r="C584" s="1267" t="s">
        <v>9647</v>
      </c>
      <c r="D584" s="1321" t="s">
        <v>9648</v>
      </c>
      <c r="E584" s="1267" t="s">
        <v>9649</v>
      </c>
    </row>
    <row r="585" spans="1:7" ht="76.5" customHeight="1">
      <c r="A585" s="1321" t="s">
        <v>9650</v>
      </c>
      <c r="B585" s="1321" t="s">
        <v>9651</v>
      </c>
      <c r="C585" s="1321" t="s">
        <v>9652</v>
      </c>
      <c r="D585" s="1321" t="s">
        <v>9653</v>
      </c>
      <c r="E585" s="1321" t="s">
        <v>9654</v>
      </c>
    </row>
    <row r="586" spans="1:7" ht="12.75" customHeight="1">
      <c r="A586" s="127"/>
      <c r="B586" s="127"/>
      <c r="C586" s="127"/>
      <c r="D586" s="127"/>
      <c r="E586" s="35"/>
    </row>
    <row r="587" spans="1:7" ht="87.4" customHeight="1">
      <c r="A587" s="1483" t="s">
        <v>1004</v>
      </c>
      <c r="B587" s="1483"/>
      <c r="C587" s="1483"/>
      <c r="D587" s="1483"/>
      <c r="E587" s="1532" t="s">
        <v>17</v>
      </c>
      <c r="F587" s="1532"/>
      <c r="G587" s="1532"/>
    </row>
    <row r="588" spans="1:7" ht="36.6" customHeight="1">
      <c r="A588" s="5" t="s">
        <v>18</v>
      </c>
      <c r="B588" s="5"/>
      <c r="C588" s="5"/>
      <c r="D588" s="5"/>
      <c r="E588" s="35"/>
    </row>
    <row r="589" spans="1:7" ht="186.75" customHeight="1">
      <c r="A589" s="153" t="s">
        <v>1005</v>
      </c>
      <c r="B589" s="153" t="s">
        <v>1006</v>
      </c>
      <c r="C589" s="153" t="s">
        <v>1007</v>
      </c>
      <c r="D589" s="153" t="s">
        <v>1008</v>
      </c>
      <c r="E589" s="35"/>
    </row>
    <row r="590" spans="1:7" ht="12.75" customHeight="1">
      <c r="A590" s="155"/>
      <c r="B590" s="155"/>
      <c r="C590" s="155"/>
      <c r="D590" s="155"/>
      <c r="E590" s="35"/>
    </row>
    <row r="591" spans="1:7" ht="12.75" customHeight="1">
      <c r="A591" s="35"/>
      <c r="B591" s="35"/>
      <c r="C591" s="35"/>
      <c r="D591" s="35"/>
      <c r="E591" s="35"/>
    </row>
    <row r="592" spans="1:7" ht="46.35" customHeight="1">
      <c r="A592" s="1483" t="s">
        <v>1009</v>
      </c>
      <c r="B592" s="1483"/>
      <c r="C592" s="1483"/>
      <c r="D592" s="1532" t="s">
        <v>29</v>
      </c>
      <c r="E592" s="1532"/>
      <c r="F592" s="1532"/>
    </row>
    <row r="593" spans="1:5" ht="41.85" customHeight="1">
      <c r="A593" s="5" t="s">
        <v>18</v>
      </c>
      <c r="B593" s="5"/>
      <c r="C593" s="5"/>
      <c r="E593" s="35"/>
    </row>
    <row r="594" spans="1:5" ht="131.25" customHeight="1">
      <c r="A594" s="153" t="s">
        <v>1010</v>
      </c>
      <c r="B594" s="153" t="s">
        <v>1011</v>
      </c>
      <c r="C594" s="153" t="s">
        <v>1012</v>
      </c>
      <c r="D594" s="35"/>
      <c r="E594" s="35"/>
    </row>
    <row r="595" spans="1:5" ht="81" customHeight="1">
      <c r="A595" s="1322" t="s">
        <v>9655</v>
      </c>
      <c r="B595" s="1322" t="s">
        <v>9656</v>
      </c>
      <c r="C595" s="1322">
        <v>0</v>
      </c>
      <c r="D595" s="35"/>
      <c r="E595" s="35"/>
    </row>
    <row r="596" spans="1:5" ht="45.75" customHeight="1">
      <c r="A596" s="1263" t="s">
        <v>5732</v>
      </c>
      <c r="B596" s="1263"/>
      <c r="C596" s="1263" t="s">
        <v>9657</v>
      </c>
      <c r="D596" s="35"/>
      <c r="E596" s="35"/>
    </row>
    <row r="597" spans="1:5" ht="12.75" customHeight="1">
      <c r="A597" s="127"/>
      <c r="B597" s="127"/>
      <c r="C597" s="127"/>
      <c r="D597" s="127"/>
      <c r="E597" s="127"/>
    </row>
    <row r="598" spans="1:5" ht="31.35" customHeight="1">
      <c r="A598" s="1483" t="s">
        <v>1015</v>
      </c>
      <c r="B598" s="1483"/>
      <c r="C598" s="1483"/>
      <c r="D598" s="1483"/>
      <c r="E598" s="1483"/>
    </row>
    <row r="599" spans="1:5" ht="314.10000000000002" customHeight="1">
      <c r="A599" s="153" t="s">
        <v>1016</v>
      </c>
      <c r="B599" s="153" t="s">
        <v>1017</v>
      </c>
      <c r="C599" s="153" t="s">
        <v>1018</v>
      </c>
      <c r="D599" s="153" t="s">
        <v>1019</v>
      </c>
      <c r="E599" s="153" t="s">
        <v>1020</v>
      </c>
    </row>
    <row r="600" spans="1:5" ht="12.75" customHeight="1">
      <c r="A600" s="157"/>
      <c r="B600" s="157"/>
      <c r="C600" s="157"/>
      <c r="D600" s="158"/>
      <c r="E600" s="1323"/>
    </row>
    <row r="601" spans="1:5" ht="232.5" customHeight="1">
      <c r="A601" s="1324" t="s">
        <v>9658</v>
      </c>
      <c r="B601" s="1324" t="s">
        <v>9659</v>
      </c>
      <c r="C601" s="1325" t="s">
        <v>9660</v>
      </c>
      <c r="D601" s="1325" t="s">
        <v>9661</v>
      </c>
      <c r="E601" s="1326" t="s">
        <v>9662</v>
      </c>
    </row>
    <row r="602" spans="1:5" ht="144" customHeight="1">
      <c r="A602" s="1324" t="s">
        <v>9663</v>
      </c>
      <c r="B602" s="1324" t="s">
        <v>9664</v>
      </c>
      <c r="C602" s="1324" t="s">
        <v>9665</v>
      </c>
      <c r="D602" s="1324" t="s">
        <v>9663</v>
      </c>
      <c r="E602" s="1327" t="s">
        <v>9666</v>
      </c>
    </row>
    <row r="603" spans="1:5" ht="273.75" customHeight="1">
      <c r="A603" s="1324" t="s">
        <v>9667</v>
      </c>
      <c r="B603" s="1324" t="s">
        <v>9668</v>
      </c>
      <c r="C603" s="1324" t="s">
        <v>9667</v>
      </c>
      <c r="D603" s="1324" t="s">
        <v>9668</v>
      </c>
      <c r="E603" s="1327" t="s">
        <v>9669</v>
      </c>
    </row>
    <row r="604" spans="1:5" ht="12.75" customHeight="1">
      <c r="A604" s="160"/>
      <c r="B604" s="160"/>
      <c r="C604" s="160"/>
      <c r="D604" s="161"/>
      <c r="E604" s="1328"/>
    </row>
    <row r="605" spans="1:5" ht="12.75" customHeight="1">
      <c r="A605" s="1483" t="s">
        <v>1031</v>
      </c>
      <c r="B605" s="1483"/>
      <c r="C605" s="1483"/>
      <c r="D605" s="1483"/>
      <c r="E605" s="1483"/>
    </row>
    <row r="606" spans="1:5" ht="64.150000000000006" customHeight="1">
      <c r="A606" s="153" t="s">
        <v>125</v>
      </c>
      <c r="B606" s="153" t="s">
        <v>126</v>
      </c>
      <c r="C606" s="153" t="s">
        <v>127</v>
      </c>
      <c r="D606" s="153" t="s">
        <v>128</v>
      </c>
      <c r="E606" s="153" t="s">
        <v>129</v>
      </c>
    </row>
    <row r="607" spans="1:5" ht="12.75" customHeight="1">
      <c r="A607" s="163"/>
      <c r="B607" s="165"/>
      <c r="C607" s="165"/>
      <c r="D607" s="165"/>
      <c r="E607" s="165"/>
    </row>
    <row r="608" spans="1:5" ht="12.75" customHeight="1">
      <c r="A608" s="167"/>
      <c r="B608" s="168"/>
      <c r="C608" s="168"/>
      <c r="D608" s="168"/>
      <c r="E608" s="1329"/>
    </row>
    <row r="609" spans="1:7" ht="120.2" customHeight="1">
      <c r="A609" s="1483" t="s">
        <v>1037</v>
      </c>
      <c r="B609" s="1483"/>
      <c r="C609" s="1483"/>
      <c r="D609" s="1483"/>
      <c r="E609" s="1532" t="s">
        <v>17</v>
      </c>
      <c r="F609" s="1532"/>
      <c r="G609" s="1532"/>
    </row>
    <row r="610" spans="1:7" ht="12.75" customHeight="1">
      <c r="A610" s="5" t="s">
        <v>18</v>
      </c>
      <c r="B610" s="5"/>
      <c r="C610" s="5"/>
      <c r="D610" s="5"/>
      <c r="E610" s="35"/>
    </row>
    <row r="611" spans="1:7" ht="175.35" customHeight="1">
      <c r="A611" s="153" t="s">
        <v>1038</v>
      </c>
      <c r="B611" s="153" t="s">
        <v>1039</v>
      </c>
      <c r="C611" s="153" t="s">
        <v>1040</v>
      </c>
      <c r="D611" s="153" t="s">
        <v>1041</v>
      </c>
      <c r="E611" s="35"/>
    </row>
    <row r="612" spans="1:7" ht="12.75" customHeight="1">
      <c r="A612" s="170"/>
      <c r="B612" s="170"/>
      <c r="C612" s="170"/>
      <c r="D612" s="170"/>
      <c r="E612" s="35"/>
    </row>
    <row r="613" spans="1:7" ht="12.75" customHeight="1">
      <c r="A613" s="35"/>
      <c r="B613" s="35"/>
      <c r="C613" s="35"/>
      <c r="D613" s="35"/>
      <c r="E613" s="35"/>
    </row>
    <row r="614" spans="1:7" ht="69.400000000000006" customHeight="1">
      <c r="A614" s="1483" t="s">
        <v>1042</v>
      </c>
      <c r="B614" s="1483"/>
      <c r="C614" s="1483"/>
      <c r="D614" s="1483"/>
      <c r="E614" s="35"/>
    </row>
    <row r="615" spans="1:7" ht="70.150000000000006" customHeight="1">
      <c r="A615" s="1484" t="s">
        <v>1043</v>
      </c>
      <c r="B615" s="1484"/>
      <c r="C615" s="1484"/>
      <c r="D615" s="1484"/>
      <c r="E615" s="35"/>
    </row>
    <row r="616" spans="1:7" ht="12.75" customHeight="1">
      <c r="A616" s="1485"/>
      <c r="B616" s="1485"/>
      <c r="C616" s="1485"/>
      <c r="D616" s="1485"/>
      <c r="E616" s="35"/>
    </row>
    <row r="617" spans="1:7" ht="12.75" customHeight="1">
      <c r="A617" s="35"/>
      <c r="B617" s="35"/>
      <c r="C617" s="35"/>
      <c r="D617" s="35"/>
      <c r="E617" s="35"/>
    </row>
    <row r="618" spans="1:7" ht="55.15" customHeight="1">
      <c r="A618" s="1483" t="s">
        <v>1044</v>
      </c>
      <c r="B618" s="1483"/>
      <c r="C618" s="1483"/>
      <c r="D618" s="1483"/>
      <c r="E618" s="1532" t="s">
        <v>3611</v>
      </c>
      <c r="F618" s="1532"/>
      <c r="G618" s="1532"/>
    </row>
    <row r="619" spans="1:7" ht="12.75" customHeight="1">
      <c r="A619" s="5" t="s">
        <v>18</v>
      </c>
      <c r="B619" s="5"/>
      <c r="C619" s="5"/>
      <c r="D619" s="5"/>
      <c r="E619" s="35"/>
    </row>
    <row r="620" spans="1:7" ht="191.25" customHeight="1">
      <c r="A620" s="153" t="s">
        <v>125</v>
      </c>
      <c r="B620" s="153" t="s">
        <v>1045</v>
      </c>
      <c r="C620" s="153" t="s">
        <v>1046</v>
      </c>
      <c r="D620" s="153" t="s">
        <v>1047</v>
      </c>
      <c r="E620" s="35"/>
    </row>
    <row r="621" spans="1:7" ht="12.75" customHeight="1">
      <c r="A621" s="170"/>
      <c r="B621" s="170"/>
      <c r="C621" s="170"/>
      <c r="D621" s="170"/>
      <c r="E621" s="35"/>
    </row>
    <row r="622" spans="1:7" ht="12.75" customHeight="1">
      <c r="A622" s="35"/>
      <c r="B622" s="35"/>
      <c r="C622" s="35"/>
      <c r="D622" s="35"/>
      <c r="E622" s="35"/>
    </row>
    <row r="623" spans="1:7" ht="82.15" customHeight="1">
      <c r="A623" s="1483" t="s">
        <v>1048</v>
      </c>
      <c r="B623" s="1483"/>
      <c r="C623" s="1483"/>
      <c r="D623" s="1483"/>
      <c r="E623" s="35"/>
    </row>
    <row r="624" spans="1:7" ht="12.75" customHeight="1">
      <c r="A624" s="1485"/>
      <c r="B624" s="1485"/>
      <c r="C624" s="1485"/>
      <c r="D624" s="1485"/>
      <c r="E624" s="35"/>
    </row>
    <row r="625" spans="1:5" ht="12.75" customHeight="1">
      <c r="A625" s="35"/>
      <c r="B625" s="35"/>
      <c r="C625" s="35"/>
      <c r="D625" s="35"/>
      <c r="E625" s="35"/>
    </row>
    <row r="626" spans="1:5" ht="82.15" customHeight="1">
      <c r="A626" s="1483" t="s">
        <v>1049</v>
      </c>
      <c r="B626" s="1483"/>
      <c r="C626" s="1483"/>
      <c r="D626" s="1483"/>
      <c r="E626" s="35"/>
    </row>
    <row r="627" spans="1:5" ht="12.75" customHeight="1">
      <c r="A627" s="1485"/>
      <c r="B627" s="1485"/>
      <c r="C627" s="1485"/>
      <c r="D627" s="1485"/>
      <c r="E627" s="35"/>
    </row>
    <row r="628" spans="1:5" ht="12.75" customHeight="1">
      <c r="A628" s="35"/>
      <c r="B628" s="35"/>
      <c r="C628" s="35"/>
      <c r="D628" s="35"/>
      <c r="E628" s="35"/>
    </row>
    <row r="629" spans="1:5" ht="76.150000000000006" customHeight="1">
      <c r="A629" s="1483" t="s">
        <v>1050</v>
      </c>
      <c r="B629" s="1483"/>
      <c r="C629" s="1483"/>
      <c r="D629" s="1483"/>
      <c r="E629" s="35"/>
    </row>
    <row r="630" spans="1:5" ht="12.75" customHeight="1">
      <c r="A630" s="1485"/>
      <c r="B630" s="1485"/>
      <c r="C630" s="1485"/>
      <c r="D630" s="1485"/>
      <c r="E630" s="35"/>
    </row>
    <row r="631" spans="1:5" ht="12.75" customHeight="1">
      <c r="A631" s="35"/>
      <c r="B631" s="35"/>
      <c r="C631" s="35"/>
      <c r="D631" s="35"/>
      <c r="E631" s="35"/>
    </row>
    <row r="632" spans="1:5" ht="12.75" customHeight="1">
      <c r="A632" s="35"/>
      <c r="B632" s="35"/>
      <c r="C632" s="35"/>
      <c r="D632" s="35"/>
      <c r="E632" s="35"/>
    </row>
    <row r="633" spans="1:5" ht="74.650000000000006" customHeight="1">
      <c r="A633" s="1486" t="s">
        <v>1051</v>
      </c>
      <c r="B633" s="1486"/>
      <c r="C633" s="1486"/>
      <c r="D633" s="1486"/>
      <c r="E633" s="35"/>
    </row>
    <row r="634" spans="1:5" ht="66.400000000000006" customHeight="1">
      <c r="A634" s="172" t="s">
        <v>125</v>
      </c>
      <c r="B634" s="172" t="s">
        <v>570</v>
      </c>
      <c r="C634" s="172" t="s">
        <v>1052</v>
      </c>
      <c r="D634" s="172" t="s">
        <v>1053</v>
      </c>
      <c r="E634" s="35"/>
    </row>
    <row r="635" spans="1:5" ht="12.75" customHeight="1">
      <c r="A635" s="173"/>
      <c r="B635" s="173"/>
      <c r="C635" s="173"/>
      <c r="D635" s="173"/>
      <c r="E635" s="35"/>
    </row>
    <row r="636" spans="1:5" ht="12.75" customHeight="1">
      <c r="A636" s="35"/>
      <c r="B636" s="35"/>
      <c r="C636" s="35"/>
      <c r="D636" s="35"/>
      <c r="E636" s="35"/>
    </row>
    <row r="637" spans="1:5" ht="47.1" customHeight="1">
      <c r="A637" s="1486" t="s">
        <v>1054</v>
      </c>
      <c r="B637" s="1486"/>
      <c r="C637" s="1486"/>
      <c r="D637" s="1486"/>
      <c r="E637" s="35"/>
    </row>
    <row r="638" spans="1:5" ht="53.65" customHeight="1">
      <c r="A638" s="172" t="s">
        <v>125</v>
      </c>
      <c r="B638" s="172" t="s">
        <v>570</v>
      </c>
      <c r="C638" s="172" t="s">
        <v>1052</v>
      </c>
      <c r="D638" s="172" t="s">
        <v>1053</v>
      </c>
      <c r="E638" s="35"/>
    </row>
    <row r="639" spans="1:5" ht="12.75" customHeight="1">
      <c r="A639" s="173"/>
      <c r="B639" s="173"/>
      <c r="C639" s="173"/>
      <c r="D639" s="173"/>
      <c r="E639" s="35"/>
    </row>
    <row r="640" spans="1:5" ht="12.75" customHeight="1">
      <c r="A640" s="35"/>
      <c r="B640" s="35"/>
      <c r="C640" s="35"/>
      <c r="D640" s="35"/>
      <c r="E640" s="35"/>
    </row>
    <row r="641" spans="1:5" ht="61.15" customHeight="1">
      <c r="A641" s="1486" t="s">
        <v>1055</v>
      </c>
      <c r="B641" s="1486"/>
      <c r="C641" s="1486"/>
      <c r="D641" s="1486"/>
      <c r="E641" s="35"/>
    </row>
    <row r="642" spans="1:5" ht="129.94999999999999" customHeight="1">
      <c r="A642" s="172" t="s">
        <v>1056</v>
      </c>
      <c r="B642" s="172" t="s">
        <v>1057</v>
      </c>
      <c r="C642" s="172" t="s">
        <v>1058</v>
      </c>
      <c r="D642" s="172" t="s">
        <v>1059</v>
      </c>
      <c r="E642" s="35"/>
    </row>
    <row r="643" spans="1:5" ht="12.75" customHeight="1">
      <c r="A643" s="173"/>
      <c r="B643" s="173"/>
      <c r="C643" s="173"/>
      <c r="D643" s="173"/>
      <c r="E643" s="35"/>
    </row>
    <row r="644" spans="1:5" ht="12.75" customHeight="1">
      <c r="A644" s="35"/>
      <c r="B644" s="35"/>
      <c r="C644" s="35"/>
      <c r="D644" s="35"/>
      <c r="E644" s="35"/>
    </row>
    <row r="645" spans="1:5" ht="73.900000000000006" customHeight="1">
      <c r="A645" s="1486" t="s">
        <v>1060</v>
      </c>
      <c r="B645" s="1486"/>
      <c r="C645" s="1486"/>
      <c r="D645" s="1486"/>
      <c r="E645" s="35"/>
    </row>
    <row r="646" spans="1:5" ht="12.75" customHeight="1">
      <c r="A646" s="1487"/>
      <c r="B646" s="1487"/>
      <c r="C646" s="1487"/>
      <c r="D646" s="1487"/>
      <c r="E646" s="35"/>
    </row>
  </sheetData>
  <mergeCells count="118">
    <mergeCell ref="A627:D627"/>
    <mergeCell ref="A629:D629"/>
    <mergeCell ref="A630:D630"/>
    <mergeCell ref="A633:D633"/>
    <mergeCell ref="A637:D637"/>
    <mergeCell ref="A641:D641"/>
    <mergeCell ref="A645:D645"/>
    <mergeCell ref="A646:D646"/>
    <mergeCell ref="A614:D614"/>
    <mergeCell ref="A615:D615"/>
    <mergeCell ref="A616:D616"/>
    <mergeCell ref="A618:D618"/>
    <mergeCell ref="E618:G618"/>
    <mergeCell ref="A619:D619"/>
    <mergeCell ref="A623:D623"/>
    <mergeCell ref="A624:D624"/>
    <mergeCell ref="A626:D626"/>
    <mergeCell ref="A588:D588"/>
    <mergeCell ref="A592:C592"/>
    <mergeCell ref="D592:F592"/>
    <mergeCell ref="A593:C593"/>
    <mergeCell ref="A598:E598"/>
    <mergeCell ref="A605:E605"/>
    <mergeCell ref="A609:D609"/>
    <mergeCell ref="E609:G609"/>
    <mergeCell ref="A610:D610"/>
    <mergeCell ref="A568:C568"/>
    <mergeCell ref="A572:C572"/>
    <mergeCell ref="D572:F572"/>
    <mergeCell ref="A573:C573"/>
    <mergeCell ref="A577:C577"/>
    <mergeCell ref="D577:F577"/>
    <mergeCell ref="A578:C578"/>
    <mergeCell ref="A582:E582"/>
    <mergeCell ref="A587:D587"/>
    <mergeCell ref="E587:G587"/>
    <mergeCell ref="A522:C522"/>
    <mergeCell ref="D522:F522"/>
    <mergeCell ref="A523:C523"/>
    <mergeCell ref="A534:E534"/>
    <mergeCell ref="A546:C546"/>
    <mergeCell ref="A562:C562"/>
    <mergeCell ref="D562:F562"/>
    <mergeCell ref="A563:C563"/>
    <mergeCell ref="A567:C567"/>
    <mergeCell ref="D567:F567"/>
    <mergeCell ref="B512:C512"/>
    <mergeCell ref="B513:C513"/>
    <mergeCell ref="B514:C514"/>
    <mergeCell ref="B515:C515"/>
    <mergeCell ref="A517:C517"/>
    <mergeCell ref="D517:F517"/>
    <mergeCell ref="A518:C518"/>
    <mergeCell ref="A519:C519"/>
    <mergeCell ref="A520:C520"/>
    <mergeCell ref="A480:C480"/>
    <mergeCell ref="A485:E485"/>
    <mergeCell ref="A489:E489"/>
    <mergeCell ref="A504:E504"/>
    <mergeCell ref="F504:H504"/>
    <mergeCell ref="A505:E505"/>
    <mergeCell ref="A510:C510"/>
    <mergeCell ref="D510:F510"/>
    <mergeCell ref="B511:C511"/>
    <mergeCell ref="A228:E228"/>
    <mergeCell ref="A260:F260"/>
    <mergeCell ref="A414:E414"/>
    <mergeCell ref="A449:E449"/>
    <mergeCell ref="A456:E456"/>
    <mergeCell ref="F456:H456"/>
    <mergeCell ref="A457:E457"/>
    <mergeCell ref="A464:C464"/>
    <mergeCell ref="A470:C470"/>
    <mergeCell ref="B126:D126"/>
    <mergeCell ref="B128:D128"/>
    <mergeCell ref="A129:D129"/>
    <mergeCell ref="A130:C130"/>
    <mergeCell ref="A131:C131"/>
    <mergeCell ref="B132:D132"/>
    <mergeCell ref="A134:D134"/>
    <mergeCell ref="A138:E138"/>
    <mergeCell ref="A178:F178"/>
    <mergeCell ref="B116:D116"/>
    <mergeCell ref="A117:D117"/>
    <mergeCell ref="B118:C118"/>
    <mergeCell ref="B119:C119"/>
    <mergeCell ref="B121:D121"/>
    <mergeCell ref="A122:C122"/>
    <mergeCell ref="A123:C123"/>
    <mergeCell ref="A124:C124"/>
    <mergeCell ref="A125:C125"/>
    <mergeCell ref="A83:D83"/>
    <mergeCell ref="A89:F89"/>
    <mergeCell ref="B90:F90"/>
    <mergeCell ref="A91:F91"/>
    <mergeCell ref="B98:D98"/>
    <mergeCell ref="A99:D99"/>
    <mergeCell ref="B106:D106"/>
    <mergeCell ref="B108:D108"/>
    <mergeCell ref="A109:D109"/>
    <mergeCell ref="B50:E50"/>
    <mergeCell ref="A51:E51"/>
    <mergeCell ref="B58:E58"/>
    <mergeCell ref="A59:E59"/>
    <mergeCell ref="B66:D66"/>
    <mergeCell ref="A67:D67"/>
    <mergeCell ref="B74:D74"/>
    <mergeCell ref="A75:D75"/>
    <mergeCell ref="B82:D82"/>
    <mergeCell ref="B1:F1"/>
    <mergeCell ref="B3:F3"/>
    <mergeCell ref="B4:F4"/>
    <mergeCell ref="A5:F5"/>
    <mergeCell ref="B16:F16"/>
    <mergeCell ref="B17:F17"/>
    <mergeCell ref="A18:F18"/>
    <mergeCell ref="B42:F42"/>
    <mergeCell ref="A43:F43"/>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E00-000000000000}">
      <formula1>0</formula1>
      <formula2>0</formula2>
    </dataValidation>
    <dataValidation operator="equal" allowBlank="1" showInputMessage="1" showErrorMessage="1" prompt="целевой показатель в 2026 году - 22% в 2036 году - 30%" sqref="I116" xr:uid="{00000000-0002-0000-0E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E00-000002000000}">
      <formula1>0</formula1>
      <formula2>0</formula2>
    </dataValidation>
    <dataValidation operator="equal" allowBlank="1" showInputMessage="1" showErrorMessage="1" sqref="A124:A127" xr:uid="{00000000-0002-0000-0E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E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E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E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E00-000007000000}">
      <formula1>0</formula1>
      <formula2>0</formula2>
    </dataValidation>
    <dataValidation type="list" operator="equal" allowBlank="1" showInputMessage="1" showErrorMessage="1" promptTitle="выберите из списка" prompt="выберите из списка" sqref="B106:D106" xr:uid="{00000000-0002-0000-0E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6:F16 B42:F42 B50:E50 B58:E58 B66:D66 B74:D74 B82:D82 B90:F90 B98:D98 B108:D108 B116:D116 B121:D121 B126:D126 B128:D128 B132:D132 F456:H456 F504:H504 D517:F517 D522:F522" xr:uid="{00000000-0002-0000-0E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80:F226" xr:uid="{00000000-0002-0000-0E00-00000A000000}">
      <formula1>"Да,Нет"</formula1>
      <formula2>0</formula2>
    </dataValidation>
    <dataValidation type="list" operator="equal" allowBlank="1" showInputMessage="1" showErrorMessage="1" promptTitle="наличие проектов" sqref="D510:F510" xr:uid="{00000000-0002-0000-0E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562:F562 D567:F567" xr:uid="{00000000-0002-0000-0E00-00000C000000}">
      <formula1>"да,обращались,нет,не обращались"</formula1>
      <formula2>0</formula2>
    </dataValidation>
    <dataValidation type="list" operator="equal" allowBlank="1" showInputMessage="1" showErrorMessage="1" sqref="D572:F572 D577:F577 D592:F592 E609:G609" xr:uid="{00000000-0002-0000-0E00-00000D000000}">
      <formula1>"да,выдавались,нет,не выдавались"</formula1>
      <formula2>0</formula2>
    </dataValidation>
    <dataValidation type="list" operator="equal" allowBlank="1" showInputMessage="1" showErrorMessage="1" sqref="E587:G587" xr:uid="{00000000-0002-0000-0E00-00000E000000}">
      <formula1>"да,утверждена,нет,не утверждена"</formula1>
      <formula2>0</formula2>
    </dataValidation>
    <dataValidation type="list" operator="equal" allowBlank="1" showInputMessage="1" showErrorMessage="1" sqref="E618:G618" xr:uid="{00000000-0002-0000-0E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62:F412" xr:uid="{00000000-0002-0000-0E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D119" r:id="rId1" xr:uid="{00000000-0004-0000-0E00-000000000000}"/>
    <hyperlink ref="E601" r:id="rId2" xr:uid="{00000000-0004-0000-0E00-000001000000}"/>
    <hyperlink ref="E602" r:id="rId3" xr:uid="{00000000-0004-0000-0E00-000002000000}"/>
    <hyperlink ref="E603" r:id="rId4" xr:uid="{00000000-0004-0000-0E00-000003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97"/>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23" style="33" customWidth="1"/>
    <col min="4" max="4" width="15.285156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14139</v>
      </c>
      <c r="C1" s="11"/>
      <c r="D1" s="11"/>
      <c r="E1" s="11"/>
      <c r="F1" s="11"/>
    </row>
    <row r="2" spans="1:6">
      <c r="A2" s="35"/>
      <c r="B2" s="35"/>
      <c r="C2" s="35"/>
      <c r="D2" s="35"/>
      <c r="E2" s="35"/>
      <c r="F2" s="35"/>
    </row>
    <row r="3" spans="1:6" ht="84" customHeight="1">
      <c r="A3" s="34" t="s">
        <v>16</v>
      </c>
      <c r="B3" s="10" t="s">
        <v>29</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ht="25.5">
      <c r="A6" s="36" t="s">
        <v>9670</v>
      </c>
      <c r="B6" s="36" t="s">
        <v>9671</v>
      </c>
      <c r="C6" s="36">
        <v>89214518148</v>
      </c>
      <c r="D6" s="36">
        <v>12</v>
      </c>
      <c r="E6" s="36" t="s">
        <v>7252</v>
      </c>
      <c r="F6" s="36" t="s">
        <v>1572</v>
      </c>
    </row>
    <row r="7" spans="1:6" ht="25.5">
      <c r="A7" s="36" t="s">
        <v>9672</v>
      </c>
      <c r="B7" s="36" t="s">
        <v>9673</v>
      </c>
      <c r="C7" s="36">
        <v>89110530931</v>
      </c>
      <c r="D7" s="36">
        <v>24</v>
      </c>
      <c r="E7" s="36" t="s">
        <v>7252</v>
      </c>
      <c r="F7" s="36" t="s">
        <v>1572</v>
      </c>
    </row>
    <row r="8" spans="1:6" ht="38.25">
      <c r="A8" s="36" t="s">
        <v>9674</v>
      </c>
      <c r="B8" s="36" t="s">
        <v>9675</v>
      </c>
      <c r="C8" s="36">
        <v>89114249347</v>
      </c>
      <c r="D8" s="36">
        <v>30</v>
      </c>
      <c r="E8" s="36" t="s">
        <v>7252</v>
      </c>
      <c r="F8" s="36" t="s">
        <v>1572</v>
      </c>
    </row>
    <row r="9" spans="1:6" ht="42.75">
      <c r="A9" s="36" t="s">
        <v>9676</v>
      </c>
      <c r="B9" s="929" t="s">
        <v>7280</v>
      </c>
      <c r="C9" s="36">
        <v>89317009154</v>
      </c>
      <c r="D9" s="36">
        <v>3</v>
      </c>
      <c r="E9" s="36" t="s">
        <v>7252</v>
      </c>
      <c r="F9" s="36" t="s">
        <v>1572</v>
      </c>
    </row>
    <row r="10" spans="1:6" ht="38.25">
      <c r="A10" s="36" t="s">
        <v>9677</v>
      </c>
      <c r="B10" s="36" t="s">
        <v>9678</v>
      </c>
      <c r="C10" s="36">
        <v>89814056448</v>
      </c>
      <c r="D10" s="36">
        <v>9</v>
      </c>
      <c r="E10" s="36" t="s">
        <v>7252</v>
      </c>
      <c r="F10" s="36" t="s">
        <v>1572</v>
      </c>
    </row>
    <row r="11" spans="1:6" ht="38.25">
      <c r="A11" s="36" t="s">
        <v>9679</v>
      </c>
      <c r="B11" s="36" t="s">
        <v>9680</v>
      </c>
      <c r="C11" s="36">
        <v>89643189490</v>
      </c>
      <c r="D11" s="36">
        <v>7</v>
      </c>
      <c r="E11" s="36" t="s">
        <v>7252</v>
      </c>
      <c r="F11" s="36" t="s">
        <v>1572</v>
      </c>
    </row>
    <row r="12" spans="1:6" ht="38.25">
      <c r="A12" s="36" t="s">
        <v>9681</v>
      </c>
      <c r="B12" s="36" t="s">
        <v>9682</v>
      </c>
      <c r="C12" s="36">
        <v>89212262049</v>
      </c>
      <c r="D12" s="36">
        <v>17</v>
      </c>
      <c r="E12" s="36" t="s">
        <v>7252</v>
      </c>
      <c r="F12" s="36" t="s">
        <v>1572</v>
      </c>
    </row>
    <row r="13" spans="1:6" ht="25.5">
      <c r="A13" s="36" t="s">
        <v>9683</v>
      </c>
      <c r="B13" s="36" t="s">
        <v>9684</v>
      </c>
      <c r="C13" s="36">
        <v>89216237306</v>
      </c>
      <c r="D13" s="36">
        <v>5</v>
      </c>
      <c r="E13" s="36" t="s">
        <v>7252</v>
      </c>
      <c r="F13" s="36" t="s">
        <v>1572</v>
      </c>
    </row>
    <row r="14" spans="1:6" ht="38.25">
      <c r="A14" s="36" t="s">
        <v>9685</v>
      </c>
      <c r="B14" s="36" t="s">
        <v>9686</v>
      </c>
      <c r="C14" s="36">
        <v>89114386915</v>
      </c>
      <c r="D14" s="36">
        <v>7</v>
      </c>
      <c r="E14" s="36" t="s">
        <v>7252</v>
      </c>
      <c r="F14" s="36" t="s">
        <v>1572</v>
      </c>
    </row>
    <row r="15" spans="1:6" ht="38.25">
      <c r="A15" s="36" t="s">
        <v>9687</v>
      </c>
      <c r="B15" s="36" t="s">
        <v>9688</v>
      </c>
      <c r="C15" s="36">
        <v>89217017748</v>
      </c>
      <c r="D15" s="36">
        <v>10</v>
      </c>
      <c r="E15" s="36" t="s">
        <v>7252</v>
      </c>
      <c r="F15" s="36" t="s">
        <v>1572</v>
      </c>
    </row>
    <row r="16" spans="1:6" ht="38.25">
      <c r="A16" s="36" t="s">
        <v>9689</v>
      </c>
      <c r="B16" s="36" t="s">
        <v>9690</v>
      </c>
      <c r="C16" s="36" t="s">
        <v>9691</v>
      </c>
      <c r="D16" s="36">
        <v>5</v>
      </c>
      <c r="E16" s="36" t="s">
        <v>7252</v>
      </c>
      <c r="F16" s="36" t="s">
        <v>1572</v>
      </c>
    </row>
    <row r="17" spans="1:6" ht="38.25">
      <c r="A17" s="36" t="s">
        <v>9692</v>
      </c>
      <c r="B17" s="36" t="s">
        <v>9693</v>
      </c>
      <c r="C17" s="36" t="s">
        <v>9694</v>
      </c>
      <c r="D17" s="36">
        <v>9</v>
      </c>
      <c r="E17" s="36" t="s">
        <v>7252</v>
      </c>
      <c r="F17" s="36" t="s">
        <v>1572</v>
      </c>
    </row>
    <row r="19" spans="1:6" ht="38.25">
      <c r="A19" s="37" t="s">
        <v>28</v>
      </c>
      <c r="B19" s="10" t="s">
        <v>29</v>
      </c>
      <c r="C19" s="10"/>
      <c r="D19" s="10"/>
      <c r="E19" s="10"/>
      <c r="F19" s="10"/>
    </row>
    <row r="20" spans="1:6" ht="12.75" customHeight="1">
      <c r="A20" s="9" t="s">
        <v>18</v>
      </c>
      <c r="B20" s="9"/>
      <c r="C20" s="9"/>
      <c r="D20" s="9"/>
      <c r="E20" s="9"/>
      <c r="F20" s="9"/>
    </row>
    <row r="21" spans="1:6" ht="85.5">
      <c r="A21" s="37" t="s">
        <v>19</v>
      </c>
      <c r="B21" s="39" t="s">
        <v>20</v>
      </c>
      <c r="C21" s="39" t="s">
        <v>21</v>
      </c>
      <c r="D21" s="37" t="s">
        <v>22</v>
      </c>
      <c r="E21" s="37" t="s">
        <v>23</v>
      </c>
      <c r="F21" s="37" t="s">
        <v>24</v>
      </c>
    </row>
    <row r="22" spans="1:6" ht="63.75">
      <c r="A22" s="36" t="s">
        <v>9695</v>
      </c>
      <c r="B22" s="36" t="s">
        <v>9696</v>
      </c>
      <c r="C22" s="36" t="s">
        <v>9697</v>
      </c>
      <c r="D22" s="40">
        <v>35</v>
      </c>
      <c r="E22" s="40" t="s">
        <v>7252</v>
      </c>
      <c r="F22" s="40" t="s">
        <v>1572</v>
      </c>
    </row>
    <row r="23" spans="1:6" ht="51">
      <c r="A23" s="40" t="s">
        <v>9698</v>
      </c>
      <c r="B23" s="36" t="s">
        <v>9699</v>
      </c>
      <c r="C23" s="36">
        <v>89216217891</v>
      </c>
      <c r="D23" s="40">
        <v>28</v>
      </c>
      <c r="E23" s="40" t="s">
        <v>7252</v>
      </c>
      <c r="F23" s="40" t="s">
        <v>1572</v>
      </c>
    </row>
    <row r="24" spans="1:6" ht="63.75">
      <c r="A24" s="40" t="s">
        <v>9700</v>
      </c>
      <c r="B24" s="36" t="s">
        <v>9701</v>
      </c>
      <c r="C24" s="36">
        <v>89214571532</v>
      </c>
      <c r="D24" s="40">
        <v>14</v>
      </c>
      <c r="E24" s="40" t="s">
        <v>7252</v>
      </c>
      <c r="F24" s="40" t="s">
        <v>1572</v>
      </c>
    </row>
    <row r="25" spans="1:6" ht="89.25">
      <c r="A25" s="40" t="s">
        <v>9702</v>
      </c>
      <c r="B25" s="36" t="s">
        <v>9703</v>
      </c>
      <c r="C25" s="36" t="s">
        <v>9704</v>
      </c>
      <c r="D25" s="40">
        <v>34</v>
      </c>
      <c r="E25" s="40" t="s">
        <v>7252</v>
      </c>
      <c r="F25" s="40" t="s">
        <v>1572</v>
      </c>
    </row>
    <row r="26" spans="1:6" ht="51">
      <c r="A26" s="40" t="s">
        <v>9705</v>
      </c>
      <c r="B26" s="36" t="s">
        <v>9706</v>
      </c>
      <c r="C26" s="36">
        <v>89114002558</v>
      </c>
      <c r="D26" s="40">
        <v>42</v>
      </c>
      <c r="E26" s="40" t="s">
        <v>7252</v>
      </c>
      <c r="F26" s="40" t="s">
        <v>1572</v>
      </c>
    </row>
    <row r="27" spans="1:6" ht="140.25">
      <c r="A27" s="40" t="s">
        <v>9707</v>
      </c>
      <c r="B27" s="36" t="s">
        <v>9708</v>
      </c>
      <c r="C27" s="36">
        <v>88145645790</v>
      </c>
      <c r="D27" s="40">
        <v>23</v>
      </c>
      <c r="E27" s="40" t="s">
        <v>7252</v>
      </c>
      <c r="F27" s="40" t="s">
        <v>1572</v>
      </c>
    </row>
    <row r="28" spans="1:6" ht="63.75">
      <c r="A28" s="40" t="s">
        <v>9709</v>
      </c>
      <c r="B28" s="36" t="s">
        <v>9710</v>
      </c>
      <c r="C28" s="36" t="s">
        <v>9711</v>
      </c>
      <c r="D28" s="40">
        <v>12</v>
      </c>
      <c r="E28" s="40" t="s">
        <v>7252</v>
      </c>
      <c r="F28" s="40" t="s">
        <v>1572</v>
      </c>
    </row>
    <row r="29" spans="1:6" ht="51">
      <c r="A29" s="40" t="s">
        <v>9712</v>
      </c>
      <c r="B29" s="36" t="s">
        <v>9713</v>
      </c>
      <c r="C29" s="36" t="s">
        <v>9714</v>
      </c>
      <c r="D29" s="40">
        <v>12</v>
      </c>
      <c r="E29" s="40" t="s">
        <v>7252</v>
      </c>
      <c r="F29" s="40" t="s">
        <v>1572</v>
      </c>
    </row>
    <row r="30" spans="1:6" ht="38.25">
      <c r="A30" s="40" t="s">
        <v>9715</v>
      </c>
      <c r="B30" s="36" t="s">
        <v>9716</v>
      </c>
      <c r="C30" s="36">
        <v>89114218599</v>
      </c>
      <c r="D30" s="40">
        <v>8</v>
      </c>
      <c r="E30" s="40" t="s">
        <v>7252</v>
      </c>
      <c r="F30" s="40" t="s">
        <v>1572</v>
      </c>
    </row>
    <row r="32" spans="1:6" ht="38.25">
      <c r="A32" s="34" t="s">
        <v>58</v>
      </c>
      <c r="B32" s="10" t="s">
        <v>17</v>
      </c>
      <c r="C32" s="10"/>
      <c r="D32" s="10"/>
      <c r="E32" s="10"/>
      <c r="F32" s="10"/>
    </row>
    <row r="33" spans="1:7" ht="13.9" customHeight="1">
      <c r="A33" s="8" t="s">
        <v>18</v>
      </c>
      <c r="B33" s="8"/>
      <c r="C33" s="8"/>
      <c r="D33" s="8"/>
      <c r="E33" s="8"/>
      <c r="F33" s="8"/>
      <c r="G33" s="41"/>
    </row>
    <row r="34" spans="1:7" ht="102">
      <c r="A34" s="34" t="s">
        <v>59</v>
      </c>
      <c r="B34" s="34" t="s">
        <v>60</v>
      </c>
      <c r="C34" s="34" t="s">
        <v>21</v>
      </c>
      <c r="D34" s="34" t="s">
        <v>61</v>
      </c>
      <c r="E34" s="34" t="s">
        <v>62</v>
      </c>
      <c r="F34" s="34" t="s">
        <v>63</v>
      </c>
      <c r="G34" s="34" t="s">
        <v>64</v>
      </c>
    </row>
    <row r="35" spans="1:7">
      <c r="A35" s="36" t="s">
        <v>25</v>
      </c>
      <c r="B35" s="36"/>
      <c r="C35" s="36"/>
      <c r="D35" s="36"/>
      <c r="E35" s="36"/>
      <c r="F35" s="36"/>
      <c r="G35" s="36"/>
    </row>
    <row r="36" spans="1:7">
      <c r="A36" s="36" t="s">
        <v>26</v>
      </c>
      <c r="B36" s="36"/>
      <c r="C36" s="36"/>
      <c r="D36" s="36"/>
      <c r="E36" s="36"/>
      <c r="F36" s="36"/>
      <c r="G36" s="36"/>
    </row>
    <row r="37" spans="1:7">
      <c r="A37" s="36" t="s">
        <v>27</v>
      </c>
      <c r="B37" s="36"/>
      <c r="C37" s="36"/>
      <c r="D37" s="36"/>
      <c r="E37" s="36"/>
      <c r="F37" s="36"/>
      <c r="G37" s="36"/>
    </row>
    <row r="38" spans="1:7">
      <c r="A38" s="36"/>
      <c r="B38" s="36"/>
      <c r="C38" s="36"/>
      <c r="D38" s="36"/>
      <c r="E38" s="36"/>
      <c r="F38" s="36"/>
      <c r="G38" s="36"/>
    </row>
    <row r="39" spans="1:7">
      <c r="A39" s="35"/>
      <c r="B39" s="35"/>
      <c r="C39" s="35"/>
      <c r="D39" s="35"/>
      <c r="E39" s="35"/>
      <c r="F39" s="35"/>
      <c r="G39" s="35"/>
    </row>
    <row r="40" spans="1:7" ht="76.5">
      <c r="A40" s="34" t="s">
        <v>65</v>
      </c>
      <c r="B40" s="10" t="s">
        <v>17</v>
      </c>
      <c r="C40" s="10"/>
      <c r="D40" s="10"/>
      <c r="E40" s="10"/>
      <c r="F40" s="35"/>
      <c r="G40" s="35"/>
    </row>
    <row r="41" spans="1:7" ht="12.75" customHeight="1">
      <c r="A41" s="7" t="s">
        <v>18</v>
      </c>
      <c r="B41" s="7"/>
      <c r="C41" s="7"/>
      <c r="D41" s="7"/>
      <c r="E41" s="7"/>
      <c r="F41" s="35"/>
      <c r="G41" s="35"/>
    </row>
    <row r="42" spans="1:7" ht="76.5">
      <c r="A42" s="34" t="s">
        <v>66</v>
      </c>
      <c r="B42" s="34" t="s">
        <v>67</v>
      </c>
      <c r="C42" s="34" t="s">
        <v>21</v>
      </c>
      <c r="D42" s="34" t="s">
        <v>68</v>
      </c>
      <c r="E42" s="34" t="s">
        <v>69</v>
      </c>
      <c r="F42" s="35"/>
      <c r="G42" s="35"/>
    </row>
    <row r="43" spans="1:7">
      <c r="A43" s="36" t="s">
        <v>25</v>
      </c>
      <c r="B43" s="36"/>
      <c r="C43" s="36"/>
      <c r="D43" s="36"/>
      <c r="E43" s="36"/>
      <c r="F43" s="35"/>
      <c r="G43" s="35"/>
    </row>
    <row r="44" spans="1:7">
      <c r="A44" s="36" t="s">
        <v>26</v>
      </c>
      <c r="B44" s="36"/>
      <c r="C44" s="36"/>
      <c r="D44" s="36"/>
      <c r="E44" s="36"/>
      <c r="F44" s="35"/>
      <c r="G44" s="35"/>
    </row>
    <row r="45" spans="1:7">
      <c r="A45" s="36" t="s">
        <v>27</v>
      </c>
      <c r="B45" s="36"/>
      <c r="C45" s="36"/>
      <c r="D45" s="36"/>
      <c r="E45" s="36"/>
      <c r="F45" s="35"/>
      <c r="G45" s="35"/>
    </row>
    <row r="46" spans="1:7">
      <c r="A46" s="36"/>
      <c r="B46" s="36"/>
      <c r="C46" s="36"/>
      <c r="D46" s="36"/>
      <c r="E46" s="36"/>
      <c r="F46" s="35"/>
      <c r="G46" s="35"/>
    </row>
    <row r="47" spans="1:7">
      <c r="A47" s="35"/>
      <c r="B47" s="35"/>
      <c r="C47" s="35"/>
      <c r="D47" s="35"/>
      <c r="E47" s="35"/>
      <c r="F47" s="35"/>
      <c r="G47" s="35"/>
    </row>
    <row r="48" spans="1:7" ht="51">
      <c r="A48" s="34" t="s">
        <v>70</v>
      </c>
      <c r="B48" s="10" t="s">
        <v>17</v>
      </c>
      <c r="C48" s="10"/>
      <c r="D48" s="10"/>
      <c r="E48" s="10"/>
      <c r="F48" s="35"/>
      <c r="G48" s="35"/>
    </row>
    <row r="49" spans="1:7" ht="12.75" customHeight="1">
      <c r="A49" s="6" t="s">
        <v>18</v>
      </c>
      <c r="B49" s="6"/>
      <c r="C49" s="6"/>
      <c r="D49" s="6"/>
      <c r="E49" s="6"/>
      <c r="F49" s="35"/>
      <c r="G49" s="35"/>
    </row>
    <row r="50" spans="1:7" ht="127.5">
      <c r="A50" s="34" t="s">
        <v>71</v>
      </c>
      <c r="B50" s="34" t="s">
        <v>72</v>
      </c>
      <c r="C50" s="34" t="s">
        <v>73</v>
      </c>
      <c r="D50" s="34" t="s">
        <v>74</v>
      </c>
      <c r="E50" s="34" t="s">
        <v>75</v>
      </c>
      <c r="F50" s="35"/>
      <c r="G50" s="35"/>
    </row>
    <row r="51" spans="1:7">
      <c r="A51" s="36" t="s">
        <v>25</v>
      </c>
      <c r="B51" s="36"/>
      <c r="C51" s="36"/>
      <c r="D51" s="36"/>
      <c r="E51" s="36"/>
      <c r="F51" s="35"/>
      <c r="G51" s="35"/>
    </row>
    <row r="52" spans="1:7">
      <c r="A52" s="36" t="s">
        <v>26</v>
      </c>
      <c r="B52" s="36"/>
      <c r="C52" s="36"/>
      <c r="D52" s="36"/>
      <c r="E52" s="36"/>
      <c r="F52" s="35"/>
      <c r="G52" s="35"/>
    </row>
    <row r="53" spans="1:7">
      <c r="A53" s="36" t="s">
        <v>27</v>
      </c>
      <c r="B53" s="36"/>
      <c r="C53" s="36"/>
      <c r="D53" s="36"/>
      <c r="E53" s="36"/>
    </row>
    <row r="54" spans="1:7">
      <c r="A54" s="36"/>
      <c r="B54" s="36"/>
      <c r="C54" s="36"/>
      <c r="D54" s="36"/>
      <c r="E54" s="36"/>
    </row>
    <row r="56" spans="1:7" ht="92.45" customHeight="1">
      <c r="A56" s="34" t="s">
        <v>76</v>
      </c>
      <c r="B56" s="10" t="s">
        <v>17</v>
      </c>
      <c r="C56" s="10"/>
      <c r="D56" s="10"/>
      <c r="E56" s="35"/>
      <c r="F56" s="35"/>
    </row>
    <row r="57" spans="1:7" ht="23.85" customHeight="1">
      <c r="A57" s="6" t="s">
        <v>18</v>
      </c>
      <c r="B57" s="6"/>
      <c r="C57" s="6"/>
      <c r="D57" s="6"/>
      <c r="E57" s="35"/>
      <c r="F57" s="35"/>
    </row>
    <row r="58" spans="1:7" ht="51">
      <c r="A58" s="34" t="s">
        <v>77</v>
      </c>
      <c r="B58" s="34" t="s">
        <v>78</v>
      </c>
      <c r="C58" s="34" t="s">
        <v>79</v>
      </c>
      <c r="D58" s="34" t="s">
        <v>80</v>
      </c>
      <c r="E58" s="35"/>
      <c r="F58" s="35"/>
    </row>
    <row r="59" spans="1:7">
      <c r="A59" s="36" t="s">
        <v>25</v>
      </c>
      <c r="B59" s="36"/>
      <c r="C59" s="36"/>
      <c r="D59" s="36"/>
      <c r="E59" s="35"/>
      <c r="F59" s="35"/>
    </row>
    <row r="60" spans="1:7">
      <c r="A60" s="36" t="s">
        <v>26</v>
      </c>
      <c r="B60" s="36"/>
      <c r="C60" s="36"/>
      <c r="D60" s="36"/>
      <c r="E60" s="35"/>
      <c r="F60" s="35"/>
    </row>
    <row r="61" spans="1:7">
      <c r="A61" s="36" t="s">
        <v>27</v>
      </c>
      <c r="B61" s="36"/>
      <c r="C61" s="36"/>
      <c r="D61" s="36"/>
      <c r="E61" s="35"/>
      <c r="F61" s="35"/>
    </row>
    <row r="62" spans="1:7">
      <c r="A62" s="36"/>
      <c r="B62" s="36"/>
      <c r="C62" s="36"/>
      <c r="D62" s="36"/>
      <c r="E62" s="35"/>
      <c r="F62" s="35"/>
    </row>
    <row r="63" spans="1:7">
      <c r="A63" s="35"/>
      <c r="B63" s="35"/>
      <c r="C63" s="35"/>
      <c r="D63" s="35"/>
      <c r="E63" s="35"/>
      <c r="F63" s="35"/>
    </row>
    <row r="64" spans="1:7" ht="90.95" customHeight="1">
      <c r="A64" s="34" t="s">
        <v>81</v>
      </c>
      <c r="B64" s="10" t="s">
        <v>17</v>
      </c>
      <c r="C64" s="10"/>
      <c r="D64" s="10"/>
      <c r="E64" s="35"/>
      <c r="F64" s="35"/>
    </row>
    <row r="65" spans="1:6" ht="12.75" customHeight="1">
      <c r="A65" s="6" t="s">
        <v>18</v>
      </c>
      <c r="B65" s="6"/>
      <c r="C65" s="6"/>
      <c r="D65" s="6"/>
      <c r="E65" s="35"/>
      <c r="F65" s="35"/>
    </row>
    <row r="66" spans="1:6" ht="51">
      <c r="A66" s="34" t="s">
        <v>77</v>
      </c>
      <c r="B66" s="34" t="s">
        <v>78</v>
      </c>
      <c r="C66" s="34" t="s">
        <v>79</v>
      </c>
      <c r="D66" s="34" t="s">
        <v>80</v>
      </c>
      <c r="E66" s="35"/>
      <c r="F66" s="35"/>
    </row>
    <row r="67" spans="1:6">
      <c r="A67" s="36" t="s">
        <v>25</v>
      </c>
      <c r="B67" s="36"/>
      <c r="C67" s="36"/>
      <c r="D67" s="36"/>
      <c r="E67" s="35"/>
      <c r="F67" s="35"/>
    </row>
    <row r="68" spans="1:6">
      <c r="A68" s="36" t="s">
        <v>26</v>
      </c>
      <c r="B68" s="36"/>
      <c r="C68" s="36"/>
      <c r="D68" s="36"/>
      <c r="E68" s="35"/>
      <c r="F68" s="35"/>
    </row>
    <row r="69" spans="1:6">
      <c r="A69" s="36" t="s">
        <v>27</v>
      </c>
      <c r="B69" s="36"/>
      <c r="C69" s="36"/>
      <c r="D69" s="36"/>
      <c r="E69" s="35"/>
      <c r="F69" s="35"/>
    </row>
    <row r="70" spans="1:6">
      <c r="A70" s="36"/>
      <c r="B70" s="36"/>
      <c r="C70" s="36"/>
      <c r="D70" s="36"/>
      <c r="E70" s="35"/>
      <c r="F70" s="35"/>
    </row>
    <row r="71" spans="1:6">
      <c r="A71" s="35"/>
      <c r="B71" s="35"/>
      <c r="C71" s="35"/>
      <c r="D71" s="35"/>
      <c r="E71" s="35"/>
      <c r="F71" s="35"/>
    </row>
    <row r="72" spans="1:6" ht="70.900000000000006" customHeight="1">
      <c r="A72" s="34" t="s">
        <v>82</v>
      </c>
      <c r="B72" s="10" t="s">
        <v>17</v>
      </c>
      <c r="C72" s="10"/>
      <c r="D72" s="10"/>
      <c r="E72" s="35"/>
      <c r="F72" s="35"/>
    </row>
    <row r="73" spans="1:6" ht="12.75" customHeight="1">
      <c r="A73" s="5" t="s">
        <v>18</v>
      </c>
      <c r="B73" s="5"/>
      <c r="C73" s="5"/>
      <c r="D73" s="5"/>
      <c r="E73" s="35"/>
      <c r="F73" s="35"/>
    </row>
    <row r="74" spans="1:6" ht="51">
      <c r="A74" s="34" t="s">
        <v>77</v>
      </c>
      <c r="B74" s="34" t="s">
        <v>78</v>
      </c>
      <c r="C74" s="34" t="s">
        <v>79</v>
      </c>
      <c r="D74" s="34" t="s">
        <v>80</v>
      </c>
      <c r="E74" s="35"/>
      <c r="F74" s="35"/>
    </row>
    <row r="75" spans="1:6">
      <c r="A75" s="36" t="s">
        <v>25</v>
      </c>
      <c r="B75" s="36"/>
      <c r="C75" s="36"/>
      <c r="D75" s="36"/>
      <c r="E75" s="35"/>
      <c r="F75" s="35"/>
    </row>
    <row r="76" spans="1:6">
      <c r="A76" s="36" t="s">
        <v>26</v>
      </c>
      <c r="B76" s="36"/>
      <c r="C76" s="36"/>
      <c r="D76" s="36"/>
      <c r="E76" s="35"/>
      <c r="F76" s="35"/>
    </row>
    <row r="77" spans="1:6">
      <c r="A77" s="36" t="s">
        <v>27</v>
      </c>
      <c r="B77" s="36"/>
      <c r="C77" s="36"/>
      <c r="D77" s="36"/>
      <c r="E77" s="35"/>
      <c r="F77" s="35"/>
    </row>
    <row r="78" spans="1:6">
      <c r="A78" s="36"/>
      <c r="B78" s="36"/>
      <c r="C78" s="36"/>
      <c r="D78" s="36"/>
      <c r="E78" s="35"/>
      <c r="F78" s="35"/>
    </row>
    <row r="79" spans="1:6">
      <c r="A79" s="4"/>
      <c r="B79" s="4"/>
      <c r="C79" s="4"/>
      <c r="D79" s="4"/>
      <c r="E79" s="4"/>
      <c r="F79" s="4"/>
    </row>
    <row r="80" spans="1:6" ht="90.95" customHeight="1">
      <c r="A80" s="34" t="s">
        <v>83</v>
      </c>
      <c r="B80" s="10" t="s">
        <v>17</v>
      </c>
      <c r="C80" s="10"/>
      <c r="D80" s="10"/>
      <c r="E80" s="10"/>
      <c r="F80" s="10"/>
    </row>
    <row r="81" spans="1:6" ht="12.75" customHeight="1">
      <c r="A81" s="5" t="s">
        <v>18</v>
      </c>
      <c r="B81" s="5"/>
      <c r="C81" s="5"/>
      <c r="D81" s="5"/>
      <c r="E81" s="5"/>
      <c r="F81" s="5"/>
    </row>
    <row r="82" spans="1:6" ht="76.5">
      <c r="A82" s="34" t="s">
        <v>84</v>
      </c>
      <c r="B82" s="34" t="s">
        <v>85</v>
      </c>
      <c r="C82" s="34" t="s">
        <v>86</v>
      </c>
      <c r="D82" s="34" t="s">
        <v>87</v>
      </c>
      <c r="E82" s="34" t="s">
        <v>88</v>
      </c>
      <c r="F82" s="34" t="s">
        <v>69</v>
      </c>
    </row>
    <row r="83" spans="1:6">
      <c r="A83" s="36" t="s">
        <v>25</v>
      </c>
      <c r="B83" s="36"/>
      <c r="C83" s="36"/>
      <c r="D83" s="36"/>
      <c r="E83" s="36"/>
      <c r="F83" s="36"/>
    </row>
    <row r="84" spans="1:6">
      <c r="A84" s="36" t="s">
        <v>26</v>
      </c>
      <c r="B84" s="36"/>
      <c r="C84" s="36"/>
      <c r="D84" s="36"/>
      <c r="E84" s="36"/>
      <c r="F84" s="36"/>
    </row>
    <row r="85" spans="1:6">
      <c r="A85" s="36" t="s">
        <v>27</v>
      </c>
      <c r="B85" s="36"/>
      <c r="C85" s="36"/>
      <c r="D85" s="36"/>
      <c r="E85" s="36"/>
      <c r="F85" s="36"/>
    </row>
    <row r="86" spans="1:6">
      <c r="A86" s="36"/>
      <c r="B86" s="36"/>
      <c r="C86" s="36"/>
      <c r="D86" s="36"/>
      <c r="E86" s="36"/>
      <c r="F86" s="36"/>
    </row>
    <row r="87" spans="1:6">
      <c r="A87" s="35"/>
      <c r="B87" s="35"/>
      <c r="C87" s="35"/>
      <c r="D87" s="35"/>
      <c r="E87" s="35"/>
      <c r="F87" s="35"/>
    </row>
    <row r="88" spans="1:6" ht="73.900000000000006" customHeight="1">
      <c r="A88" s="34" t="s">
        <v>89</v>
      </c>
      <c r="B88" s="10" t="s">
        <v>17</v>
      </c>
      <c r="C88" s="10"/>
      <c r="D88" s="10"/>
      <c r="E88" s="35"/>
      <c r="F88" s="35"/>
    </row>
    <row r="89" spans="1:6" ht="23.85" customHeight="1">
      <c r="A89" s="5" t="s">
        <v>18</v>
      </c>
      <c r="B89" s="5"/>
      <c r="C89" s="5"/>
      <c r="D89" s="5"/>
      <c r="E89" s="35"/>
      <c r="F89" s="35"/>
    </row>
    <row r="90" spans="1:6" ht="63.75">
      <c r="A90" s="34" t="s">
        <v>90</v>
      </c>
      <c r="B90" s="34" t="s">
        <v>91</v>
      </c>
      <c r="C90" s="34" t="s">
        <v>92</v>
      </c>
      <c r="D90" s="34" t="s">
        <v>69</v>
      </c>
      <c r="E90" s="35"/>
      <c r="F90" s="35"/>
    </row>
    <row r="91" spans="1:6">
      <c r="A91" s="36" t="s">
        <v>25</v>
      </c>
      <c r="B91" s="36"/>
      <c r="C91" s="36"/>
      <c r="D91" s="36"/>
      <c r="E91" s="35"/>
      <c r="F91" s="35"/>
    </row>
    <row r="92" spans="1:6">
      <c r="A92" s="36" t="s">
        <v>26</v>
      </c>
      <c r="B92" s="36"/>
      <c r="C92" s="36"/>
      <c r="D92" s="36"/>
      <c r="E92" s="35"/>
      <c r="F92" s="35"/>
    </row>
    <row r="93" spans="1:6">
      <c r="A93" s="36" t="s">
        <v>27</v>
      </c>
      <c r="B93" s="36"/>
      <c r="C93" s="36"/>
      <c r="D93" s="36"/>
      <c r="E93" s="35"/>
      <c r="F93" s="35"/>
    </row>
    <row r="94" spans="1:6">
      <c r="A94" s="36"/>
      <c r="B94" s="36"/>
      <c r="C94" s="36"/>
      <c r="D94" s="36"/>
      <c r="E94" s="35"/>
      <c r="F94" s="35"/>
    </row>
    <row r="95" spans="1:6">
      <c r="A95" s="35"/>
      <c r="B95" s="35"/>
      <c r="C95" s="35"/>
      <c r="D95" s="35"/>
      <c r="E95" s="35"/>
      <c r="F95" s="35"/>
    </row>
    <row r="96" spans="1:6" ht="73.150000000000006" customHeight="1">
      <c r="A96" s="34" t="s">
        <v>93</v>
      </c>
      <c r="B96" s="10" t="s">
        <v>94</v>
      </c>
      <c r="C96" s="10"/>
      <c r="D96" s="10"/>
      <c r="E96" s="35"/>
      <c r="F96" s="35"/>
    </row>
    <row r="97" spans="1:6">
      <c r="A97" s="35"/>
      <c r="B97" s="35"/>
      <c r="D97" s="35"/>
      <c r="E97" s="35"/>
      <c r="F97" s="35"/>
    </row>
    <row r="98" spans="1:6" ht="75.400000000000006" customHeight="1">
      <c r="A98" s="34" t="s">
        <v>95</v>
      </c>
      <c r="B98" s="10" t="s">
        <v>17</v>
      </c>
      <c r="C98" s="10"/>
      <c r="D98" s="10"/>
      <c r="E98" s="35"/>
      <c r="F98" s="35"/>
    </row>
    <row r="99" spans="1:6" ht="23.85" customHeight="1">
      <c r="A99" s="5" t="s">
        <v>18</v>
      </c>
      <c r="B99" s="5"/>
      <c r="C99" s="5"/>
      <c r="D99" s="5"/>
      <c r="E99" s="35"/>
      <c r="F99" s="35"/>
    </row>
    <row r="100" spans="1:6" ht="102">
      <c r="A100" s="34" t="s">
        <v>96</v>
      </c>
      <c r="B100" s="34" t="s">
        <v>97</v>
      </c>
      <c r="C100" s="34" t="s">
        <v>98</v>
      </c>
      <c r="D100" s="34" t="s">
        <v>99</v>
      </c>
      <c r="E100" s="35"/>
      <c r="F100" s="35"/>
    </row>
    <row r="101" spans="1:6" ht="12.75" customHeight="1">
      <c r="A101" s="36" t="s">
        <v>25</v>
      </c>
      <c r="B101" s="36"/>
      <c r="C101" s="36"/>
      <c r="D101" s="36"/>
    </row>
    <row r="102" spans="1:6" ht="12.75" customHeight="1">
      <c r="A102" s="36" t="s">
        <v>26</v>
      </c>
      <c r="B102" s="36"/>
      <c r="C102" s="36"/>
      <c r="D102" s="36"/>
    </row>
    <row r="103" spans="1:6" ht="12.75" customHeight="1">
      <c r="A103" s="36" t="s">
        <v>27</v>
      </c>
      <c r="B103" s="36"/>
      <c r="C103" s="36"/>
      <c r="D103" s="36"/>
    </row>
    <row r="104" spans="1:6" ht="12.75" customHeight="1">
      <c r="A104" s="36"/>
      <c r="B104" s="36"/>
      <c r="C104" s="36"/>
      <c r="D104" s="36"/>
    </row>
    <row r="107" spans="1:6" ht="76.150000000000006" customHeight="1">
      <c r="A107" s="44" t="s">
        <v>100</v>
      </c>
      <c r="B107" s="3" t="s">
        <v>29</v>
      </c>
      <c r="C107" s="3"/>
      <c r="D107" s="3"/>
    </row>
    <row r="108" spans="1:6" ht="28.35" customHeight="1">
      <c r="A108" s="5" t="s">
        <v>18</v>
      </c>
      <c r="B108" s="5"/>
      <c r="C108" s="5"/>
      <c r="D108" s="5"/>
    </row>
    <row r="109" spans="1:6" ht="99.2" customHeight="1">
      <c r="A109" s="44" t="s">
        <v>101</v>
      </c>
      <c r="B109" s="2" t="s">
        <v>102</v>
      </c>
      <c r="C109" s="2"/>
      <c r="D109" s="44" t="s">
        <v>103</v>
      </c>
    </row>
    <row r="110" spans="1:6" ht="40.35" customHeight="1">
      <c r="A110" s="46" t="s">
        <v>9717</v>
      </c>
      <c r="B110" s="1" t="s">
        <v>9718</v>
      </c>
      <c r="C110" s="1"/>
      <c r="D110" s="1330" t="s">
        <v>9719</v>
      </c>
    </row>
    <row r="112" spans="1:6" ht="76.900000000000006" customHeight="1">
      <c r="A112" s="44" t="s">
        <v>107</v>
      </c>
      <c r="B112" s="3"/>
      <c r="C112" s="3"/>
      <c r="D112" s="3"/>
    </row>
    <row r="113" spans="1:7" ht="12.75" customHeight="1">
      <c r="A113" s="5" t="s">
        <v>18</v>
      </c>
      <c r="B113" s="5"/>
      <c r="C113" s="5"/>
      <c r="D113" s="5"/>
    </row>
    <row r="114" spans="1:7" ht="12.75" customHeight="1">
      <c r="A114" s="2" t="s">
        <v>108</v>
      </c>
      <c r="B114" s="2"/>
      <c r="C114" s="2"/>
    </row>
    <row r="115" spans="1:7" ht="25.35" customHeight="1">
      <c r="A115" s="1477" t="s">
        <v>27</v>
      </c>
      <c r="B115" s="1477"/>
      <c r="C115" s="1477"/>
    </row>
    <row r="116" spans="1:7" ht="73.900000000000006" customHeight="1">
      <c r="A116" s="48" t="s">
        <v>110</v>
      </c>
      <c r="B116" s="3"/>
      <c r="C116" s="3"/>
      <c r="D116" s="3"/>
    </row>
    <row r="118" spans="1:7" ht="72.75" customHeight="1">
      <c r="A118" s="44" t="s">
        <v>111</v>
      </c>
      <c r="B118" s="3"/>
      <c r="C118" s="3"/>
      <c r="D118" s="3"/>
      <c r="F118" s="49"/>
    </row>
    <row r="119" spans="1:7" ht="12.75" customHeight="1">
      <c r="A119" s="5" t="s">
        <v>18</v>
      </c>
      <c r="B119" s="5"/>
      <c r="C119" s="5"/>
      <c r="D119" s="5"/>
    </row>
    <row r="120" spans="1:7" ht="29.85" customHeight="1">
      <c r="A120" s="2" t="s">
        <v>108</v>
      </c>
      <c r="B120" s="2"/>
      <c r="C120" s="2"/>
    </row>
    <row r="121" spans="1:7" ht="12.75" customHeight="1">
      <c r="A121" s="1477" t="s">
        <v>27</v>
      </c>
      <c r="B121" s="1477"/>
      <c r="C121" s="1477"/>
    </row>
    <row r="122" spans="1:7" ht="93.95" customHeight="1">
      <c r="A122" s="44" t="s">
        <v>113</v>
      </c>
      <c r="B122" s="3"/>
      <c r="C122" s="3"/>
      <c r="D122" s="3"/>
    </row>
    <row r="124" spans="1:7" ht="50.65" customHeight="1">
      <c r="A124" s="2" t="s">
        <v>114</v>
      </c>
      <c r="B124" s="2"/>
      <c r="C124" s="2"/>
      <c r="D124" s="2"/>
    </row>
    <row r="125" spans="1:7" ht="96.95" customHeight="1">
      <c r="A125" s="44" t="s">
        <v>115</v>
      </c>
      <c r="B125" s="44" t="s">
        <v>116</v>
      </c>
      <c r="C125" s="44" t="s">
        <v>117</v>
      </c>
      <c r="D125" s="44" t="s">
        <v>118</v>
      </c>
    </row>
    <row r="126" spans="1:7" ht="83.65" customHeight="1">
      <c r="A126" s="50" t="s">
        <v>4393</v>
      </c>
      <c r="B126" s="50" t="s">
        <v>4394</v>
      </c>
      <c r="C126" s="50"/>
      <c r="D126" s="50"/>
    </row>
    <row r="128" spans="1:7" ht="39.6" customHeight="1">
      <c r="A128" s="2" t="s">
        <v>122</v>
      </c>
      <c r="B128" s="2"/>
      <c r="C128" s="2"/>
      <c r="D128" s="2"/>
      <c r="E128" s="2"/>
      <c r="F128" s="44" t="s">
        <v>123</v>
      </c>
      <c r="G128" s="44" t="s">
        <v>124</v>
      </c>
    </row>
    <row r="129" spans="1:7" ht="73.900000000000006" customHeight="1">
      <c r="A129" s="44" t="s">
        <v>125</v>
      </c>
      <c r="B129" s="44" t="s">
        <v>126</v>
      </c>
      <c r="C129" s="44" t="s">
        <v>127</v>
      </c>
      <c r="D129" s="44" t="s">
        <v>128</v>
      </c>
      <c r="E129" s="44" t="s">
        <v>129</v>
      </c>
      <c r="F129" s="47">
        <v>15</v>
      </c>
      <c r="G129" s="47">
        <f>SUM(D130:D144)</f>
        <v>777</v>
      </c>
    </row>
    <row r="130" spans="1:7" ht="59.25" customHeight="1">
      <c r="A130" s="47" t="s">
        <v>9720</v>
      </c>
      <c r="B130" s="376">
        <v>46023</v>
      </c>
      <c r="C130" s="47" t="s">
        <v>9721</v>
      </c>
      <c r="D130" s="47">
        <v>150</v>
      </c>
      <c r="E130" s="47" t="s">
        <v>9722</v>
      </c>
    </row>
    <row r="131" spans="1:7" ht="70.5" customHeight="1">
      <c r="A131" s="47" t="s">
        <v>9723</v>
      </c>
      <c r="B131" s="376">
        <v>46024</v>
      </c>
      <c r="C131" s="47" t="s">
        <v>9724</v>
      </c>
      <c r="D131" s="47">
        <v>20</v>
      </c>
      <c r="E131" s="47" t="s">
        <v>9725</v>
      </c>
    </row>
    <row r="132" spans="1:7" ht="63.75" customHeight="1">
      <c r="A132" s="47" t="s">
        <v>9726</v>
      </c>
      <c r="B132" s="376">
        <v>46025</v>
      </c>
      <c r="C132" s="47" t="s">
        <v>528</v>
      </c>
      <c r="D132" s="47">
        <v>6</v>
      </c>
      <c r="E132" s="47" t="s">
        <v>9727</v>
      </c>
    </row>
    <row r="133" spans="1:7" ht="70.5" customHeight="1">
      <c r="A133" s="47" t="s">
        <v>9728</v>
      </c>
      <c r="B133" s="376">
        <v>46030</v>
      </c>
      <c r="C133" s="47" t="s">
        <v>9729</v>
      </c>
      <c r="D133" s="47">
        <v>55</v>
      </c>
      <c r="E133" s="47" t="s">
        <v>9725</v>
      </c>
    </row>
    <row r="134" spans="1:7" ht="89.1" customHeight="1">
      <c r="A134" s="47" t="s">
        <v>9730</v>
      </c>
      <c r="B134" s="376">
        <v>46035</v>
      </c>
      <c r="C134" s="47" t="s">
        <v>9731</v>
      </c>
      <c r="D134" s="47">
        <v>70</v>
      </c>
      <c r="E134" s="47" t="s">
        <v>9725</v>
      </c>
    </row>
    <row r="135" spans="1:7" ht="66.75" customHeight="1">
      <c r="A135" s="47" t="s">
        <v>9732</v>
      </c>
      <c r="B135" s="47" t="s">
        <v>9733</v>
      </c>
      <c r="C135" s="47" t="s">
        <v>9734</v>
      </c>
      <c r="D135" s="47">
        <v>56</v>
      </c>
      <c r="E135" s="47" t="s">
        <v>9735</v>
      </c>
    </row>
    <row r="136" spans="1:7" ht="93.2" customHeight="1">
      <c r="A136" s="47" t="s">
        <v>9736</v>
      </c>
      <c r="B136" s="376">
        <v>46041</v>
      </c>
      <c r="C136" s="1331" t="s">
        <v>9737</v>
      </c>
      <c r="D136" s="47">
        <v>35</v>
      </c>
      <c r="E136" s="47" t="s">
        <v>9725</v>
      </c>
    </row>
    <row r="137" spans="1:7" ht="128.44999999999999" customHeight="1">
      <c r="A137" s="47" t="s">
        <v>9738</v>
      </c>
      <c r="B137" s="376">
        <v>46053</v>
      </c>
      <c r="C137" s="1331" t="s">
        <v>9739</v>
      </c>
      <c r="D137" s="47">
        <v>36</v>
      </c>
      <c r="E137" s="47" t="s">
        <v>9740</v>
      </c>
    </row>
    <row r="138" spans="1:7" ht="84.95" customHeight="1">
      <c r="A138" s="47" t="s">
        <v>9741</v>
      </c>
      <c r="B138" s="376" t="s">
        <v>9742</v>
      </c>
      <c r="C138" s="1331" t="s">
        <v>9743</v>
      </c>
      <c r="D138" s="47">
        <v>25</v>
      </c>
      <c r="E138" s="47" t="s">
        <v>9727</v>
      </c>
    </row>
    <row r="139" spans="1:7" ht="74.849999999999994" customHeight="1">
      <c r="A139" s="47" t="s">
        <v>9744</v>
      </c>
      <c r="B139" s="376">
        <v>46075</v>
      </c>
      <c r="C139" s="1331" t="s">
        <v>9745</v>
      </c>
      <c r="D139" s="47">
        <v>150</v>
      </c>
      <c r="E139" s="47" t="s">
        <v>9722</v>
      </c>
    </row>
    <row r="140" spans="1:7" ht="247.5" customHeight="1">
      <c r="A140" s="47" t="s">
        <v>9746</v>
      </c>
      <c r="B140" s="47" t="s">
        <v>9747</v>
      </c>
      <c r="C140" s="1331" t="s">
        <v>9748</v>
      </c>
      <c r="D140" s="47">
        <v>60</v>
      </c>
      <c r="E140" s="47" t="s">
        <v>9749</v>
      </c>
    </row>
    <row r="141" spans="1:7" ht="271.5" customHeight="1">
      <c r="A141" s="47" t="s">
        <v>9750</v>
      </c>
      <c r="B141" s="47" t="s">
        <v>9751</v>
      </c>
      <c r="C141" s="1331" t="s">
        <v>9752</v>
      </c>
      <c r="D141" s="47">
        <v>40</v>
      </c>
      <c r="E141" s="47" t="s">
        <v>9749</v>
      </c>
    </row>
    <row r="142" spans="1:7" ht="179.25" customHeight="1">
      <c r="A142" s="1331" t="s">
        <v>9753</v>
      </c>
      <c r="B142" s="376">
        <v>46084</v>
      </c>
      <c r="C142" s="1331" t="s">
        <v>9754</v>
      </c>
      <c r="D142" s="47">
        <v>54</v>
      </c>
      <c r="E142" s="47" t="s">
        <v>9755</v>
      </c>
    </row>
    <row r="143" spans="1:7" ht="193.5" customHeight="1">
      <c r="A143" s="1331" t="s">
        <v>9756</v>
      </c>
      <c r="B143" s="376">
        <v>46091</v>
      </c>
      <c r="C143" s="1331" t="s">
        <v>9757</v>
      </c>
      <c r="D143" s="47">
        <v>4</v>
      </c>
      <c r="E143" s="47" t="s">
        <v>9758</v>
      </c>
    </row>
    <row r="144" spans="1:7" ht="129" customHeight="1">
      <c r="A144" s="50" t="s">
        <v>9759</v>
      </c>
      <c r="B144" s="51">
        <v>46093</v>
      </c>
      <c r="C144" s="50" t="s">
        <v>9760</v>
      </c>
      <c r="D144" s="50">
        <v>16</v>
      </c>
      <c r="E144" s="50" t="s">
        <v>9740</v>
      </c>
    </row>
    <row r="145" spans="1:9" ht="12.75" customHeight="1">
      <c r="A145" s="50"/>
      <c r="B145" s="50"/>
      <c r="C145" s="50"/>
      <c r="D145" s="50"/>
      <c r="E145" s="50"/>
    </row>
    <row r="147" spans="1:9" ht="96.95" customHeight="1">
      <c r="A147" s="2" t="s">
        <v>200</v>
      </c>
      <c r="B147" s="2"/>
      <c r="C147" s="2"/>
      <c r="D147" s="2"/>
      <c r="E147" s="2"/>
      <c r="F147" s="2"/>
      <c r="G147" s="44" t="s">
        <v>123</v>
      </c>
      <c r="H147" s="44" t="s">
        <v>124</v>
      </c>
      <c r="I147" s="44" t="s">
        <v>201</v>
      </c>
    </row>
    <row r="148" spans="1:9" ht="111.2" customHeight="1">
      <c r="A148" s="44" t="s">
        <v>125</v>
      </c>
      <c r="B148" s="44" t="s">
        <v>126</v>
      </c>
      <c r="C148" s="44" t="s">
        <v>127</v>
      </c>
      <c r="D148" s="44" t="s">
        <v>128</v>
      </c>
      <c r="E148" s="44" t="s">
        <v>129</v>
      </c>
      <c r="F148" s="44" t="s">
        <v>202</v>
      </c>
      <c r="G148" s="47">
        <v>45</v>
      </c>
      <c r="H148" s="47">
        <f>SUM(D149:D193)</f>
        <v>1797</v>
      </c>
      <c r="I148" s="63">
        <f>13/G148*100</f>
        <v>28.888888888888886</v>
      </c>
    </row>
    <row r="149" spans="1:9" ht="140.1" customHeight="1">
      <c r="A149" s="1300" t="s">
        <v>9761</v>
      </c>
      <c r="B149" s="51">
        <v>46025</v>
      </c>
      <c r="C149" s="50" t="s">
        <v>9762</v>
      </c>
      <c r="D149" s="50">
        <v>68</v>
      </c>
      <c r="E149" s="47" t="s">
        <v>9763</v>
      </c>
      <c r="F149" s="65" t="s">
        <v>214</v>
      </c>
    </row>
    <row r="150" spans="1:9" ht="90.4" customHeight="1">
      <c r="A150" s="1300" t="s">
        <v>9764</v>
      </c>
      <c r="B150" s="51">
        <v>46027</v>
      </c>
      <c r="C150" s="50" t="s">
        <v>9765</v>
      </c>
      <c r="D150" s="50">
        <v>20</v>
      </c>
      <c r="E150" s="47" t="s">
        <v>9725</v>
      </c>
      <c r="F150" s="65" t="s">
        <v>214</v>
      </c>
    </row>
    <row r="151" spans="1:9" ht="116.25" customHeight="1">
      <c r="A151" s="1300" t="s">
        <v>9766</v>
      </c>
      <c r="B151" s="51">
        <v>46028</v>
      </c>
      <c r="C151" s="50" t="s">
        <v>9762</v>
      </c>
      <c r="D151" s="50">
        <v>14</v>
      </c>
      <c r="E151" s="47" t="s">
        <v>9763</v>
      </c>
      <c r="F151" s="65" t="s">
        <v>214</v>
      </c>
    </row>
    <row r="152" spans="1:9" ht="114.75" customHeight="1">
      <c r="A152" s="1300" t="s">
        <v>9761</v>
      </c>
      <c r="B152" s="51">
        <v>46029</v>
      </c>
      <c r="C152" s="50" t="s">
        <v>9762</v>
      </c>
      <c r="D152" s="50">
        <v>37</v>
      </c>
      <c r="E152" s="47" t="s">
        <v>9763</v>
      </c>
      <c r="F152" s="65" t="s">
        <v>214</v>
      </c>
    </row>
    <row r="153" spans="1:9" ht="72.75" customHeight="1">
      <c r="A153" s="1300" t="s">
        <v>9767</v>
      </c>
      <c r="B153" s="51">
        <v>46033</v>
      </c>
      <c r="C153" s="50" t="s">
        <v>9768</v>
      </c>
      <c r="D153" s="50">
        <v>25</v>
      </c>
      <c r="E153" s="50" t="s">
        <v>9722</v>
      </c>
      <c r="F153" s="65" t="s">
        <v>214</v>
      </c>
    </row>
    <row r="154" spans="1:9" ht="33" customHeight="1">
      <c r="A154" s="1300" t="s">
        <v>9769</v>
      </c>
      <c r="B154" s="51">
        <v>46034</v>
      </c>
      <c r="C154" s="50" t="s">
        <v>9770</v>
      </c>
      <c r="D154" s="50">
        <v>18</v>
      </c>
      <c r="E154" s="50" t="s">
        <v>9771</v>
      </c>
      <c r="F154" s="65" t="s">
        <v>205</v>
      </c>
    </row>
    <row r="155" spans="1:9" ht="36" customHeight="1">
      <c r="A155" s="1189" t="s">
        <v>9772</v>
      </c>
      <c r="B155" s="51">
        <v>46036</v>
      </c>
      <c r="C155" s="1332" t="s">
        <v>9773</v>
      </c>
      <c r="D155" s="50">
        <v>10</v>
      </c>
      <c r="E155" s="50" t="s">
        <v>9758</v>
      </c>
      <c r="F155" s="65" t="s">
        <v>214</v>
      </c>
    </row>
    <row r="156" spans="1:9" ht="150" customHeight="1">
      <c r="A156" s="1300" t="s">
        <v>9774</v>
      </c>
      <c r="B156" s="51">
        <v>46037</v>
      </c>
      <c r="C156" s="1333" t="s">
        <v>9775</v>
      </c>
      <c r="D156" s="50">
        <v>15</v>
      </c>
      <c r="E156" s="50" t="s">
        <v>9758</v>
      </c>
      <c r="F156" s="65" t="s">
        <v>205</v>
      </c>
    </row>
    <row r="157" spans="1:9" ht="33" customHeight="1">
      <c r="A157" s="1334" t="s">
        <v>9776</v>
      </c>
      <c r="B157" s="51" t="s">
        <v>9733</v>
      </c>
      <c r="C157" s="50" t="s">
        <v>9777</v>
      </c>
      <c r="D157" s="50">
        <v>40</v>
      </c>
      <c r="E157" s="50" t="s">
        <v>9771</v>
      </c>
      <c r="F157" s="65" t="s">
        <v>214</v>
      </c>
    </row>
    <row r="158" spans="1:9" ht="33" customHeight="1">
      <c r="A158" s="1300" t="s">
        <v>9778</v>
      </c>
      <c r="B158" s="51">
        <v>46041</v>
      </c>
      <c r="C158" s="50" t="s">
        <v>9779</v>
      </c>
      <c r="D158" s="50">
        <v>18</v>
      </c>
      <c r="E158" s="50" t="s">
        <v>9771</v>
      </c>
      <c r="F158" s="65" t="s">
        <v>205</v>
      </c>
    </row>
    <row r="159" spans="1:9" ht="139.5" customHeight="1">
      <c r="A159" s="1300" t="s">
        <v>9780</v>
      </c>
      <c r="B159" s="51">
        <v>46053</v>
      </c>
      <c r="C159" s="1300" t="s">
        <v>9781</v>
      </c>
      <c r="D159" s="50">
        <v>16</v>
      </c>
      <c r="E159" s="47" t="s">
        <v>9763</v>
      </c>
      <c r="F159" s="65" t="s">
        <v>214</v>
      </c>
    </row>
    <row r="160" spans="1:9" ht="70.5" customHeight="1">
      <c r="A160" s="1300" t="s">
        <v>9782</v>
      </c>
      <c r="B160" s="51">
        <v>46054</v>
      </c>
      <c r="C160" s="1300" t="s">
        <v>9783</v>
      </c>
      <c r="D160" s="50">
        <v>19</v>
      </c>
      <c r="E160" s="47" t="s">
        <v>9725</v>
      </c>
      <c r="F160" s="65" t="s">
        <v>214</v>
      </c>
    </row>
    <row r="161" spans="1:6" ht="58.5" customHeight="1">
      <c r="A161" s="1300" t="s">
        <v>9784</v>
      </c>
      <c r="B161" s="51">
        <v>46054</v>
      </c>
      <c r="C161" s="1300" t="s">
        <v>9785</v>
      </c>
      <c r="D161" s="50">
        <v>11</v>
      </c>
      <c r="E161" s="47" t="s">
        <v>9727</v>
      </c>
      <c r="F161" s="65" t="s">
        <v>214</v>
      </c>
    </row>
    <row r="162" spans="1:6" ht="114.75" customHeight="1">
      <c r="A162" s="1300" t="s">
        <v>9786</v>
      </c>
      <c r="B162" s="51">
        <v>46054</v>
      </c>
      <c r="C162" s="1300" t="s">
        <v>9787</v>
      </c>
      <c r="D162" s="50">
        <v>36</v>
      </c>
      <c r="E162" s="47" t="s">
        <v>9763</v>
      </c>
      <c r="F162" s="65" t="s">
        <v>214</v>
      </c>
    </row>
    <row r="163" spans="1:6" ht="39.75" customHeight="1">
      <c r="A163" s="1300" t="s">
        <v>9788</v>
      </c>
      <c r="B163" s="51">
        <v>46055</v>
      </c>
      <c r="C163" s="1300" t="s">
        <v>9789</v>
      </c>
      <c r="D163" s="50">
        <v>35</v>
      </c>
      <c r="E163" s="50" t="s">
        <v>9790</v>
      </c>
      <c r="F163" s="65" t="s">
        <v>214</v>
      </c>
    </row>
    <row r="164" spans="1:6" ht="79.5" customHeight="1">
      <c r="A164" s="1300" t="s">
        <v>9791</v>
      </c>
      <c r="B164" s="51">
        <v>46061</v>
      </c>
      <c r="C164" s="1300" t="s">
        <v>9791</v>
      </c>
      <c r="D164" s="50">
        <v>35</v>
      </c>
      <c r="E164" s="50" t="s">
        <v>9790</v>
      </c>
      <c r="F164" s="65" t="s">
        <v>214</v>
      </c>
    </row>
    <row r="165" spans="1:6" ht="116.25" customHeight="1">
      <c r="A165" s="1300" t="s">
        <v>9792</v>
      </c>
      <c r="B165" s="51">
        <v>46061</v>
      </c>
      <c r="C165" s="1300" t="s">
        <v>9793</v>
      </c>
      <c r="D165" s="50">
        <v>80</v>
      </c>
      <c r="E165" s="50" t="s">
        <v>9794</v>
      </c>
      <c r="F165" s="65" t="s">
        <v>214</v>
      </c>
    </row>
    <row r="166" spans="1:6" ht="112.5" customHeight="1">
      <c r="A166" s="1300" t="s">
        <v>9795</v>
      </c>
      <c r="B166" s="51">
        <v>46062</v>
      </c>
      <c r="C166" s="1300" t="s">
        <v>9796</v>
      </c>
      <c r="D166" s="50">
        <v>12</v>
      </c>
      <c r="E166" s="47" t="s">
        <v>9763</v>
      </c>
      <c r="F166" s="65" t="s">
        <v>214</v>
      </c>
    </row>
    <row r="167" spans="1:6" ht="116.25" customHeight="1">
      <c r="A167" s="1300" t="s">
        <v>9795</v>
      </c>
      <c r="B167" s="51">
        <v>46063</v>
      </c>
      <c r="C167" s="1300" t="s">
        <v>9796</v>
      </c>
      <c r="D167" s="50">
        <v>6</v>
      </c>
      <c r="E167" s="47" t="s">
        <v>9763</v>
      </c>
      <c r="F167" s="65" t="s">
        <v>214</v>
      </c>
    </row>
    <row r="168" spans="1:6" ht="118.5" customHeight="1">
      <c r="A168" s="1300" t="s">
        <v>9797</v>
      </c>
      <c r="B168" s="51">
        <v>46070</v>
      </c>
      <c r="C168" s="1300" t="s">
        <v>9798</v>
      </c>
      <c r="D168" s="50">
        <v>7</v>
      </c>
      <c r="E168" s="47" t="s">
        <v>9763</v>
      </c>
      <c r="F168" s="65" t="s">
        <v>205</v>
      </c>
    </row>
    <row r="169" spans="1:6" ht="120" customHeight="1">
      <c r="A169" s="1300" t="s">
        <v>9795</v>
      </c>
      <c r="B169" s="51">
        <v>46070</v>
      </c>
      <c r="C169" s="1300" t="s">
        <v>9796</v>
      </c>
      <c r="D169" s="50">
        <v>5</v>
      </c>
      <c r="E169" s="47" t="s">
        <v>9763</v>
      </c>
      <c r="F169" s="65" t="s">
        <v>214</v>
      </c>
    </row>
    <row r="170" spans="1:6" ht="39.75" customHeight="1">
      <c r="A170" s="1300" t="s">
        <v>9799</v>
      </c>
      <c r="B170" s="51">
        <v>46071</v>
      </c>
      <c r="C170" s="1335" t="s">
        <v>9800</v>
      </c>
      <c r="D170" s="50">
        <v>15</v>
      </c>
      <c r="E170" s="50" t="s">
        <v>9771</v>
      </c>
      <c r="F170" s="65" t="s">
        <v>205</v>
      </c>
    </row>
    <row r="171" spans="1:6" ht="68.25" customHeight="1">
      <c r="A171" s="1333" t="s">
        <v>9801</v>
      </c>
      <c r="B171" s="51">
        <v>46072</v>
      </c>
      <c r="C171" s="1300" t="s">
        <v>9802</v>
      </c>
      <c r="D171" s="50">
        <v>20</v>
      </c>
      <c r="E171" s="50" t="s">
        <v>9758</v>
      </c>
      <c r="F171" s="65" t="s">
        <v>214</v>
      </c>
    </row>
    <row r="172" spans="1:6" ht="112.5" customHeight="1">
      <c r="A172" s="1300" t="s">
        <v>1196</v>
      </c>
      <c r="B172" s="51">
        <v>46074</v>
      </c>
      <c r="C172" s="1334" t="s">
        <v>9803</v>
      </c>
      <c r="D172" s="50">
        <v>36</v>
      </c>
      <c r="E172" s="47" t="s">
        <v>9763</v>
      </c>
      <c r="F172" s="65" t="s">
        <v>214</v>
      </c>
    </row>
    <row r="173" spans="1:6" ht="173.25" customHeight="1">
      <c r="A173" s="1300" t="s">
        <v>6246</v>
      </c>
      <c r="B173" s="51">
        <v>46075</v>
      </c>
      <c r="C173" s="1334" t="s">
        <v>9804</v>
      </c>
      <c r="D173" s="50">
        <v>300</v>
      </c>
      <c r="E173" s="47" t="s">
        <v>9805</v>
      </c>
      <c r="F173" s="65" t="s">
        <v>205</v>
      </c>
    </row>
    <row r="174" spans="1:6" ht="68.25" customHeight="1">
      <c r="A174" s="1300" t="s">
        <v>9806</v>
      </c>
      <c r="B174" s="51">
        <v>46079</v>
      </c>
      <c r="C174" s="1333" t="s">
        <v>9807</v>
      </c>
      <c r="D174" s="50">
        <v>14</v>
      </c>
      <c r="E174" s="50" t="s">
        <v>9758</v>
      </c>
      <c r="F174" s="65" t="s">
        <v>205</v>
      </c>
    </row>
    <row r="175" spans="1:6" ht="68.25" customHeight="1">
      <c r="A175" s="1300" t="s">
        <v>9808</v>
      </c>
      <c r="B175" s="51" t="s">
        <v>9809</v>
      </c>
      <c r="C175" s="1300" t="s">
        <v>9810</v>
      </c>
      <c r="D175" s="50">
        <v>26</v>
      </c>
      <c r="E175" s="50" t="s">
        <v>9749</v>
      </c>
      <c r="F175" s="65" t="s">
        <v>214</v>
      </c>
    </row>
    <row r="176" spans="1:6" ht="304.5" customHeight="1">
      <c r="A176" s="1334" t="s">
        <v>9811</v>
      </c>
      <c r="B176" s="51" t="s">
        <v>9812</v>
      </c>
      <c r="C176" s="1300" t="s">
        <v>9813</v>
      </c>
      <c r="D176" s="50">
        <v>48</v>
      </c>
      <c r="E176" s="50" t="s">
        <v>9749</v>
      </c>
      <c r="F176" s="65" t="s">
        <v>214</v>
      </c>
    </row>
    <row r="177" spans="1:7" ht="64.5" customHeight="1">
      <c r="A177" s="1300" t="s">
        <v>9814</v>
      </c>
      <c r="B177" s="51">
        <v>46083</v>
      </c>
      <c r="C177" s="1300" t="s">
        <v>9815</v>
      </c>
      <c r="D177" s="50">
        <v>32</v>
      </c>
      <c r="E177" s="47" t="s">
        <v>9727</v>
      </c>
      <c r="F177" s="65" t="s">
        <v>214</v>
      </c>
    </row>
    <row r="178" spans="1:7" ht="116.25" customHeight="1">
      <c r="A178" s="1300" t="s">
        <v>9797</v>
      </c>
      <c r="B178" s="51">
        <v>46084</v>
      </c>
      <c r="C178" s="1300" t="s">
        <v>9816</v>
      </c>
      <c r="D178" s="50">
        <v>11</v>
      </c>
      <c r="E178" s="47" t="s">
        <v>9763</v>
      </c>
      <c r="F178" s="65" t="s">
        <v>205</v>
      </c>
    </row>
    <row r="179" spans="1:7" ht="166.5" customHeight="1">
      <c r="A179" s="1300" t="s">
        <v>9817</v>
      </c>
      <c r="B179" s="51">
        <v>46091</v>
      </c>
      <c r="C179" s="1300" t="s">
        <v>9818</v>
      </c>
      <c r="D179" s="50">
        <v>53</v>
      </c>
      <c r="E179" s="47" t="s">
        <v>9763</v>
      </c>
      <c r="F179" s="65" t="s">
        <v>214</v>
      </c>
    </row>
    <row r="180" spans="1:7" ht="116.25" customHeight="1">
      <c r="A180" s="1300" t="s">
        <v>9819</v>
      </c>
      <c r="B180" s="51">
        <v>46092</v>
      </c>
      <c r="C180" s="1300" t="s">
        <v>528</v>
      </c>
      <c r="D180" s="50">
        <v>4</v>
      </c>
      <c r="E180" s="47" t="s">
        <v>9763</v>
      </c>
      <c r="F180" s="65" t="s">
        <v>214</v>
      </c>
    </row>
    <row r="181" spans="1:7" ht="141.75" customHeight="1">
      <c r="A181" s="1300" t="s">
        <v>9820</v>
      </c>
      <c r="B181" s="51" t="s">
        <v>9821</v>
      </c>
      <c r="C181" s="1300" t="s">
        <v>9822</v>
      </c>
      <c r="D181" s="50">
        <v>149</v>
      </c>
      <c r="E181" s="47" t="s">
        <v>9763</v>
      </c>
      <c r="F181" s="65" t="s">
        <v>205</v>
      </c>
    </row>
    <row r="182" spans="1:7" ht="267.75" customHeight="1">
      <c r="A182" s="1300" t="s">
        <v>9823</v>
      </c>
      <c r="B182" s="51">
        <v>46094</v>
      </c>
      <c r="C182" s="1300" t="s">
        <v>9824</v>
      </c>
      <c r="D182" s="50">
        <v>60</v>
      </c>
      <c r="E182" s="47" t="s">
        <v>9805</v>
      </c>
      <c r="F182" s="65" t="s">
        <v>214</v>
      </c>
    </row>
    <row r="183" spans="1:7" ht="76.5" customHeight="1">
      <c r="A183" s="1300" t="s">
        <v>9825</v>
      </c>
      <c r="B183" s="51">
        <v>46096</v>
      </c>
      <c r="C183" s="1300" t="s">
        <v>9785</v>
      </c>
      <c r="D183" s="50">
        <v>10</v>
      </c>
      <c r="E183" s="47" t="s">
        <v>9727</v>
      </c>
      <c r="F183" s="65" t="s">
        <v>214</v>
      </c>
    </row>
    <row r="184" spans="1:7" ht="113.25" customHeight="1">
      <c r="A184" s="1300" t="s">
        <v>9826</v>
      </c>
      <c r="B184" s="51">
        <v>46098</v>
      </c>
      <c r="C184" s="1300" t="s">
        <v>9827</v>
      </c>
      <c r="D184" s="50">
        <v>18</v>
      </c>
      <c r="E184" s="50" t="s">
        <v>9828</v>
      </c>
      <c r="F184" s="65" t="s">
        <v>214</v>
      </c>
    </row>
    <row r="185" spans="1:7" ht="114.75" customHeight="1">
      <c r="A185" s="1300" t="s">
        <v>9829</v>
      </c>
      <c r="B185" s="51">
        <v>46099</v>
      </c>
      <c r="C185" s="1300" t="s">
        <v>9830</v>
      </c>
      <c r="D185" s="50">
        <v>18</v>
      </c>
      <c r="E185" s="47" t="s">
        <v>9763</v>
      </c>
      <c r="F185" s="65" t="s">
        <v>214</v>
      </c>
    </row>
    <row r="186" spans="1:7" ht="42" customHeight="1">
      <c r="A186" s="1300" t="s">
        <v>9831</v>
      </c>
      <c r="B186" s="51">
        <v>46100</v>
      </c>
      <c r="C186" s="1300" t="s">
        <v>9832</v>
      </c>
      <c r="D186" s="50">
        <v>23</v>
      </c>
      <c r="E186" s="50" t="s">
        <v>9771</v>
      </c>
      <c r="F186" s="65" t="s">
        <v>205</v>
      </c>
    </row>
    <row r="187" spans="1:7" ht="113.25" customHeight="1">
      <c r="A187" s="1334" t="s">
        <v>9829</v>
      </c>
      <c r="B187" s="51">
        <v>46100</v>
      </c>
      <c r="C187" s="1300" t="s">
        <v>9833</v>
      </c>
      <c r="D187" s="50">
        <v>24</v>
      </c>
      <c r="E187" s="47" t="s">
        <v>9763</v>
      </c>
      <c r="F187" s="65" t="s">
        <v>214</v>
      </c>
    </row>
    <row r="188" spans="1:7" ht="94.5" customHeight="1">
      <c r="A188" s="1334" t="s">
        <v>9834</v>
      </c>
      <c r="B188" s="51">
        <v>46106</v>
      </c>
      <c r="C188" s="1300" t="s">
        <v>9835</v>
      </c>
      <c r="D188" s="50">
        <v>14</v>
      </c>
      <c r="E188" s="47" t="s">
        <v>9727</v>
      </c>
      <c r="F188" s="65" t="s">
        <v>205</v>
      </c>
    </row>
    <row r="189" spans="1:7" ht="111.75" customHeight="1">
      <c r="A189" s="1334" t="s">
        <v>9797</v>
      </c>
      <c r="B189" s="51">
        <v>46106</v>
      </c>
      <c r="C189" s="1300" t="s">
        <v>9816</v>
      </c>
      <c r="D189" s="50">
        <v>13</v>
      </c>
      <c r="E189" s="47" t="s">
        <v>9763</v>
      </c>
      <c r="F189" s="65" t="s">
        <v>205</v>
      </c>
    </row>
    <row r="190" spans="1:7" ht="128.25" customHeight="1">
      <c r="A190" s="1334" t="s">
        <v>9836</v>
      </c>
      <c r="B190" s="51">
        <v>46109</v>
      </c>
      <c r="C190" s="1300" t="s">
        <v>9837</v>
      </c>
      <c r="D190" s="50">
        <v>54</v>
      </c>
      <c r="E190" s="50" t="s">
        <v>9740</v>
      </c>
      <c r="F190" s="65" t="s">
        <v>205</v>
      </c>
      <c r="G190" s="33" t="s">
        <v>1567</v>
      </c>
    </row>
    <row r="191" spans="1:7" ht="141" customHeight="1">
      <c r="A191" s="1334" t="s">
        <v>9838</v>
      </c>
      <c r="B191" s="51">
        <v>46109</v>
      </c>
      <c r="C191" s="1157" t="s">
        <v>9839</v>
      </c>
      <c r="D191" s="50">
        <v>39</v>
      </c>
      <c r="E191" s="47" t="s">
        <v>9763</v>
      </c>
      <c r="F191" s="65" t="s">
        <v>214</v>
      </c>
    </row>
    <row r="192" spans="1:7" ht="114" customHeight="1">
      <c r="A192" s="1336" t="s">
        <v>9840</v>
      </c>
      <c r="B192" s="51">
        <v>46109</v>
      </c>
      <c r="C192" s="1300" t="s">
        <v>9841</v>
      </c>
      <c r="D192" s="50">
        <v>39</v>
      </c>
      <c r="E192" s="47" t="s">
        <v>9763</v>
      </c>
      <c r="F192" s="65" t="s">
        <v>214</v>
      </c>
    </row>
    <row r="193" spans="1:10" ht="228.75" customHeight="1">
      <c r="A193" s="1336" t="s">
        <v>9842</v>
      </c>
      <c r="B193" s="51">
        <v>46110</v>
      </c>
      <c r="C193" s="1157" t="s">
        <v>9843</v>
      </c>
      <c r="D193" s="50">
        <v>250</v>
      </c>
      <c r="E193" s="47" t="s">
        <v>9805</v>
      </c>
      <c r="F193" s="65" t="s">
        <v>214</v>
      </c>
    </row>
    <row r="195" spans="1:10" ht="40.35" customHeight="1">
      <c r="A195" s="2" t="s">
        <v>298</v>
      </c>
      <c r="B195" s="2"/>
      <c r="C195" s="2"/>
      <c r="D195" s="2"/>
      <c r="E195" s="2"/>
      <c r="F195" s="44" t="s">
        <v>123</v>
      </c>
      <c r="G195" s="44" t="s">
        <v>124</v>
      </c>
    </row>
    <row r="196" spans="1:10" ht="65.650000000000006" customHeight="1">
      <c r="A196" s="44" t="s">
        <v>125</v>
      </c>
      <c r="B196" s="44" t="s">
        <v>126</v>
      </c>
      <c r="C196" s="44" t="s">
        <v>127</v>
      </c>
      <c r="D196" s="44" t="s">
        <v>128</v>
      </c>
      <c r="E196" s="44" t="s">
        <v>129</v>
      </c>
      <c r="F196" s="78">
        <v>3</v>
      </c>
      <c r="G196" s="78">
        <f>SUM(D197:D199)</f>
        <v>86</v>
      </c>
    </row>
    <row r="197" spans="1:10" ht="42" customHeight="1">
      <c r="A197" s="50" t="s">
        <v>9844</v>
      </c>
      <c r="B197" s="50" t="s">
        <v>9845</v>
      </c>
      <c r="C197" s="50" t="s">
        <v>9846</v>
      </c>
      <c r="D197" s="50">
        <v>30</v>
      </c>
      <c r="E197" s="50" t="s">
        <v>9749</v>
      </c>
    </row>
    <row r="198" spans="1:10" ht="75" customHeight="1">
      <c r="A198" s="50" t="s">
        <v>9847</v>
      </c>
      <c r="B198" s="51">
        <v>46059</v>
      </c>
      <c r="C198" s="50" t="s">
        <v>6287</v>
      </c>
      <c r="D198" s="50">
        <v>13</v>
      </c>
      <c r="E198" s="47" t="s">
        <v>9727</v>
      </c>
    </row>
    <row r="199" spans="1:10" ht="90.75" customHeight="1">
      <c r="A199" s="50" t="s">
        <v>9848</v>
      </c>
      <c r="B199" s="51">
        <v>46085</v>
      </c>
      <c r="C199" s="50" t="s">
        <v>9849</v>
      </c>
      <c r="D199" s="50">
        <v>43</v>
      </c>
      <c r="E199" s="47" t="s">
        <v>9727</v>
      </c>
    </row>
    <row r="201" spans="1:10" ht="95.45" customHeight="1">
      <c r="A201" s="2" t="s">
        <v>311</v>
      </c>
      <c r="B201" s="2"/>
      <c r="C201" s="2"/>
      <c r="D201" s="2"/>
      <c r="E201" s="2"/>
      <c r="F201" s="2"/>
      <c r="G201" s="44" t="s">
        <v>123</v>
      </c>
      <c r="H201" s="44" t="s">
        <v>124</v>
      </c>
      <c r="J201" s="81" t="s">
        <v>312</v>
      </c>
    </row>
    <row r="202" spans="1:10" ht="211.15" customHeight="1">
      <c r="A202" s="44" t="s">
        <v>125</v>
      </c>
      <c r="B202" s="44" t="s">
        <v>126</v>
      </c>
      <c r="C202" s="44" t="s">
        <v>127</v>
      </c>
      <c r="D202" s="44" t="s">
        <v>128</v>
      </c>
      <c r="E202" s="44" t="s">
        <v>129</v>
      </c>
      <c r="F202" s="44" t="s">
        <v>313</v>
      </c>
      <c r="G202" s="47">
        <v>71</v>
      </c>
      <c r="H202" s="47">
        <f>SUM(D203:D273)</f>
        <v>3192</v>
      </c>
      <c r="J202" s="82" t="s">
        <v>314</v>
      </c>
    </row>
    <row r="203" spans="1:10" ht="37.5" customHeight="1">
      <c r="A203" s="50" t="s">
        <v>9850</v>
      </c>
      <c r="B203" s="51">
        <v>46023</v>
      </c>
      <c r="C203" s="50" t="s">
        <v>9851</v>
      </c>
      <c r="D203" s="50">
        <v>40</v>
      </c>
      <c r="E203" s="50" t="s">
        <v>9852</v>
      </c>
      <c r="F203" s="65" t="s">
        <v>364</v>
      </c>
    </row>
    <row r="204" spans="1:10" ht="37.5" customHeight="1">
      <c r="A204" s="50" t="s">
        <v>9853</v>
      </c>
      <c r="B204" s="51">
        <v>46024</v>
      </c>
      <c r="C204" s="50" t="s">
        <v>9854</v>
      </c>
      <c r="D204" s="50">
        <v>35</v>
      </c>
      <c r="E204" s="50" t="s">
        <v>9855</v>
      </c>
      <c r="F204" s="65" t="s">
        <v>364</v>
      </c>
    </row>
    <row r="205" spans="1:10" ht="114.75" customHeight="1">
      <c r="A205" s="50" t="s">
        <v>9856</v>
      </c>
      <c r="B205" s="51">
        <v>46025</v>
      </c>
      <c r="C205" s="50" t="s">
        <v>9857</v>
      </c>
      <c r="D205" s="50">
        <v>68</v>
      </c>
      <c r="E205" s="47" t="s">
        <v>9763</v>
      </c>
      <c r="F205" s="65" t="s">
        <v>320</v>
      </c>
    </row>
    <row r="206" spans="1:10" ht="117" customHeight="1">
      <c r="A206" s="47" t="s">
        <v>9856</v>
      </c>
      <c r="B206" s="51">
        <v>46028</v>
      </c>
      <c r="C206" s="50" t="s">
        <v>9858</v>
      </c>
      <c r="D206" s="50">
        <v>14</v>
      </c>
      <c r="E206" s="47" t="s">
        <v>9763</v>
      </c>
      <c r="F206" s="65" t="s">
        <v>320</v>
      </c>
    </row>
    <row r="207" spans="1:10" ht="115.5" customHeight="1">
      <c r="A207" s="47" t="s">
        <v>9856</v>
      </c>
      <c r="B207" s="51">
        <v>46029</v>
      </c>
      <c r="C207" s="50" t="s">
        <v>9858</v>
      </c>
      <c r="D207" s="50">
        <v>37</v>
      </c>
      <c r="E207" s="47" t="s">
        <v>9763</v>
      </c>
      <c r="F207" s="65" t="s">
        <v>320</v>
      </c>
    </row>
    <row r="208" spans="1:10" ht="79.5" customHeight="1">
      <c r="A208" s="50" t="s">
        <v>9859</v>
      </c>
      <c r="B208" s="51">
        <v>46029</v>
      </c>
      <c r="C208" s="50" t="s">
        <v>9860</v>
      </c>
      <c r="D208" s="50">
        <v>80</v>
      </c>
      <c r="E208" s="50" t="s">
        <v>9861</v>
      </c>
      <c r="F208" s="65" t="s">
        <v>364</v>
      </c>
    </row>
    <row r="209" spans="1:6" ht="88.5" customHeight="1">
      <c r="A209" s="50" t="s">
        <v>9862</v>
      </c>
      <c r="B209" s="51">
        <v>46031</v>
      </c>
      <c r="C209" s="50" t="s">
        <v>9863</v>
      </c>
      <c r="D209" s="50">
        <v>150</v>
      </c>
      <c r="E209" s="50" t="s">
        <v>9864</v>
      </c>
      <c r="F209" s="65" t="s">
        <v>364</v>
      </c>
    </row>
    <row r="210" spans="1:6" ht="36.75" customHeight="1">
      <c r="A210" s="50" t="s">
        <v>9865</v>
      </c>
      <c r="B210" s="51">
        <v>46033</v>
      </c>
      <c r="C210" s="50" t="s">
        <v>9866</v>
      </c>
      <c r="D210" s="50">
        <v>16</v>
      </c>
      <c r="E210" s="50" t="s">
        <v>9867</v>
      </c>
      <c r="F210" s="65" t="s">
        <v>367</v>
      </c>
    </row>
    <row r="211" spans="1:6" ht="36.75" customHeight="1">
      <c r="A211" s="50" t="s">
        <v>9868</v>
      </c>
      <c r="B211" s="51">
        <v>46035</v>
      </c>
      <c r="C211" s="50" t="s">
        <v>9869</v>
      </c>
      <c r="D211" s="50">
        <v>5</v>
      </c>
      <c r="E211" s="50" t="s">
        <v>9870</v>
      </c>
      <c r="F211" s="65" t="s">
        <v>364</v>
      </c>
    </row>
    <row r="212" spans="1:6" ht="37.5" customHeight="1">
      <c r="A212" s="50" t="s">
        <v>9871</v>
      </c>
      <c r="B212" s="51">
        <v>46036</v>
      </c>
      <c r="C212" s="50" t="s">
        <v>9872</v>
      </c>
      <c r="D212" s="50">
        <v>15</v>
      </c>
      <c r="E212" s="50" t="s">
        <v>9873</v>
      </c>
      <c r="F212" s="65" t="s">
        <v>367</v>
      </c>
    </row>
    <row r="213" spans="1:6" ht="60" customHeight="1">
      <c r="A213" s="50" t="s">
        <v>9874</v>
      </c>
      <c r="B213" s="51">
        <v>46036</v>
      </c>
      <c r="C213" s="50" t="s">
        <v>9875</v>
      </c>
      <c r="D213" s="50">
        <v>9</v>
      </c>
      <c r="E213" s="50" t="s">
        <v>9876</v>
      </c>
      <c r="F213" s="65" t="s">
        <v>323</v>
      </c>
    </row>
    <row r="214" spans="1:6" ht="60" customHeight="1">
      <c r="A214" s="50" t="s">
        <v>9877</v>
      </c>
      <c r="B214" s="51">
        <v>46038</v>
      </c>
      <c r="C214" s="50" t="s">
        <v>9878</v>
      </c>
      <c r="D214" s="50">
        <v>15</v>
      </c>
      <c r="E214" s="50" t="s">
        <v>9722</v>
      </c>
      <c r="F214" s="65" t="s">
        <v>367</v>
      </c>
    </row>
    <row r="215" spans="1:6" ht="108.75" customHeight="1">
      <c r="A215" s="50" t="s">
        <v>9879</v>
      </c>
      <c r="B215" s="51">
        <v>46041</v>
      </c>
      <c r="C215" s="50" t="s">
        <v>9880</v>
      </c>
      <c r="D215" s="50">
        <v>25</v>
      </c>
      <c r="E215" s="50" t="s">
        <v>9749</v>
      </c>
      <c r="F215" s="65" t="s">
        <v>320</v>
      </c>
    </row>
    <row r="216" spans="1:6" ht="117" customHeight="1">
      <c r="A216" s="50" t="s">
        <v>9881</v>
      </c>
      <c r="B216" s="51">
        <v>46041</v>
      </c>
      <c r="C216" s="50" t="s">
        <v>9882</v>
      </c>
      <c r="D216" s="50">
        <v>39</v>
      </c>
      <c r="E216" s="47" t="s">
        <v>9763</v>
      </c>
      <c r="F216" s="65" t="s">
        <v>320</v>
      </c>
    </row>
    <row r="217" spans="1:6" ht="32.25" customHeight="1">
      <c r="A217" s="50" t="s">
        <v>9883</v>
      </c>
      <c r="B217" s="51">
        <v>46042</v>
      </c>
      <c r="C217" s="50" t="s">
        <v>9884</v>
      </c>
      <c r="D217" s="50">
        <v>19</v>
      </c>
      <c r="E217" s="50" t="s">
        <v>9771</v>
      </c>
      <c r="F217" s="65" t="s">
        <v>3214</v>
      </c>
    </row>
    <row r="218" spans="1:6" ht="111.75" customHeight="1">
      <c r="A218" s="50" t="s">
        <v>9881</v>
      </c>
      <c r="B218" s="51">
        <v>46042</v>
      </c>
      <c r="C218" s="50" t="s">
        <v>9882</v>
      </c>
      <c r="D218" s="50">
        <v>10</v>
      </c>
      <c r="E218" s="47" t="s">
        <v>9763</v>
      </c>
      <c r="F218" s="65" t="s">
        <v>320</v>
      </c>
    </row>
    <row r="219" spans="1:6" ht="66.75" customHeight="1">
      <c r="A219" s="50" t="s">
        <v>9885</v>
      </c>
      <c r="B219" s="51">
        <v>46043</v>
      </c>
      <c r="C219" s="50" t="s">
        <v>9886</v>
      </c>
      <c r="D219" s="50">
        <v>25</v>
      </c>
      <c r="E219" s="50" t="s">
        <v>9749</v>
      </c>
      <c r="F219" s="65" t="s">
        <v>320</v>
      </c>
    </row>
    <row r="220" spans="1:6" ht="37.5" customHeight="1">
      <c r="A220" s="50" t="s">
        <v>9887</v>
      </c>
      <c r="B220" s="51">
        <v>46043</v>
      </c>
      <c r="C220" s="50" t="s">
        <v>9888</v>
      </c>
      <c r="D220" s="50">
        <v>6</v>
      </c>
      <c r="E220" s="50" t="s">
        <v>9870</v>
      </c>
      <c r="F220" s="65" t="s">
        <v>367</v>
      </c>
    </row>
    <row r="221" spans="1:6" ht="80.25" customHeight="1">
      <c r="A221" s="50" t="s">
        <v>9889</v>
      </c>
      <c r="B221" s="51">
        <v>46044</v>
      </c>
      <c r="C221" s="50" t="s">
        <v>9890</v>
      </c>
      <c r="D221" s="50">
        <v>25</v>
      </c>
      <c r="E221" s="50" t="s">
        <v>9722</v>
      </c>
      <c r="F221" s="65" t="s">
        <v>367</v>
      </c>
    </row>
    <row r="222" spans="1:6" ht="113.25" customHeight="1">
      <c r="A222" s="50" t="s">
        <v>9891</v>
      </c>
      <c r="B222" s="51">
        <v>46044</v>
      </c>
      <c r="C222" s="50" t="s">
        <v>9882</v>
      </c>
      <c r="D222" s="50">
        <v>46</v>
      </c>
      <c r="E222" s="47" t="s">
        <v>9763</v>
      </c>
      <c r="F222" s="65" t="s">
        <v>320</v>
      </c>
    </row>
    <row r="223" spans="1:6" ht="51.75" customHeight="1">
      <c r="A223" s="50" t="s">
        <v>9892</v>
      </c>
      <c r="B223" s="51">
        <v>46045</v>
      </c>
      <c r="C223" s="50" t="s">
        <v>9893</v>
      </c>
      <c r="D223" s="50">
        <v>6</v>
      </c>
      <c r="E223" s="50" t="s">
        <v>9870</v>
      </c>
      <c r="F223" s="65" t="s">
        <v>320</v>
      </c>
    </row>
    <row r="224" spans="1:6" ht="37.5" customHeight="1">
      <c r="A224" s="50" t="s">
        <v>9894</v>
      </c>
      <c r="B224" s="51">
        <v>46045</v>
      </c>
      <c r="C224" s="50" t="s">
        <v>9866</v>
      </c>
      <c r="D224" s="50">
        <v>15</v>
      </c>
      <c r="E224" s="50" t="s">
        <v>9867</v>
      </c>
      <c r="F224" s="65" t="s">
        <v>367</v>
      </c>
    </row>
    <row r="225" spans="1:6" ht="111" customHeight="1">
      <c r="A225" s="50" t="s">
        <v>5217</v>
      </c>
      <c r="B225" s="51">
        <v>46045</v>
      </c>
      <c r="C225" s="50" t="s">
        <v>9895</v>
      </c>
      <c r="D225" s="50">
        <v>80</v>
      </c>
      <c r="E225" s="47" t="s">
        <v>9763</v>
      </c>
      <c r="F225" s="65" t="s">
        <v>320</v>
      </c>
    </row>
    <row r="226" spans="1:6" ht="50.25" customHeight="1">
      <c r="A226" s="50" t="s">
        <v>9896</v>
      </c>
      <c r="B226" s="51">
        <v>46045</v>
      </c>
      <c r="C226" s="50" t="s">
        <v>9897</v>
      </c>
      <c r="D226" s="50">
        <v>70</v>
      </c>
      <c r="E226" s="50" t="s">
        <v>9898</v>
      </c>
      <c r="F226" s="65" t="s">
        <v>320</v>
      </c>
    </row>
    <row r="227" spans="1:6" ht="37.5" customHeight="1">
      <c r="A227" s="50" t="s">
        <v>9899</v>
      </c>
      <c r="B227" s="51">
        <v>46047</v>
      </c>
      <c r="C227" s="50" t="s">
        <v>9900</v>
      </c>
      <c r="D227" s="50">
        <v>10</v>
      </c>
      <c r="E227" s="50" t="s">
        <v>9870</v>
      </c>
      <c r="F227" s="65" t="s">
        <v>317</v>
      </c>
    </row>
    <row r="228" spans="1:6" ht="37.5" customHeight="1">
      <c r="A228" s="50" t="s">
        <v>9901</v>
      </c>
      <c r="B228" s="50" t="s">
        <v>9902</v>
      </c>
      <c r="C228" s="50" t="s">
        <v>6418</v>
      </c>
      <c r="D228" s="50">
        <v>68</v>
      </c>
      <c r="E228" s="50" t="s">
        <v>9771</v>
      </c>
      <c r="F228" s="65" t="s">
        <v>320</v>
      </c>
    </row>
    <row r="229" spans="1:6" ht="174" customHeight="1">
      <c r="A229" s="50" t="s">
        <v>9903</v>
      </c>
      <c r="B229" s="51">
        <v>46048</v>
      </c>
      <c r="C229" s="50" t="s">
        <v>9904</v>
      </c>
      <c r="D229" s="50">
        <v>17</v>
      </c>
      <c r="E229" s="50" t="s">
        <v>9905</v>
      </c>
      <c r="F229" s="65" t="s">
        <v>320</v>
      </c>
    </row>
    <row r="230" spans="1:6" ht="36" customHeight="1">
      <c r="A230" s="50" t="s">
        <v>9906</v>
      </c>
      <c r="B230" s="51">
        <v>46049</v>
      </c>
      <c r="C230" s="50" t="s">
        <v>9907</v>
      </c>
      <c r="D230" s="50">
        <v>34</v>
      </c>
      <c r="E230" s="50" t="s">
        <v>9771</v>
      </c>
      <c r="F230" s="65" t="s">
        <v>320</v>
      </c>
    </row>
    <row r="231" spans="1:6" ht="36" customHeight="1">
      <c r="A231" s="50" t="s">
        <v>9908</v>
      </c>
      <c r="B231" s="51">
        <v>46049</v>
      </c>
      <c r="C231" s="50" t="s">
        <v>9909</v>
      </c>
      <c r="D231" s="50">
        <v>17</v>
      </c>
      <c r="E231" s="50" t="s">
        <v>9771</v>
      </c>
      <c r="F231" s="65" t="s">
        <v>320</v>
      </c>
    </row>
    <row r="232" spans="1:6" ht="51" customHeight="1">
      <c r="A232" s="50" t="s">
        <v>9910</v>
      </c>
      <c r="B232" s="51">
        <v>46049</v>
      </c>
      <c r="C232" s="50" t="s">
        <v>9911</v>
      </c>
      <c r="D232" s="50">
        <v>6</v>
      </c>
      <c r="E232" s="50" t="s">
        <v>9905</v>
      </c>
      <c r="F232" s="65" t="s">
        <v>320</v>
      </c>
    </row>
    <row r="233" spans="1:6" ht="51" customHeight="1">
      <c r="A233" s="50" t="s">
        <v>9912</v>
      </c>
      <c r="B233" s="51">
        <v>46049</v>
      </c>
      <c r="C233" s="50" t="s">
        <v>9913</v>
      </c>
      <c r="D233" s="50">
        <v>4</v>
      </c>
      <c r="E233" s="50" t="s">
        <v>9870</v>
      </c>
      <c r="F233" s="65" t="s">
        <v>455</v>
      </c>
    </row>
    <row r="234" spans="1:6" ht="36.75" customHeight="1">
      <c r="A234" s="50" t="s">
        <v>9914</v>
      </c>
      <c r="B234" s="51">
        <v>46049</v>
      </c>
      <c r="C234" s="50" t="s">
        <v>9915</v>
      </c>
      <c r="D234" s="50">
        <v>15</v>
      </c>
      <c r="E234" s="50" t="s">
        <v>9867</v>
      </c>
      <c r="F234" s="65" t="s">
        <v>320</v>
      </c>
    </row>
    <row r="235" spans="1:6" ht="40.5" customHeight="1">
      <c r="A235" s="50" t="s">
        <v>9916</v>
      </c>
      <c r="B235" s="51">
        <v>46049</v>
      </c>
      <c r="C235" s="50" t="s">
        <v>9917</v>
      </c>
      <c r="D235" s="50">
        <v>30</v>
      </c>
      <c r="E235" s="50" t="s">
        <v>9855</v>
      </c>
      <c r="F235" s="65" t="s">
        <v>320</v>
      </c>
    </row>
    <row r="236" spans="1:6" ht="78" customHeight="1">
      <c r="A236" s="50" t="s">
        <v>9918</v>
      </c>
      <c r="B236" s="51">
        <v>46050</v>
      </c>
      <c r="C236" s="50" t="s">
        <v>9919</v>
      </c>
      <c r="D236" s="50">
        <v>49</v>
      </c>
      <c r="E236" s="50" t="s">
        <v>9905</v>
      </c>
      <c r="F236" s="65" t="s">
        <v>320</v>
      </c>
    </row>
    <row r="237" spans="1:6" ht="33.75" customHeight="1">
      <c r="A237" s="50" t="s">
        <v>9920</v>
      </c>
      <c r="B237" s="51">
        <v>46051</v>
      </c>
      <c r="C237" s="50" t="s">
        <v>9921</v>
      </c>
      <c r="D237" s="50">
        <v>46</v>
      </c>
      <c r="E237" s="50" t="s">
        <v>9905</v>
      </c>
      <c r="F237" s="65" t="s">
        <v>320</v>
      </c>
    </row>
    <row r="238" spans="1:6" ht="96" customHeight="1">
      <c r="A238" s="50" t="s">
        <v>9922</v>
      </c>
      <c r="B238" s="51">
        <v>46053</v>
      </c>
      <c r="C238" s="50" t="s">
        <v>9923</v>
      </c>
      <c r="D238" s="50">
        <v>35</v>
      </c>
      <c r="E238" s="47" t="s">
        <v>9725</v>
      </c>
      <c r="F238" s="65" t="s">
        <v>367</v>
      </c>
    </row>
    <row r="239" spans="1:6" ht="39.75" customHeight="1">
      <c r="A239" s="50" t="s">
        <v>9924</v>
      </c>
      <c r="B239" s="51">
        <v>46055</v>
      </c>
      <c r="C239" s="50" t="s">
        <v>9925</v>
      </c>
      <c r="D239" s="50">
        <v>11</v>
      </c>
      <c r="E239" s="50" t="s">
        <v>9926</v>
      </c>
      <c r="F239" s="65" t="s">
        <v>320</v>
      </c>
    </row>
    <row r="240" spans="1:6" ht="42" customHeight="1">
      <c r="A240" s="50" t="s">
        <v>9927</v>
      </c>
      <c r="B240" s="51">
        <v>46057</v>
      </c>
      <c r="C240" s="50" t="s">
        <v>9928</v>
      </c>
      <c r="D240" s="50">
        <v>4</v>
      </c>
      <c r="E240" s="50" t="s">
        <v>9870</v>
      </c>
      <c r="F240" s="65" t="s">
        <v>367</v>
      </c>
    </row>
    <row r="241" spans="1:6" ht="111.75" customHeight="1">
      <c r="A241" s="50" t="s">
        <v>9856</v>
      </c>
      <c r="B241" s="51">
        <v>46060</v>
      </c>
      <c r="C241" s="50" t="s">
        <v>9830</v>
      </c>
      <c r="D241" s="50">
        <v>20</v>
      </c>
      <c r="E241" s="47" t="s">
        <v>9763</v>
      </c>
      <c r="F241" s="65" t="s">
        <v>320</v>
      </c>
    </row>
    <row r="242" spans="1:6" ht="111.75" customHeight="1">
      <c r="A242" s="50" t="s">
        <v>9929</v>
      </c>
      <c r="B242" s="51">
        <v>46060</v>
      </c>
      <c r="C242" s="50" t="s">
        <v>9830</v>
      </c>
      <c r="D242" s="50">
        <v>20</v>
      </c>
      <c r="E242" s="47" t="s">
        <v>9763</v>
      </c>
      <c r="F242" s="65" t="s">
        <v>320</v>
      </c>
    </row>
    <row r="243" spans="1:6" ht="40.5" customHeight="1">
      <c r="A243" s="50" t="s">
        <v>9930</v>
      </c>
      <c r="B243" s="51">
        <v>46065</v>
      </c>
      <c r="C243" s="50" t="s">
        <v>9931</v>
      </c>
      <c r="D243" s="50">
        <v>12</v>
      </c>
      <c r="E243" s="50" t="s">
        <v>9855</v>
      </c>
      <c r="F243" s="65" t="s">
        <v>317</v>
      </c>
    </row>
    <row r="244" spans="1:6" ht="129.75" customHeight="1">
      <c r="A244" s="50" t="s">
        <v>9932</v>
      </c>
      <c r="B244" s="51">
        <v>46066</v>
      </c>
      <c r="C244" s="50" t="s">
        <v>9933</v>
      </c>
      <c r="D244" s="50">
        <v>42</v>
      </c>
      <c r="E244" s="50" t="s">
        <v>9740</v>
      </c>
      <c r="F244" s="65" t="s">
        <v>317</v>
      </c>
    </row>
    <row r="245" spans="1:6" ht="39.75" customHeight="1">
      <c r="A245" s="50" t="s">
        <v>9934</v>
      </c>
      <c r="B245" s="51">
        <v>46067</v>
      </c>
      <c r="C245" s="50" t="s">
        <v>9935</v>
      </c>
      <c r="D245" s="50">
        <v>11</v>
      </c>
      <c r="E245" s="50" t="s">
        <v>9873</v>
      </c>
      <c r="F245" s="65" t="s">
        <v>367</v>
      </c>
    </row>
    <row r="246" spans="1:6" ht="39.75" customHeight="1">
      <c r="A246" s="50" t="s">
        <v>9936</v>
      </c>
      <c r="B246" s="51">
        <v>46070</v>
      </c>
      <c r="C246" s="50" t="s">
        <v>9937</v>
      </c>
      <c r="D246" s="50">
        <v>6</v>
      </c>
      <c r="E246" s="50" t="s">
        <v>9870</v>
      </c>
      <c r="F246" s="65" t="s">
        <v>317</v>
      </c>
    </row>
    <row r="247" spans="1:6" ht="40.5" customHeight="1">
      <c r="A247" s="50" t="s">
        <v>9938</v>
      </c>
      <c r="B247" s="51" t="s">
        <v>9939</v>
      </c>
      <c r="C247" s="50" t="s">
        <v>9940</v>
      </c>
      <c r="D247" s="50">
        <v>42</v>
      </c>
      <c r="E247" s="50" t="s">
        <v>9905</v>
      </c>
      <c r="F247" s="65" t="s">
        <v>367</v>
      </c>
    </row>
    <row r="248" spans="1:6" ht="39.75" customHeight="1">
      <c r="A248" s="50" t="s">
        <v>9941</v>
      </c>
      <c r="B248" s="51">
        <v>46073</v>
      </c>
      <c r="C248" s="50" t="s">
        <v>9942</v>
      </c>
      <c r="D248" s="50">
        <v>14</v>
      </c>
      <c r="E248" s="50" t="s">
        <v>9867</v>
      </c>
      <c r="F248" s="65" t="s">
        <v>323</v>
      </c>
    </row>
    <row r="249" spans="1:6" ht="36.75" customHeight="1">
      <c r="A249" s="50" t="s">
        <v>9943</v>
      </c>
      <c r="B249" s="51">
        <v>46073</v>
      </c>
      <c r="C249" s="50" t="s">
        <v>7823</v>
      </c>
      <c r="D249" s="50">
        <v>15</v>
      </c>
      <c r="E249" s="50" t="s">
        <v>9867</v>
      </c>
      <c r="F249" s="65" t="s">
        <v>320</v>
      </c>
    </row>
    <row r="250" spans="1:6" ht="108" customHeight="1">
      <c r="A250" s="50" t="s">
        <v>9944</v>
      </c>
      <c r="B250" s="51">
        <v>46073</v>
      </c>
      <c r="C250" s="50" t="s">
        <v>9945</v>
      </c>
      <c r="D250" s="50">
        <v>20</v>
      </c>
      <c r="E250" s="50" t="s">
        <v>9946</v>
      </c>
      <c r="F250" s="65" t="s">
        <v>317</v>
      </c>
    </row>
    <row r="251" spans="1:6" ht="93" customHeight="1">
      <c r="A251" s="50" t="s">
        <v>9947</v>
      </c>
      <c r="B251" s="51">
        <v>46073</v>
      </c>
      <c r="C251" s="50" t="s">
        <v>9948</v>
      </c>
      <c r="D251" s="50">
        <v>200</v>
      </c>
      <c r="E251" s="47" t="s">
        <v>9805</v>
      </c>
      <c r="F251" s="65" t="s">
        <v>320</v>
      </c>
    </row>
    <row r="252" spans="1:6" ht="82.5" customHeight="1">
      <c r="A252" s="50" t="s">
        <v>9949</v>
      </c>
      <c r="B252" s="51">
        <v>46075</v>
      </c>
      <c r="C252" s="50" t="s">
        <v>9950</v>
      </c>
      <c r="D252" s="50">
        <v>137</v>
      </c>
      <c r="E252" s="47" t="s">
        <v>9727</v>
      </c>
      <c r="F252" s="65" t="s">
        <v>367</v>
      </c>
    </row>
    <row r="253" spans="1:6" ht="78" customHeight="1">
      <c r="A253" s="50" t="s">
        <v>9111</v>
      </c>
      <c r="B253" s="51">
        <v>46075</v>
      </c>
      <c r="C253" s="50" t="s">
        <v>9951</v>
      </c>
      <c r="D253" s="50">
        <v>80</v>
      </c>
      <c r="E253" s="50" t="s">
        <v>9861</v>
      </c>
      <c r="F253" s="65" t="s">
        <v>367</v>
      </c>
    </row>
    <row r="254" spans="1:6" ht="51.75" customHeight="1">
      <c r="A254" s="50" t="s">
        <v>9952</v>
      </c>
      <c r="B254" s="51">
        <v>46075</v>
      </c>
      <c r="C254" s="50" t="s">
        <v>9953</v>
      </c>
      <c r="D254" s="50">
        <v>130</v>
      </c>
      <c r="E254" s="50" t="s">
        <v>9855</v>
      </c>
      <c r="F254" s="65" t="s">
        <v>367</v>
      </c>
    </row>
    <row r="255" spans="1:6" ht="49.5" customHeight="1">
      <c r="A255" s="50" t="s">
        <v>1197</v>
      </c>
      <c r="B255" s="51">
        <v>46075</v>
      </c>
      <c r="C255" s="50" t="s">
        <v>9954</v>
      </c>
      <c r="D255" s="50">
        <v>24</v>
      </c>
      <c r="E255" s="50" t="s">
        <v>9852</v>
      </c>
      <c r="F255" s="65" t="s">
        <v>367</v>
      </c>
    </row>
    <row r="256" spans="1:6" ht="91.5" customHeight="1">
      <c r="A256" s="50" t="s">
        <v>6259</v>
      </c>
      <c r="B256" s="51">
        <v>46103</v>
      </c>
      <c r="C256" s="50" t="s">
        <v>9955</v>
      </c>
      <c r="D256" s="50">
        <v>225</v>
      </c>
      <c r="E256" s="47" t="s">
        <v>9725</v>
      </c>
      <c r="F256" s="65" t="s">
        <v>367</v>
      </c>
    </row>
    <row r="257" spans="1:6" ht="79.5" customHeight="1">
      <c r="A257" s="50" t="s">
        <v>9956</v>
      </c>
      <c r="B257" s="51">
        <v>46076</v>
      </c>
      <c r="C257" s="50" t="s">
        <v>1798</v>
      </c>
      <c r="D257" s="50">
        <v>80</v>
      </c>
      <c r="E257" s="50" t="s">
        <v>9957</v>
      </c>
      <c r="F257" s="65" t="s">
        <v>323</v>
      </c>
    </row>
    <row r="258" spans="1:6" ht="63.75" customHeight="1">
      <c r="A258" s="50" t="s">
        <v>9958</v>
      </c>
      <c r="B258" s="51">
        <v>46076</v>
      </c>
      <c r="C258" s="50" t="s">
        <v>9959</v>
      </c>
      <c r="D258" s="50">
        <v>142</v>
      </c>
      <c r="E258" s="47" t="s">
        <v>9727</v>
      </c>
      <c r="F258" s="65" t="s">
        <v>323</v>
      </c>
    </row>
    <row r="259" spans="1:6" ht="186.75" customHeight="1">
      <c r="A259" s="50" t="s">
        <v>9960</v>
      </c>
      <c r="B259" s="51">
        <v>46076</v>
      </c>
      <c r="C259" s="50" t="s">
        <v>9961</v>
      </c>
      <c r="D259" s="50">
        <v>200</v>
      </c>
      <c r="E259" s="47" t="s">
        <v>9805</v>
      </c>
      <c r="F259" s="65" t="s">
        <v>323</v>
      </c>
    </row>
    <row r="260" spans="1:6" ht="55.5" customHeight="1">
      <c r="A260" s="50" t="s">
        <v>9962</v>
      </c>
      <c r="B260" s="51">
        <v>46079</v>
      </c>
      <c r="C260" s="50" t="s">
        <v>9963</v>
      </c>
      <c r="D260" s="50">
        <v>20</v>
      </c>
      <c r="E260" s="50" t="s">
        <v>9771</v>
      </c>
      <c r="F260" s="65" t="s">
        <v>438</v>
      </c>
    </row>
    <row r="261" spans="1:6" ht="84.75" customHeight="1">
      <c r="A261" s="50" t="s">
        <v>9964</v>
      </c>
      <c r="B261" s="51">
        <v>46079</v>
      </c>
      <c r="C261" s="50" t="s">
        <v>9965</v>
      </c>
      <c r="D261" s="50">
        <v>70</v>
      </c>
      <c r="E261" s="50" t="s">
        <v>9966</v>
      </c>
      <c r="F261" s="65" t="s">
        <v>3138</v>
      </c>
    </row>
    <row r="262" spans="1:6" ht="172.5" customHeight="1">
      <c r="A262" s="50" t="s">
        <v>9967</v>
      </c>
      <c r="B262" s="51">
        <v>46085</v>
      </c>
      <c r="C262" s="50" t="s">
        <v>9968</v>
      </c>
      <c r="D262" s="50">
        <v>10</v>
      </c>
      <c r="E262" s="50" t="s">
        <v>9905</v>
      </c>
      <c r="F262" s="65" t="s">
        <v>367</v>
      </c>
    </row>
    <row r="263" spans="1:6" ht="36" customHeight="1">
      <c r="A263" s="50" t="s">
        <v>9969</v>
      </c>
      <c r="B263" s="51">
        <v>46086</v>
      </c>
      <c r="C263" s="50" t="s">
        <v>9970</v>
      </c>
      <c r="D263" s="50">
        <v>13</v>
      </c>
      <c r="E263" s="50" t="s">
        <v>9867</v>
      </c>
      <c r="F263" s="65" t="s">
        <v>455</v>
      </c>
    </row>
    <row r="264" spans="1:6" ht="43.5" customHeight="1">
      <c r="A264" s="50" t="s">
        <v>9971</v>
      </c>
      <c r="B264" s="51">
        <v>46086</v>
      </c>
      <c r="C264" s="50" t="s">
        <v>9972</v>
      </c>
      <c r="D264" s="50">
        <v>20</v>
      </c>
      <c r="E264" s="50" t="s">
        <v>9873</v>
      </c>
      <c r="F264" s="65" t="s">
        <v>455</v>
      </c>
    </row>
    <row r="265" spans="1:6" ht="36" customHeight="1">
      <c r="A265" s="50" t="s">
        <v>9973</v>
      </c>
      <c r="B265" s="51">
        <v>46089</v>
      </c>
      <c r="C265" s="50" t="s">
        <v>9974</v>
      </c>
      <c r="D265" s="50">
        <v>20</v>
      </c>
      <c r="E265" s="50" t="s">
        <v>9852</v>
      </c>
      <c r="F265" s="65" t="s">
        <v>367</v>
      </c>
    </row>
    <row r="266" spans="1:6" ht="174.75" customHeight="1">
      <c r="A266" s="50" t="s">
        <v>9975</v>
      </c>
      <c r="B266" s="51">
        <v>46089</v>
      </c>
      <c r="C266" s="50" t="s">
        <v>9976</v>
      </c>
      <c r="D266" s="50">
        <v>156</v>
      </c>
      <c r="E266" s="47" t="s">
        <v>9805</v>
      </c>
      <c r="F266" s="65" t="s">
        <v>367</v>
      </c>
    </row>
    <row r="267" spans="1:6" ht="36" customHeight="1">
      <c r="A267" s="50" t="s">
        <v>9977</v>
      </c>
      <c r="B267" s="51">
        <v>46094</v>
      </c>
      <c r="C267" s="50" t="s">
        <v>9978</v>
      </c>
      <c r="D267" s="50">
        <v>10</v>
      </c>
      <c r="E267" s="50" t="s">
        <v>9867</v>
      </c>
      <c r="F267" s="65" t="s">
        <v>317</v>
      </c>
    </row>
    <row r="268" spans="1:6" ht="40.5" customHeight="1">
      <c r="A268" s="50" t="s">
        <v>9979</v>
      </c>
      <c r="B268" s="51">
        <v>46099</v>
      </c>
      <c r="C268" s="50" t="s">
        <v>9980</v>
      </c>
      <c r="D268" s="50">
        <v>6</v>
      </c>
      <c r="E268" s="50" t="s">
        <v>9870</v>
      </c>
      <c r="F268" s="65" t="s">
        <v>317</v>
      </c>
    </row>
    <row r="269" spans="1:6" ht="155.25" customHeight="1">
      <c r="A269" s="50" t="s">
        <v>9981</v>
      </c>
      <c r="B269" s="51">
        <v>46100</v>
      </c>
      <c r="C269" s="50" t="s">
        <v>9833</v>
      </c>
      <c r="D269" s="50">
        <v>24</v>
      </c>
      <c r="E269" s="47" t="s">
        <v>9763</v>
      </c>
      <c r="F269" s="65" t="s">
        <v>320</v>
      </c>
    </row>
    <row r="270" spans="1:6" ht="60.75" customHeight="1">
      <c r="A270" s="50" t="s">
        <v>9982</v>
      </c>
      <c r="B270" s="51">
        <v>46101</v>
      </c>
      <c r="C270" s="50" t="s">
        <v>9983</v>
      </c>
      <c r="D270" s="50">
        <v>42</v>
      </c>
      <c r="E270" s="50" t="s">
        <v>9867</v>
      </c>
      <c r="F270" s="65" t="s">
        <v>317</v>
      </c>
    </row>
    <row r="271" spans="1:6" ht="142.15" customHeight="1">
      <c r="A271" s="50" t="s">
        <v>9984</v>
      </c>
      <c r="B271" s="51">
        <v>46102</v>
      </c>
      <c r="C271" s="50" t="s">
        <v>9985</v>
      </c>
      <c r="D271" s="50">
        <v>152</v>
      </c>
      <c r="E271" s="50" t="s">
        <v>9740</v>
      </c>
      <c r="F271" s="65" t="s">
        <v>320</v>
      </c>
    </row>
    <row r="272" spans="1:6" ht="103.5" customHeight="1">
      <c r="A272" s="50" t="s">
        <v>9986</v>
      </c>
      <c r="B272" s="51">
        <v>46104</v>
      </c>
      <c r="C272" s="50" t="s">
        <v>9987</v>
      </c>
      <c r="D272" s="50">
        <v>18</v>
      </c>
      <c r="E272" s="50" t="s">
        <v>9988</v>
      </c>
      <c r="F272" s="65" t="s">
        <v>333</v>
      </c>
    </row>
    <row r="273" spans="1:7" ht="98.45" customHeight="1">
      <c r="A273" s="50" t="s">
        <v>9989</v>
      </c>
      <c r="B273" s="51">
        <v>46106</v>
      </c>
      <c r="C273" s="50" t="s">
        <v>9990</v>
      </c>
      <c r="D273" s="50">
        <v>15</v>
      </c>
      <c r="E273" s="50" t="s">
        <v>9722</v>
      </c>
      <c r="F273" s="65" t="s">
        <v>3138</v>
      </c>
    </row>
    <row r="275" spans="1:7" ht="37.35" customHeight="1">
      <c r="A275" s="2" t="s">
        <v>506</v>
      </c>
      <c r="B275" s="2"/>
      <c r="C275" s="2"/>
      <c r="D275" s="2"/>
      <c r="E275" s="2"/>
      <c r="F275" s="44" t="s">
        <v>123</v>
      </c>
      <c r="G275" s="44" t="s">
        <v>124</v>
      </c>
    </row>
    <row r="276" spans="1:7" ht="77.650000000000006" customHeight="1">
      <c r="A276" s="44" t="s">
        <v>125</v>
      </c>
      <c r="B276" s="44" t="s">
        <v>126</v>
      </c>
      <c r="C276" s="44" t="s">
        <v>127</v>
      </c>
      <c r="D276" s="44" t="s">
        <v>128</v>
      </c>
      <c r="E276" s="44" t="s">
        <v>129</v>
      </c>
      <c r="F276" s="78">
        <v>13</v>
      </c>
      <c r="G276" s="78">
        <f>SUM(D277:D289)</f>
        <v>1551</v>
      </c>
    </row>
    <row r="277" spans="1:7" ht="116.25" customHeight="1">
      <c r="A277" s="50" t="s">
        <v>9991</v>
      </c>
      <c r="B277" s="50" t="s">
        <v>9992</v>
      </c>
      <c r="C277" s="50" t="s">
        <v>9991</v>
      </c>
      <c r="D277" s="50">
        <v>15</v>
      </c>
      <c r="E277" s="47" t="s">
        <v>9763</v>
      </c>
    </row>
    <row r="278" spans="1:7" ht="89.25" customHeight="1">
      <c r="A278" s="50" t="s">
        <v>9993</v>
      </c>
      <c r="B278" s="50" t="s">
        <v>9992</v>
      </c>
      <c r="C278" s="50" t="s">
        <v>9994</v>
      </c>
      <c r="D278" s="50">
        <v>35</v>
      </c>
      <c r="E278" s="47" t="s">
        <v>9995</v>
      </c>
    </row>
    <row r="279" spans="1:7" ht="89.25" customHeight="1">
      <c r="A279" s="50" t="s">
        <v>9996</v>
      </c>
      <c r="B279" s="50" t="s">
        <v>9997</v>
      </c>
      <c r="C279" s="50" t="s">
        <v>9998</v>
      </c>
      <c r="D279" s="50">
        <v>426</v>
      </c>
      <c r="E279" s="50" t="s">
        <v>9995</v>
      </c>
    </row>
    <row r="280" spans="1:7" ht="33" customHeight="1">
      <c r="A280" s="50" t="s">
        <v>9999</v>
      </c>
      <c r="B280" s="50" t="s">
        <v>10000</v>
      </c>
      <c r="C280" s="50" t="s">
        <v>10001</v>
      </c>
      <c r="D280" s="50">
        <v>146</v>
      </c>
      <c r="E280" s="50" t="s">
        <v>9735</v>
      </c>
    </row>
    <row r="281" spans="1:7" ht="33" customHeight="1">
      <c r="A281" s="50" t="s">
        <v>10002</v>
      </c>
      <c r="B281" s="50" t="s">
        <v>10003</v>
      </c>
      <c r="C281" s="50" t="s">
        <v>6297</v>
      </c>
      <c r="D281" s="50">
        <v>16</v>
      </c>
      <c r="E281" s="50" t="s">
        <v>9855</v>
      </c>
    </row>
    <row r="282" spans="1:7" ht="33" customHeight="1">
      <c r="A282" s="50" t="s">
        <v>10004</v>
      </c>
      <c r="B282" s="50" t="s">
        <v>10005</v>
      </c>
      <c r="C282" s="50" t="s">
        <v>10006</v>
      </c>
      <c r="D282" s="50">
        <v>60</v>
      </c>
      <c r="E282" s="50" t="s">
        <v>9855</v>
      </c>
    </row>
    <row r="283" spans="1:7" ht="57" customHeight="1">
      <c r="A283" s="50" t="s">
        <v>10007</v>
      </c>
      <c r="B283" s="51">
        <v>46065</v>
      </c>
      <c r="C283" s="50" t="s">
        <v>10008</v>
      </c>
      <c r="D283" s="50">
        <v>17</v>
      </c>
      <c r="E283" s="47" t="s">
        <v>9727</v>
      </c>
    </row>
    <row r="284" spans="1:7" ht="81.75" customHeight="1">
      <c r="A284" s="50" t="s">
        <v>10009</v>
      </c>
      <c r="B284" s="51">
        <v>46073</v>
      </c>
      <c r="C284" s="50" t="s">
        <v>10010</v>
      </c>
      <c r="D284" s="50">
        <v>47</v>
      </c>
      <c r="E284" s="50" t="s">
        <v>9905</v>
      </c>
    </row>
    <row r="285" spans="1:7" ht="50.25" customHeight="1">
      <c r="A285" s="50" t="s">
        <v>10011</v>
      </c>
      <c r="B285" s="51">
        <v>46076</v>
      </c>
      <c r="C285" s="50" t="s">
        <v>10012</v>
      </c>
      <c r="D285" s="50">
        <v>70</v>
      </c>
      <c r="E285" s="47" t="s">
        <v>9898</v>
      </c>
    </row>
    <row r="286" spans="1:7" ht="108" customHeight="1">
      <c r="A286" s="50" t="s">
        <v>10013</v>
      </c>
      <c r="B286" s="51">
        <v>46076</v>
      </c>
      <c r="C286" s="50" t="s">
        <v>10014</v>
      </c>
      <c r="D286" s="50">
        <v>150</v>
      </c>
      <c r="E286" s="47" t="s">
        <v>9805</v>
      </c>
    </row>
    <row r="287" spans="1:7" ht="57" customHeight="1">
      <c r="A287" s="50" t="s">
        <v>10015</v>
      </c>
      <c r="B287" s="51">
        <v>46082</v>
      </c>
      <c r="C287" s="50" t="s">
        <v>10016</v>
      </c>
      <c r="D287" s="50">
        <v>32</v>
      </c>
      <c r="E287" s="50" t="s">
        <v>10017</v>
      </c>
    </row>
    <row r="288" spans="1:7" ht="90" customHeight="1">
      <c r="A288" s="50" t="s">
        <v>10018</v>
      </c>
      <c r="B288" s="50" t="s">
        <v>10019</v>
      </c>
      <c r="C288" s="50" t="s">
        <v>10020</v>
      </c>
      <c r="D288" s="50">
        <v>525</v>
      </c>
      <c r="E288" s="47" t="s">
        <v>9995</v>
      </c>
    </row>
    <row r="289" spans="1:9" ht="61.5" customHeight="1">
      <c r="A289" s="50" t="s">
        <v>10021</v>
      </c>
      <c r="B289" s="51">
        <v>46098</v>
      </c>
      <c r="C289" s="50" t="s">
        <v>9991</v>
      </c>
      <c r="D289" s="50">
        <v>12</v>
      </c>
      <c r="E289" s="47" t="s">
        <v>9727</v>
      </c>
    </row>
    <row r="291" spans="1:9" ht="267.75" customHeight="1">
      <c r="A291" s="2" t="s">
        <v>560</v>
      </c>
      <c r="B291" s="2"/>
      <c r="C291" s="2"/>
      <c r="D291" s="2"/>
      <c r="E291" s="2"/>
      <c r="F291" s="44" t="s">
        <v>123</v>
      </c>
      <c r="G291" s="44" t="s">
        <v>124</v>
      </c>
      <c r="H291" s="44" t="s">
        <v>561</v>
      </c>
      <c r="I291" s="44" t="s">
        <v>562</v>
      </c>
    </row>
    <row r="292" spans="1:9" ht="63.4" customHeight="1">
      <c r="A292" s="44" t="s">
        <v>563</v>
      </c>
      <c r="B292" s="44" t="s">
        <v>126</v>
      </c>
      <c r="C292" s="44" t="s">
        <v>127</v>
      </c>
      <c r="D292" s="44" t="s">
        <v>128</v>
      </c>
      <c r="E292" s="44" t="s">
        <v>129</v>
      </c>
      <c r="F292" s="78"/>
      <c r="G292" s="78"/>
      <c r="H292" s="78"/>
      <c r="I292" s="78"/>
    </row>
    <row r="293" spans="1:9" ht="12.75" customHeight="1">
      <c r="A293" s="50" t="s">
        <v>1572</v>
      </c>
      <c r="B293" s="50" t="s">
        <v>1572</v>
      </c>
      <c r="C293" s="50" t="s">
        <v>1572</v>
      </c>
      <c r="D293" s="50" t="s">
        <v>1572</v>
      </c>
      <c r="E293" s="50" t="s">
        <v>1572</v>
      </c>
    </row>
    <row r="294" spans="1:9" ht="12.75" customHeight="1">
      <c r="A294" s="50"/>
      <c r="B294" s="50"/>
      <c r="C294" s="50"/>
      <c r="D294" s="50"/>
      <c r="E294" s="50"/>
    </row>
    <row r="295" spans="1:9" ht="12.75" customHeight="1">
      <c r="A295" s="50"/>
      <c r="B295" s="50"/>
      <c r="C295" s="50"/>
      <c r="D295" s="50"/>
      <c r="E295" s="50"/>
    </row>
    <row r="296" spans="1:9" ht="12.75" customHeight="1">
      <c r="A296" s="50"/>
      <c r="B296" s="50"/>
      <c r="C296" s="50"/>
      <c r="D296" s="50"/>
      <c r="E296" s="50"/>
    </row>
    <row r="298" spans="1:9" ht="38.85" customHeight="1">
      <c r="A298" s="2" t="s">
        <v>569</v>
      </c>
      <c r="B298" s="2"/>
      <c r="C298" s="2"/>
      <c r="D298" s="2"/>
      <c r="E298" s="2"/>
      <c r="F298" s="3" t="s">
        <v>17</v>
      </c>
      <c r="G298" s="3"/>
      <c r="H298" s="3"/>
    </row>
    <row r="299" spans="1:9" ht="12.75" customHeight="1">
      <c r="A299" s="5" t="s">
        <v>18</v>
      </c>
      <c r="B299" s="5"/>
      <c r="C299" s="5"/>
      <c r="D299" s="5"/>
      <c r="E299" s="5"/>
    </row>
    <row r="300" spans="1:9" ht="82.9" customHeight="1">
      <c r="A300" s="44" t="s">
        <v>125</v>
      </c>
      <c r="B300" s="44" t="s">
        <v>570</v>
      </c>
      <c r="C300" s="44" t="s">
        <v>124</v>
      </c>
      <c r="D300" s="44" t="s">
        <v>571</v>
      </c>
      <c r="E300" s="44" t="s">
        <v>127</v>
      </c>
      <c r="F300" s="44" t="s">
        <v>123</v>
      </c>
      <c r="G300" s="44" t="s">
        <v>124</v>
      </c>
    </row>
    <row r="301" spans="1:9" ht="12.75" customHeight="1">
      <c r="A301" s="50"/>
      <c r="B301" s="50"/>
      <c r="C301" s="50"/>
      <c r="D301" s="50"/>
      <c r="E301" s="50"/>
      <c r="F301" s="78"/>
      <c r="G301" s="78"/>
    </row>
    <row r="302" spans="1:9" ht="12.75" customHeight="1">
      <c r="A302" s="50"/>
      <c r="B302" s="50"/>
      <c r="C302" s="50"/>
      <c r="D302" s="50"/>
      <c r="E302" s="50"/>
    </row>
    <row r="303" spans="1:9" ht="12.75" customHeight="1">
      <c r="A303" s="50"/>
      <c r="B303" s="50"/>
      <c r="C303" s="50"/>
      <c r="D303" s="50"/>
      <c r="E303" s="50"/>
    </row>
    <row r="304" spans="1:9" ht="12.75" customHeight="1">
      <c r="A304" s="50"/>
      <c r="B304" s="50"/>
      <c r="C304" s="50"/>
      <c r="D304" s="50"/>
      <c r="E304" s="50"/>
    </row>
    <row r="306" spans="1:4" ht="46.35" customHeight="1">
      <c r="A306" s="2" t="s">
        <v>617</v>
      </c>
      <c r="B306" s="2"/>
      <c r="C306" s="2"/>
    </row>
    <row r="307" spans="1:4" ht="81" customHeight="1">
      <c r="A307" s="44" t="s">
        <v>618</v>
      </c>
      <c r="B307" s="44" t="s">
        <v>619</v>
      </c>
      <c r="C307" s="44" t="s">
        <v>620</v>
      </c>
    </row>
    <row r="308" spans="1:4" ht="12.75" customHeight="1">
      <c r="A308" s="104" t="s">
        <v>621</v>
      </c>
      <c r="B308" s="50" t="s">
        <v>1572</v>
      </c>
      <c r="C308" s="50" t="s">
        <v>1572</v>
      </c>
    </row>
    <row r="309" spans="1:4" ht="12.75" customHeight="1">
      <c r="A309" s="104" t="s">
        <v>622</v>
      </c>
      <c r="B309" s="50" t="s">
        <v>1572</v>
      </c>
      <c r="C309" s="50" t="s">
        <v>1572</v>
      </c>
    </row>
    <row r="310" spans="1:4" ht="12.75" customHeight="1">
      <c r="A310" s="104" t="s">
        <v>623</v>
      </c>
      <c r="B310" s="50" t="s">
        <v>1572</v>
      </c>
      <c r="C310" s="50" t="s">
        <v>1572</v>
      </c>
    </row>
    <row r="312" spans="1:4" ht="50.65" customHeight="1">
      <c r="A312" s="2" t="s">
        <v>624</v>
      </c>
      <c r="B312" s="2"/>
      <c r="C312" s="2"/>
      <c r="D312" s="44" t="s">
        <v>625</v>
      </c>
    </row>
    <row r="313" spans="1:4" ht="79.150000000000006" customHeight="1">
      <c r="A313" s="44" t="s">
        <v>626</v>
      </c>
      <c r="B313" s="44" t="s">
        <v>85</v>
      </c>
      <c r="C313" s="44" t="s">
        <v>87</v>
      </c>
      <c r="D313" s="50">
        <v>133</v>
      </c>
    </row>
    <row r="314" spans="1:4" ht="263.25" customHeight="1">
      <c r="A314" s="50" t="s">
        <v>10022</v>
      </c>
      <c r="B314" s="50" t="s">
        <v>10023</v>
      </c>
      <c r="C314" s="50" t="s">
        <v>10024</v>
      </c>
    </row>
    <row r="315" spans="1:4" ht="409.6" customHeight="1">
      <c r="A315" s="50" t="s">
        <v>10025</v>
      </c>
      <c r="B315" s="50" t="s">
        <v>10026</v>
      </c>
      <c r="C315" s="50" t="s">
        <v>10027</v>
      </c>
    </row>
    <row r="316" spans="1:4" ht="81" customHeight="1">
      <c r="A316" s="1337" t="s">
        <v>10028</v>
      </c>
      <c r="B316" s="50" t="s">
        <v>10029</v>
      </c>
      <c r="C316" s="1338" t="s">
        <v>10030</v>
      </c>
    </row>
    <row r="317" spans="1:4" ht="167.25" customHeight="1">
      <c r="A317" s="50" t="s">
        <v>10031</v>
      </c>
      <c r="B317" s="50" t="s">
        <v>10026</v>
      </c>
      <c r="C317" s="50" t="s">
        <v>10032</v>
      </c>
    </row>
    <row r="318" spans="1:4" ht="138" customHeight="1">
      <c r="A318" s="50" t="s">
        <v>10033</v>
      </c>
      <c r="B318" s="50" t="s">
        <v>10026</v>
      </c>
      <c r="C318" s="1300" t="s">
        <v>10034</v>
      </c>
    </row>
    <row r="319" spans="1:4" ht="107.25" customHeight="1">
      <c r="A319" s="50" t="s">
        <v>10035</v>
      </c>
      <c r="B319" s="50" t="s">
        <v>10026</v>
      </c>
      <c r="C319" s="1339" t="s">
        <v>10036</v>
      </c>
    </row>
    <row r="320" spans="1:4" ht="51.75" customHeight="1">
      <c r="A320" s="50" t="s">
        <v>10037</v>
      </c>
      <c r="B320" s="50" t="s">
        <v>10026</v>
      </c>
      <c r="C320" s="1189" t="s">
        <v>10038</v>
      </c>
    </row>
    <row r="321" spans="1:5" ht="32.25" customHeight="1">
      <c r="A321" s="1335" t="s">
        <v>10039</v>
      </c>
      <c r="B321" s="1300" t="s">
        <v>10040</v>
      </c>
      <c r="C321" s="1300" t="s">
        <v>10041</v>
      </c>
    </row>
    <row r="322" spans="1:5" ht="99.75" customHeight="1">
      <c r="A322" s="50" t="s">
        <v>10042</v>
      </c>
      <c r="B322" s="50" t="s">
        <v>10043</v>
      </c>
      <c r="C322" s="50" t="s">
        <v>10044</v>
      </c>
    </row>
    <row r="323" spans="1:5" ht="89.25" customHeight="1">
      <c r="A323" s="1340" t="s">
        <v>10045</v>
      </c>
      <c r="B323" s="51" t="s">
        <v>10046</v>
      </c>
      <c r="C323" s="1300" t="s">
        <v>10047</v>
      </c>
    </row>
    <row r="324" spans="1:5" ht="85.5" customHeight="1">
      <c r="A324" s="1340" t="s">
        <v>10048</v>
      </c>
      <c r="B324" s="1341" t="s">
        <v>10049</v>
      </c>
      <c r="C324" s="1342" t="s">
        <v>10047</v>
      </c>
    </row>
    <row r="325" spans="1:5" ht="89.25" customHeight="1">
      <c r="A325" s="1340" t="s">
        <v>10050</v>
      </c>
      <c r="B325" s="1341" t="s">
        <v>10051</v>
      </c>
      <c r="C325" s="1342" t="s">
        <v>10047</v>
      </c>
    </row>
    <row r="326" spans="1:5" ht="32.25" customHeight="1">
      <c r="A326" s="1300" t="s">
        <v>10052</v>
      </c>
      <c r="B326" s="51">
        <v>46070</v>
      </c>
      <c r="C326" s="1339" t="s">
        <v>10053</v>
      </c>
    </row>
    <row r="327" spans="1:5" ht="26.25" customHeight="1">
      <c r="A327" s="1300" t="s">
        <v>10052</v>
      </c>
      <c r="B327" s="51">
        <v>46113</v>
      </c>
      <c r="C327" s="1339" t="s">
        <v>10054</v>
      </c>
    </row>
    <row r="328" spans="1:5" ht="210" customHeight="1">
      <c r="A328" s="50" t="s">
        <v>10055</v>
      </c>
      <c r="B328" s="50" t="s">
        <v>10026</v>
      </c>
      <c r="C328" s="50" t="s">
        <v>10056</v>
      </c>
    </row>
    <row r="329" spans="1:5" ht="409.6" customHeight="1">
      <c r="A329" s="50" t="s">
        <v>10057</v>
      </c>
      <c r="B329" s="50" t="s">
        <v>10043</v>
      </c>
      <c r="C329" s="50" t="s">
        <v>10058</v>
      </c>
    </row>
    <row r="331" spans="1:5" ht="46.5" customHeight="1">
      <c r="A331" s="2" t="s">
        <v>887</v>
      </c>
      <c r="B331" s="2"/>
      <c r="C331" s="2"/>
    </row>
    <row r="332" spans="1:5" ht="57.75" customHeight="1">
      <c r="A332" s="44" t="s">
        <v>888</v>
      </c>
      <c r="B332" s="44" t="s">
        <v>889</v>
      </c>
      <c r="C332" s="44" t="s">
        <v>890</v>
      </c>
    </row>
    <row r="333" spans="1:5" ht="12.75" customHeight="1">
      <c r="A333" s="50" t="s">
        <v>1572</v>
      </c>
      <c r="B333" s="50" t="s">
        <v>1572</v>
      </c>
      <c r="C333" s="50" t="s">
        <v>1572</v>
      </c>
    </row>
    <row r="334" spans="1:5" ht="12.75" customHeight="1">
      <c r="A334" s="50"/>
      <c r="B334" s="50"/>
      <c r="C334" s="50"/>
    </row>
    <row r="336" spans="1:5" ht="43.35" customHeight="1">
      <c r="A336" s="2" t="s">
        <v>891</v>
      </c>
      <c r="B336" s="2"/>
      <c r="C336" s="2"/>
      <c r="D336" s="2"/>
      <c r="E336" s="2"/>
    </row>
    <row r="337" spans="1:8" ht="85.9" customHeight="1">
      <c r="A337" s="44" t="s">
        <v>892</v>
      </c>
      <c r="B337" s="44" t="s">
        <v>893</v>
      </c>
      <c r="C337" s="44" t="s">
        <v>894</v>
      </c>
      <c r="D337" s="44" t="s">
        <v>895</v>
      </c>
      <c r="E337" s="44" t="s">
        <v>896</v>
      </c>
    </row>
    <row r="338" spans="1:8" ht="60" customHeight="1">
      <c r="A338" s="50" t="s">
        <v>10059</v>
      </c>
      <c r="B338" s="50" t="s">
        <v>7193</v>
      </c>
      <c r="C338" s="50" t="s">
        <v>1572</v>
      </c>
      <c r="D338" s="50" t="s">
        <v>1572</v>
      </c>
      <c r="E338" s="50" t="s">
        <v>1572</v>
      </c>
    </row>
    <row r="339" spans="1:8" ht="12.75" customHeight="1">
      <c r="A339" s="50"/>
      <c r="B339" s="50"/>
      <c r="C339" s="50"/>
      <c r="D339" s="50"/>
      <c r="E339" s="50"/>
    </row>
    <row r="341" spans="1:8" ht="49.9" customHeight="1">
      <c r="A341" s="1478" t="s">
        <v>902</v>
      </c>
      <c r="B341" s="1478"/>
      <c r="C341" s="1478"/>
      <c r="D341" s="1478"/>
      <c r="E341" s="1478"/>
      <c r="F341" s="120" t="s">
        <v>123</v>
      </c>
      <c r="G341" s="120" t="s">
        <v>124</v>
      </c>
    </row>
    <row r="342" spans="1:8" ht="69" customHeight="1">
      <c r="A342" s="120" t="s">
        <v>125</v>
      </c>
      <c r="B342" s="120" t="s">
        <v>126</v>
      </c>
      <c r="C342" s="120" t="s">
        <v>127</v>
      </c>
      <c r="D342" s="120" t="s">
        <v>128</v>
      </c>
      <c r="E342" s="120" t="s">
        <v>129</v>
      </c>
      <c r="F342" s="50">
        <v>1</v>
      </c>
      <c r="G342" s="50">
        <f>SUM(D343)</f>
        <v>50</v>
      </c>
    </row>
    <row r="343" spans="1:8" ht="108.6" customHeight="1">
      <c r="A343" s="1343" t="s">
        <v>10060</v>
      </c>
      <c r="B343" s="1344">
        <v>46075</v>
      </c>
      <c r="C343" s="47" t="s">
        <v>10061</v>
      </c>
      <c r="D343" s="1343">
        <v>50</v>
      </c>
      <c r="E343" s="47" t="s">
        <v>9898</v>
      </c>
    </row>
    <row r="344" spans="1:8" ht="12.75" customHeight="1">
      <c r="A344" s="78"/>
      <c r="B344" s="78"/>
      <c r="C344" s="78"/>
      <c r="D344" s="78"/>
      <c r="E344" s="78"/>
    </row>
    <row r="345" spans="1:8" ht="12.75" customHeight="1">
      <c r="A345" s="78"/>
      <c r="B345" s="78"/>
      <c r="C345" s="78"/>
      <c r="D345" s="78"/>
      <c r="E345" s="78"/>
    </row>
    <row r="347" spans="1:8" ht="52.9" customHeight="1">
      <c r="A347" s="1478" t="s">
        <v>925</v>
      </c>
      <c r="B347" s="1478"/>
      <c r="C347" s="1478"/>
      <c r="D347" s="1478"/>
      <c r="E347" s="1478"/>
      <c r="F347" s="3" t="s">
        <v>29</v>
      </c>
      <c r="G347" s="3"/>
      <c r="H347" s="3"/>
    </row>
    <row r="348" spans="1:8" ht="12.75" customHeight="1">
      <c r="A348" s="5" t="s">
        <v>18</v>
      </c>
      <c r="B348" s="5"/>
      <c r="C348" s="5"/>
      <c r="D348" s="5"/>
      <c r="E348" s="5"/>
    </row>
    <row r="349" spans="1:8" ht="114.2" customHeight="1">
      <c r="A349" s="122"/>
      <c r="B349" s="120" t="s">
        <v>926</v>
      </c>
      <c r="C349" s="120" t="s">
        <v>927</v>
      </c>
      <c r="D349" s="120" t="s">
        <v>128</v>
      </c>
      <c r="E349" s="120" t="s">
        <v>928</v>
      </c>
    </row>
    <row r="350" spans="1:8" ht="69" customHeight="1">
      <c r="A350" s="120" t="s">
        <v>929</v>
      </c>
      <c r="B350" s="50" t="s">
        <v>10062</v>
      </c>
      <c r="C350" s="50" t="s">
        <v>10063</v>
      </c>
      <c r="D350" s="50" t="s">
        <v>1848</v>
      </c>
      <c r="E350" s="50" t="s">
        <v>10064</v>
      </c>
    </row>
    <row r="351" spans="1:8" ht="58.5" customHeight="1">
      <c r="A351" s="120" t="s">
        <v>929</v>
      </c>
      <c r="B351" s="50" t="s">
        <v>10065</v>
      </c>
      <c r="C351" s="50" t="s">
        <v>10066</v>
      </c>
      <c r="D351" s="50">
        <v>17</v>
      </c>
      <c r="E351" s="50" t="s">
        <v>10067</v>
      </c>
    </row>
    <row r="352" spans="1:8" ht="93" customHeight="1">
      <c r="A352" s="120" t="s">
        <v>10068</v>
      </c>
      <c r="B352" s="50" t="s">
        <v>10069</v>
      </c>
      <c r="C352" s="50" t="s">
        <v>10070</v>
      </c>
      <c r="D352" s="50">
        <v>32</v>
      </c>
      <c r="E352" s="50" t="s">
        <v>10071</v>
      </c>
    </row>
    <row r="353" spans="1:6" ht="81.75" customHeight="1">
      <c r="A353" s="120" t="s">
        <v>929</v>
      </c>
      <c r="B353" s="50" t="s">
        <v>10072</v>
      </c>
      <c r="C353" s="50" t="s">
        <v>1476</v>
      </c>
      <c r="D353" s="50">
        <v>16</v>
      </c>
      <c r="E353" s="50" t="s">
        <v>10073</v>
      </c>
    </row>
    <row r="354" spans="1:6" ht="141.75" customHeight="1">
      <c r="A354" s="120" t="s">
        <v>929</v>
      </c>
      <c r="B354" s="50" t="s">
        <v>10074</v>
      </c>
      <c r="C354" s="50" t="s">
        <v>10075</v>
      </c>
      <c r="D354" s="50" t="s">
        <v>5636</v>
      </c>
      <c r="E354" s="50" t="s">
        <v>10076</v>
      </c>
    </row>
    <row r="355" spans="1:6" ht="12.75" customHeight="1">
      <c r="A355" s="120" t="s">
        <v>930</v>
      </c>
      <c r="B355" s="50"/>
      <c r="C355" s="50"/>
      <c r="D355" s="50"/>
      <c r="E355" s="50"/>
    </row>
    <row r="357" spans="1:6" ht="72.400000000000006" customHeight="1">
      <c r="A357" s="1478" t="s">
        <v>931</v>
      </c>
      <c r="B357" s="1478"/>
      <c r="C357" s="1478"/>
      <c r="D357" s="1479" t="s">
        <v>932</v>
      </c>
      <c r="E357" s="1479"/>
      <c r="F357" s="1479"/>
    </row>
    <row r="358" spans="1:6" ht="41.1" customHeight="1">
      <c r="A358" s="123" t="s">
        <v>933</v>
      </c>
      <c r="B358" s="1480"/>
      <c r="C358" s="1480"/>
      <c r="D358" s="35"/>
      <c r="E358" s="35"/>
    </row>
    <row r="359" spans="1:6" ht="12.75" customHeight="1">
      <c r="A359" s="120" t="s">
        <v>934</v>
      </c>
      <c r="B359" s="1478" t="s">
        <v>935</v>
      </c>
      <c r="C359" s="1478"/>
      <c r="D359" s="35"/>
      <c r="E359" s="35"/>
    </row>
    <row r="360" spans="1:6" ht="39" customHeight="1">
      <c r="A360" s="120" t="s">
        <v>936</v>
      </c>
      <c r="B360" s="1480" t="s">
        <v>10077</v>
      </c>
      <c r="C360" s="1480"/>
      <c r="D360" s="35"/>
      <c r="E360" s="35"/>
    </row>
    <row r="361" spans="1:6" ht="60.75" customHeight="1">
      <c r="A361" s="120" t="s">
        <v>937</v>
      </c>
      <c r="B361" s="1480" t="s">
        <v>10078</v>
      </c>
      <c r="C361" s="1480"/>
      <c r="D361" s="35"/>
      <c r="E361" s="35"/>
    </row>
    <row r="362" spans="1:6" ht="39" customHeight="1">
      <c r="A362" s="120" t="s">
        <v>939</v>
      </c>
      <c r="B362" s="1480" t="s">
        <v>10079</v>
      </c>
      <c r="C362" s="1480"/>
      <c r="D362" s="35"/>
      <c r="E362" s="35"/>
    </row>
    <row r="363" spans="1:6" ht="12.75" customHeight="1">
      <c r="A363" s="35"/>
      <c r="B363" s="35"/>
      <c r="C363" s="35"/>
      <c r="D363" s="35"/>
      <c r="E363" s="35"/>
    </row>
    <row r="364" spans="1:6" ht="49.35" customHeight="1">
      <c r="A364" s="1478" t="s">
        <v>956</v>
      </c>
      <c r="B364" s="1478"/>
      <c r="C364" s="1478"/>
      <c r="D364" s="3" t="s">
        <v>29</v>
      </c>
      <c r="E364" s="3"/>
      <c r="F364" s="3"/>
    </row>
    <row r="365" spans="1:6" ht="12.75" customHeight="1">
      <c r="A365" s="5" t="s">
        <v>18</v>
      </c>
      <c r="B365" s="5"/>
      <c r="C365" s="5"/>
    </row>
    <row r="366" spans="1:6" ht="12.75" customHeight="1">
      <c r="A366" s="1478" t="s">
        <v>108</v>
      </c>
      <c r="B366" s="1478"/>
      <c r="C366" s="1478"/>
      <c r="D366" s="35"/>
      <c r="E366" s="35"/>
    </row>
    <row r="367" spans="1:6" ht="43.5" customHeight="1">
      <c r="A367" s="1480" t="s">
        <v>10080</v>
      </c>
      <c r="B367" s="1480"/>
      <c r="C367" s="1480"/>
      <c r="D367" s="35"/>
      <c r="E367" s="35"/>
    </row>
    <row r="368" spans="1:6" ht="12.75" customHeight="1">
      <c r="A368" s="35"/>
      <c r="B368" s="35"/>
      <c r="C368" s="35"/>
      <c r="D368" s="35"/>
      <c r="E368" s="35"/>
    </row>
    <row r="369" spans="1:6" ht="54.4" customHeight="1">
      <c r="A369" s="1478" t="s">
        <v>957</v>
      </c>
      <c r="B369" s="1478"/>
      <c r="C369" s="1478"/>
      <c r="D369" s="3" t="s">
        <v>29</v>
      </c>
      <c r="E369" s="3"/>
      <c r="F369" s="3"/>
    </row>
    <row r="370" spans="1:6" ht="12.75" customHeight="1">
      <c r="A370" s="5" t="s">
        <v>18</v>
      </c>
      <c r="B370" s="5"/>
      <c r="C370" s="5"/>
      <c r="D370" s="35"/>
      <c r="E370" s="35"/>
    </row>
    <row r="371" spans="1:6" ht="38.85" customHeight="1">
      <c r="A371" s="120" t="s">
        <v>958</v>
      </c>
      <c r="B371" s="120" t="s">
        <v>927</v>
      </c>
      <c r="C371" s="120" t="s">
        <v>959</v>
      </c>
      <c r="D371" s="35"/>
      <c r="E371" s="35"/>
    </row>
    <row r="372" spans="1:6" ht="21.75" customHeight="1">
      <c r="A372" s="126" t="s">
        <v>10081</v>
      </c>
      <c r="B372" s="126" t="s">
        <v>10082</v>
      </c>
      <c r="C372" s="126" t="s">
        <v>10083</v>
      </c>
      <c r="D372" s="35"/>
      <c r="E372" s="35"/>
    </row>
    <row r="373" spans="1:6" ht="24" customHeight="1">
      <c r="A373" s="126" t="s">
        <v>10084</v>
      </c>
      <c r="B373" s="126" t="s">
        <v>10085</v>
      </c>
      <c r="C373" s="126" t="s">
        <v>10064</v>
      </c>
      <c r="D373" s="35"/>
      <c r="E373" s="35"/>
    </row>
    <row r="374" spans="1:6" ht="12.75" customHeight="1">
      <c r="A374" s="126" t="s">
        <v>10086</v>
      </c>
      <c r="B374" s="126" t="s">
        <v>10087</v>
      </c>
      <c r="C374" s="126" t="s">
        <v>10088</v>
      </c>
      <c r="D374" s="35"/>
      <c r="E374" s="35"/>
    </row>
    <row r="375" spans="1:6" ht="23.25" customHeight="1">
      <c r="A375" s="126" t="s">
        <v>10089</v>
      </c>
      <c r="B375" s="126" t="s">
        <v>10090</v>
      </c>
      <c r="C375" s="126" t="s">
        <v>10091</v>
      </c>
      <c r="D375" s="35"/>
      <c r="E375" s="35"/>
    </row>
    <row r="376" spans="1:6" ht="21.75" customHeight="1">
      <c r="A376" s="126" t="s">
        <v>10092</v>
      </c>
      <c r="B376" s="126" t="s">
        <v>10066</v>
      </c>
      <c r="C376" s="126" t="s">
        <v>10093</v>
      </c>
      <c r="D376" s="35"/>
      <c r="E376" s="35"/>
    </row>
    <row r="377" spans="1:6" ht="21" customHeight="1">
      <c r="A377" s="126" t="s">
        <v>10094</v>
      </c>
      <c r="B377" s="126" t="s">
        <v>10095</v>
      </c>
      <c r="C377" s="126" t="s">
        <v>10096</v>
      </c>
      <c r="D377" s="35"/>
      <c r="E377" s="35"/>
    </row>
    <row r="378" spans="1:6" ht="24.75" customHeight="1">
      <c r="A378" s="126" t="s">
        <v>10097</v>
      </c>
      <c r="B378" s="126" t="s">
        <v>5620</v>
      </c>
      <c r="C378" s="126" t="s">
        <v>10098</v>
      </c>
      <c r="D378" s="35"/>
      <c r="E378" s="35"/>
    </row>
    <row r="379" spans="1:6" ht="26.25" customHeight="1">
      <c r="A379" s="126" t="s">
        <v>10099</v>
      </c>
      <c r="B379" s="126" t="s">
        <v>10100</v>
      </c>
      <c r="C379" s="126" t="s">
        <v>10101</v>
      </c>
      <c r="D379" s="35"/>
      <c r="E379" s="35"/>
    </row>
    <row r="380" spans="1:6" ht="21" customHeight="1">
      <c r="A380" s="126" t="s">
        <v>10102</v>
      </c>
      <c r="B380" s="126" t="s">
        <v>10103</v>
      </c>
      <c r="C380" s="126" t="s">
        <v>10104</v>
      </c>
      <c r="D380" s="35"/>
      <c r="E380" s="35"/>
    </row>
    <row r="381" spans="1:6" ht="24.75" customHeight="1">
      <c r="A381" s="126" t="s">
        <v>10105</v>
      </c>
      <c r="B381" s="126" t="s">
        <v>10106</v>
      </c>
      <c r="C381" s="126" t="s">
        <v>10107</v>
      </c>
      <c r="D381" s="35"/>
      <c r="E381" s="35"/>
    </row>
    <row r="382" spans="1:6" ht="20.25" customHeight="1">
      <c r="A382" s="126" t="s">
        <v>10108</v>
      </c>
      <c r="B382" s="126" t="s">
        <v>10109</v>
      </c>
      <c r="C382" s="126" t="s">
        <v>10093</v>
      </c>
      <c r="D382" s="35"/>
      <c r="E382" s="35"/>
    </row>
    <row r="383" spans="1:6" ht="27" customHeight="1">
      <c r="A383" s="126" t="s">
        <v>10110</v>
      </c>
      <c r="B383" s="126" t="s">
        <v>10111</v>
      </c>
      <c r="C383" s="126" t="s">
        <v>10093</v>
      </c>
      <c r="D383" s="35"/>
      <c r="E383" s="35"/>
    </row>
    <row r="384" spans="1:6" ht="27" customHeight="1">
      <c r="A384" s="126" t="s">
        <v>10112</v>
      </c>
      <c r="B384" s="126" t="s">
        <v>10113</v>
      </c>
      <c r="C384" s="126" t="s">
        <v>10093</v>
      </c>
      <c r="D384" s="35"/>
      <c r="E384" s="35"/>
    </row>
    <row r="385" spans="1:5" ht="22.5" customHeight="1">
      <c r="A385" s="126" t="s">
        <v>10114</v>
      </c>
      <c r="B385" s="126" t="s">
        <v>10115</v>
      </c>
      <c r="C385" s="126" t="s">
        <v>10093</v>
      </c>
      <c r="D385" s="35"/>
      <c r="E385" s="35"/>
    </row>
    <row r="386" spans="1:5" ht="26.25" customHeight="1">
      <c r="A386" s="126" t="s">
        <v>10116</v>
      </c>
      <c r="B386" s="126" t="s">
        <v>10117</v>
      </c>
      <c r="C386" s="126" t="s">
        <v>10093</v>
      </c>
      <c r="D386" s="35"/>
      <c r="E386" s="35"/>
    </row>
    <row r="387" spans="1:5" ht="27" customHeight="1">
      <c r="A387" s="126" t="s">
        <v>10118</v>
      </c>
      <c r="B387" s="126" t="s">
        <v>10119</v>
      </c>
      <c r="C387" s="126" t="s">
        <v>10093</v>
      </c>
      <c r="D387" s="35"/>
      <c r="E387" s="35"/>
    </row>
    <row r="388" spans="1:5" ht="23.25" customHeight="1">
      <c r="A388" s="126" t="s">
        <v>10120</v>
      </c>
      <c r="B388" s="126" t="s">
        <v>10121</v>
      </c>
      <c r="C388" s="126" t="s">
        <v>10093</v>
      </c>
      <c r="D388" s="35"/>
      <c r="E388" s="35"/>
    </row>
    <row r="389" spans="1:5" ht="32.25" customHeight="1">
      <c r="A389" s="126" t="s">
        <v>10122</v>
      </c>
      <c r="B389" s="126" t="s">
        <v>10100</v>
      </c>
      <c r="C389" s="126" t="s">
        <v>10123</v>
      </c>
      <c r="D389" s="127"/>
      <c r="E389" s="127"/>
    </row>
    <row r="390" spans="1:5" ht="12.75" customHeight="1">
      <c r="A390" s="127"/>
      <c r="B390" s="127"/>
      <c r="C390" s="127"/>
      <c r="D390" s="127"/>
      <c r="E390" s="127"/>
    </row>
    <row r="391" spans="1:5" ht="50.65" customHeight="1">
      <c r="A391" s="1482" t="s">
        <v>967</v>
      </c>
      <c r="B391" s="1482"/>
      <c r="C391" s="1482"/>
      <c r="D391" s="1482"/>
      <c r="E391" s="1482"/>
    </row>
    <row r="392" spans="1:5" ht="61.15" customHeight="1">
      <c r="A392" s="128" t="s">
        <v>125</v>
      </c>
      <c r="B392" s="128" t="s">
        <v>126</v>
      </c>
      <c r="C392" s="128" t="s">
        <v>127</v>
      </c>
      <c r="D392" s="128" t="s">
        <v>128</v>
      </c>
      <c r="E392" s="128" t="s">
        <v>129</v>
      </c>
    </row>
    <row r="393" spans="1:5" ht="12.75" customHeight="1">
      <c r="A393" s="152" t="s">
        <v>1572</v>
      </c>
      <c r="B393" s="424" t="s">
        <v>1572</v>
      </c>
      <c r="C393" s="264" t="s">
        <v>1572</v>
      </c>
      <c r="D393" s="152" t="s">
        <v>1572</v>
      </c>
      <c r="E393" s="424" t="s">
        <v>1572</v>
      </c>
    </row>
    <row r="394" spans="1:5" ht="12.75" customHeight="1">
      <c r="A394" s="425"/>
      <c r="B394" s="426"/>
      <c r="C394" s="427"/>
      <c r="D394" s="426"/>
      <c r="E394" s="426"/>
    </row>
    <row r="395" spans="1:5" ht="12.75" customHeight="1">
      <c r="A395" s="270"/>
      <c r="B395" s="148"/>
      <c r="C395" s="428"/>
      <c r="D395" s="151"/>
      <c r="E395" s="151"/>
    </row>
    <row r="396" spans="1:5" ht="45.6" customHeight="1">
      <c r="A396" s="1482" t="s">
        <v>977</v>
      </c>
      <c r="B396" s="1482"/>
      <c r="C396" s="1482"/>
      <c r="D396" s="35"/>
      <c r="E396" s="35"/>
    </row>
    <row r="397" spans="1:5" ht="66.400000000000006" customHeight="1">
      <c r="A397" s="128" t="s">
        <v>978</v>
      </c>
      <c r="B397" s="128" t="s">
        <v>979</v>
      </c>
      <c r="C397" s="128" t="s">
        <v>980</v>
      </c>
      <c r="D397" s="35"/>
      <c r="E397" s="35"/>
    </row>
    <row r="398" spans="1:5" ht="27.6" customHeight="1">
      <c r="A398" s="152" t="s">
        <v>10124</v>
      </c>
      <c r="B398" s="152" t="s">
        <v>3602</v>
      </c>
      <c r="C398" s="152"/>
      <c r="D398" s="35"/>
      <c r="E398" s="35"/>
    </row>
    <row r="399" spans="1:5" ht="27.6" customHeight="1">
      <c r="A399" s="152" t="s">
        <v>10125</v>
      </c>
      <c r="B399" s="152" t="s">
        <v>3602</v>
      </c>
      <c r="C399" s="152"/>
      <c r="D399" s="35"/>
      <c r="E399" s="35"/>
    </row>
    <row r="400" spans="1:5" ht="27.6" customHeight="1">
      <c r="A400" s="152" t="s">
        <v>10126</v>
      </c>
      <c r="B400" s="152" t="s">
        <v>3602</v>
      </c>
      <c r="C400" s="152"/>
      <c r="D400" s="35"/>
      <c r="E400" s="35"/>
    </row>
    <row r="401" spans="1:6" ht="27.6" customHeight="1">
      <c r="A401" s="152" t="s">
        <v>10127</v>
      </c>
      <c r="B401" s="152" t="s">
        <v>3602</v>
      </c>
      <c r="C401" s="152"/>
      <c r="D401" s="35"/>
      <c r="E401" s="35"/>
    </row>
    <row r="402" spans="1:6" ht="27.6" customHeight="1">
      <c r="A402" s="152" t="s">
        <v>10128</v>
      </c>
      <c r="B402" s="152" t="s">
        <v>3602</v>
      </c>
      <c r="C402" s="152"/>
      <c r="D402" s="35"/>
      <c r="E402" s="35"/>
    </row>
    <row r="403" spans="1:6" ht="27.6" customHeight="1">
      <c r="A403" s="152" t="s">
        <v>10129</v>
      </c>
      <c r="B403" s="152" t="s">
        <v>3602</v>
      </c>
      <c r="C403" s="152"/>
      <c r="D403" s="35"/>
      <c r="E403" s="35"/>
    </row>
    <row r="404" spans="1:6" ht="12.75" customHeight="1">
      <c r="A404" s="35"/>
      <c r="B404" s="35"/>
      <c r="C404" s="35"/>
      <c r="D404" s="35"/>
      <c r="E404" s="35"/>
    </row>
    <row r="405" spans="1:6" ht="72" customHeight="1">
      <c r="A405" s="1482" t="s">
        <v>983</v>
      </c>
      <c r="B405" s="1482"/>
      <c r="C405" s="1482"/>
      <c r="D405" s="3" t="s">
        <v>17</v>
      </c>
      <c r="E405" s="3"/>
      <c r="F405" s="3"/>
    </row>
    <row r="406" spans="1:6" ht="12.75" customHeight="1">
      <c r="A406" s="5" t="s">
        <v>18</v>
      </c>
      <c r="B406" s="5"/>
      <c r="C406" s="5"/>
      <c r="D406" s="35"/>
      <c r="E406" s="35"/>
    </row>
    <row r="407" spans="1:6" ht="45.6" customHeight="1">
      <c r="A407" s="128" t="s">
        <v>984</v>
      </c>
      <c r="B407" s="128" t="s">
        <v>79</v>
      </c>
      <c r="C407" s="128" t="s">
        <v>985</v>
      </c>
      <c r="D407" s="35"/>
      <c r="E407" s="35"/>
    </row>
    <row r="408" spans="1:6" ht="12.75" customHeight="1">
      <c r="A408" s="152" t="s">
        <v>1572</v>
      </c>
      <c r="B408" s="152" t="s">
        <v>1572</v>
      </c>
      <c r="C408" s="152" t="s">
        <v>1572</v>
      </c>
      <c r="D408" s="35"/>
      <c r="E408" s="35"/>
    </row>
    <row r="409" spans="1:6" ht="12.75" customHeight="1">
      <c r="A409" s="35"/>
      <c r="B409" s="35"/>
      <c r="C409" s="35"/>
      <c r="D409" s="35"/>
      <c r="E409" s="35"/>
    </row>
    <row r="410" spans="1:6" ht="51.4" customHeight="1">
      <c r="A410" s="1482" t="s">
        <v>986</v>
      </c>
      <c r="B410" s="1482"/>
      <c r="C410" s="1482"/>
      <c r="D410" s="3" t="s">
        <v>17</v>
      </c>
      <c r="E410" s="3"/>
      <c r="F410" s="3"/>
    </row>
    <row r="411" spans="1:6" ht="12.75" customHeight="1">
      <c r="A411" s="5" t="s">
        <v>18</v>
      </c>
      <c r="B411" s="5"/>
      <c r="C411" s="5"/>
      <c r="D411" s="35"/>
      <c r="E411" s="35"/>
    </row>
    <row r="412" spans="1:6" ht="42.6" customHeight="1">
      <c r="A412" s="128" t="s">
        <v>984</v>
      </c>
      <c r="B412" s="128" t="s">
        <v>79</v>
      </c>
      <c r="C412" s="128" t="s">
        <v>985</v>
      </c>
      <c r="D412" s="35"/>
      <c r="E412" s="35"/>
    </row>
    <row r="413" spans="1:6" ht="12.75" customHeight="1">
      <c r="A413" s="152" t="s">
        <v>1572</v>
      </c>
      <c r="B413" s="152" t="s">
        <v>1572</v>
      </c>
      <c r="C413" s="152" t="s">
        <v>1572</v>
      </c>
      <c r="D413" s="35"/>
      <c r="E413" s="35"/>
    </row>
    <row r="414" spans="1:6" ht="12.75" customHeight="1">
      <c r="A414" s="35"/>
      <c r="B414" s="35"/>
      <c r="C414" s="35"/>
      <c r="D414" s="35"/>
      <c r="E414" s="35"/>
    </row>
    <row r="415" spans="1:6" ht="40.35" customHeight="1">
      <c r="A415" s="1482" t="s">
        <v>987</v>
      </c>
      <c r="B415" s="1482"/>
      <c r="C415" s="1482"/>
      <c r="D415" s="3" t="s">
        <v>17</v>
      </c>
      <c r="E415" s="3"/>
      <c r="F415" s="3"/>
    </row>
    <row r="416" spans="1:6" ht="12.75" customHeight="1">
      <c r="A416" s="5" t="s">
        <v>18</v>
      </c>
      <c r="B416" s="5"/>
      <c r="C416" s="5"/>
      <c r="D416" s="35"/>
      <c r="E416" s="35"/>
    </row>
    <row r="417" spans="1:6" ht="106.7" customHeight="1">
      <c r="A417" s="128" t="s">
        <v>984</v>
      </c>
      <c r="B417" s="128" t="s">
        <v>988</v>
      </c>
      <c r="C417" s="128" t="s">
        <v>989</v>
      </c>
      <c r="D417" s="35"/>
      <c r="E417" s="35"/>
    </row>
    <row r="418" spans="1:6" ht="12.75" customHeight="1">
      <c r="A418" s="152" t="s">
        <v>1572</v>
      </c>
      <c r="B418" s="152" t="s">
        <v>1572</v>
      </c>
      <c r="C418" s="152" t="s">
        <v>1572</v>
      </c>
      <c r="D418" s="35"/>
      <c r="E418" s="35"/>
    </row>
    <row r="419" spans="1:6" ht="12.75" customHeight="1">
      <c r="A419" s="35"/>
      <c r="B419" s="35"/>
      <c r="C419" s="35"/>
      <c r="D419" s="35"/>
      <c r="E419" s="35"/>
    </row>
    <row r="420" spans="1:6" ht="58.9" customHeight="1">
      <c r="A420" s="1482" t="s">
        <v>990</v>
      </c>
      <c r="B420" s="1482"/>
      <c r="C420" s="1482"/>
      <c r="D420" s="3" t="s">
        <v>17</v>
      </c>
      <c r="E420" s="3"/>
      <c r="F420" s="3"/>
    </row>
    <row r="421" spans="1:6" ht="12.75" customHeight="1">
      <c r="A421" s="5" t="s">
        <v>18</v>
      </c>
      <c r="B421" s="5"/>
      <c r="C421" s="5"/>
      <c r="D421" s="35"/>
      <c r="E421" s="35"/>
    </row>
    <row r="422" spans="1:6" ht="90.95" customHeight="1">
      <c r="A422" s="128" t="s">
        <v>984</v>
      </c>
      <c r="B422" s="128" t="s">
        <v>991</v>
      </c>
      <c r="C422" s="128" t="s">
        <v>992</v>
      </c>
      <c r="D422" s="35"/>
      <c r="E422" s="35"/>
    </row>
    <row r="423" spans="1:6" ht="12.75" customHeight="1">
      <c r="A423" s="152" t="s">
        <v>1572</v>
      </c>
      <c r="B423" s="152" t="s">
        <v>1572</v>
      </c>
      <c r="C423" s="152" t="s">
        <v>1572</v>
      </c>
      <c r="D423" s="35"/>
      <c r="E423" s="35"/>
    </row>
    <row r="424" spans="1:6" ht="12.75" customHeight="1">
      <c r="A424" s="35"/>
      <c r="B424" s="35"/>
      <c r="C424" s="35"/>
      <c r="D424" s="35"/>
      <c r="E424" s="35"/>
    </row>
    <row r="425" spans="1:6" ht="77.650000000000006" customHeight="1">
      <c r="A425" s="1483" t="s">
        <v>993</v>
      </c>
      <c r="B425" s="1483"/>
      <c r="C425" s="1483"/>
      <c r="D425" s="1483"/>
      <c r="E425" s="1483"/>
    </row>
    <row r="426" spans="1:6" ht="134.25" customHeight="1">
      <c r="A426" s="153" t="s">
        <v>994</v>
      </c>
      <c r="B426" s="153" t="s">
        <v>995</v>
      </c>
      <c r="C426" s="153" t="s">
        <v>996</v>
      </c>
      <c r="D426" s="153" t="s">
        <v>997</v>
      </c>
      <c r="E426" s="153" t="s">
        <v>998</v>
      </c>
    </row>
    <row r="427" spans="1:6" ht="56.25" customHeight="1">
      <c r="A427" s="1345" t="s">
        <v>10130</v>
      </c>
      <c r="B427" s="1345" t="s">
        <v>10131</v>
      </c>
      <c r="C427" s="1345">
        <v>89814056448</v>
      </c>
      <c r="D427" s="166" t="s">
        <v>10132</v>
      </c>
      <c r="E427" s="166" t="s">
        <v>10133</v>
      </c>
    </row>
    <row r="428" spans="1:6" ht="47.25" customHeight="1">
      <c r="A428" s="1345" t="s">
        <v>10134</v>
      </c>
      <c r="B428" s="166" t="s">
        <v>9693</v>
      </c>
      <c r="C428" s="166" t="s">
        <v>10135</v>
      </c>
      <c r="D428" s="166" t="s">
        <v>10136</v>
      </c>
      <c r="E428" s="166" t="s">
        <v>10137</v>
      </c>
    </row>
    <row r="429" spans="1:6" ht="45.75" customHeight="1">
      <c r="A429" s="166" t="s">
        <v>10138</v>
      </c>
      <c r="B429" s="166" t="s">
        <v>10139</v>
      </c>
      <c r="C429" s="1345">
        <v>89114127047</v>
      </c>
      <c r="D429" s="166" t="s">
        <v>10140</v>
      </c>
      <c r="E429" s="166" t="s">
        <v>10140</v>
      </c>
    </row>
    <row r="430" spans="1:6" ht="22.5" customHeight="1">
      <c r="A430" s="1345" t="s">
        <v>10141</v>
      </c>
      <c r="B430" s="166" t="s">
        <v>9673</v>
      </c>
      <c r="C430" s="1345">
        <v>89214503549</v>
      </c>
      <c r="D430" s="166" t="s">
        <v>10140</v>
      </c>
      <c r="E430" s="166" t="s">
        <v>10140</v>
      </c>
    </row>
    <row r="431" spans="1:6" ht="23.25" customHeight="1">
      <c r="A431" s="1345" t="s">
        <v>10142</v>
      </c>
      <c r="B431" s="166" t="s">
        <v>9680</v>
      </c>
      <c r="C431" s="1345">
        <v>89114249347</v>
      </c>
      <c r="D431" s="1345" t="s">
        <v>10143</v>
      </c>
      <c r="E431" s="1345" t="s">
        <v>10143</v>
      </c>
    </row>
    <row r="432" spans="1:6" ht="81" customHeight="1">
      <c r="A432" s="1345" t="s">
        <v>10144</v>
      </c>
      <c r="B432" s="1345" t="s">
        <v>10145</v>
      </c>
      <c r="C432" s="1345">
        <v>88145645444</v>
      </c>
      <c r="D432" s="166" t="s">
        <v>10146</v>
      </c>
      <c r="E432" s="166" t="s">
        <v>10147</v>
      </c>
    </row>
    <row r="433" spans="1:7" ht="32.25" customHeight="1">
      <c r="A433" s="166" t="s">
        <v>10148</v>
      </c>
      <c r="B433" s="166" t="s">
        <v>9690</v>
      </c>
      <c r="C433" s="166" t="s">
        <v>10149</v>
      </c>
      <c r="D433" s="166" t="s">
        <v>10150</v>
      </c>
      <c r="E433" s="166" t="s">
        <v>1003</v>
      </c>
    </row>
    <row r="434" spans="1:7" ht="104.25" customHeight="1">
      <c r="A434" s="166" t="s">
        <v>10151</v>
      </c>
      <c r="B434" s="166" t="s">
        <v>10152</v>
      </c>
      <c r="C434" s="166">
        <v>89212266238</v>
      </c>
      <c r="D434" s="166" t="s">
        <v>10153</v>
      </c>
      <c r="E434" s="166" t="s">
        <v>10154</v>
      </c>
    </row>
    <row r="435" spans="1:7" ht="12.75" customHeight="1">
      <c r="A435" s="127"/>
      <c r="B435" s="127"/>
      <c r="C435" s="127"/>
      <c r="D435" s="127"/>
      <c r="E435" s="35"/>
    </row>
    <row r="436" spans="1:7" ht="87.4" customHeight="1">
      <c r="A436" s="1483" t="s">
        <v>1004</v>
      </c>
      <c r="B436" s="1483"/>
      <c r="C436" s="1483"/>
      <c r="D436" s="1483"/>
      <c r="E436" s="3" t="s">
        <v>17</v>
      </c>
      <c r="F436" s="3"/>
      <c r="G436" s="3"/>
    </row>
    <row r="437" spans="1:7" ht="36.6" customHeight="1">
      <c r="A437" s="5" t="s">
        <v>18</v>
      </c>
      <c r="B437" s="5"/>
      <c r="C437" s="5"/>
      <c r="D437" s="5"/>
      <c r="E437" s="35"/>
    </row>
    <row r="438" spans="1:7" ht="187.5" customHeight="1">
      <c r="A438" s="153" t="s">
        <v>1005</v>
      </c>
      <c r="B438" s="153" t="s">
        <v>1006</v>
      </c>
      <c r="C438" s="153" t="s">
        <v>1007</v>
      </c>
      <c r="D438" s="153" t="s">
        <v>1008</v>
      </c>
      <c r="E438" s="35"/>
    </row>
    <row r="439" spans="1:7" ht="12.75" customHeight="1">
      <c r="A439" s="154"/>
      <c r="B439" s="154"/>
      <c r="C439" s="154"/>
      <c r="D439" s="154"/>
      <c r="E439" s="35"/>
    </row>
    <row r="440" spans="1:7" ht="12.75" customHeight="1">
      <c r="A440" s="35"/>
      <c r="B440" s="35"/>
      <c r="C440" s="35"/>
      <c r="D440" s="35"/>
      <c r="E440" s="35"/>
    </row>
    <row r="441" spans="1:7" ht="46.35" customHeight="1">
      <c r="A441" s="1483" t="s">
        <v>1009</v>
      </c>
      <c r="B441" s="1483"/>
      <c r="C441" s="1483"/>
      <c r="D441" s="3" t="s">
        <v>29</v>
      </c>
      <c r="E441" s="3"/>
      <c r="F441" s="3"/>
    </row>
    <row r="442" spans="1:7" ht="41.85" customHeight="1">
      <c r="A442" s="5" t="s">
        <v>18</v>
      </c>
      <c r="B442" s="5"/>
      <c r="C442" s="5"/>
      <c r="E442" s="35"/>
    </row>
    <row r="443" spans="1:7" ht="131.25" customHeight="1">
      <c r="A443" s="153" t="s">
        <v>1010</v>
      </c>
      <c r="B443" s="153" t="s">
        <v>1011</v>
      </c>
      <c r="C443" s="153" t="s">
        <v>1012</v>
      </c>
      <c r="D443" s="35"/>
      <c r="E443" s="35"/>
    </row>
    <row r="444" spans="1:7" ht="38.25" customHeight="1">
      <c r="A444" s="1345" t="s">
        <v>2778</v>
      </c>
      <c r="B444" s="166" t="s">
        <v>10155</v>
      </c>
      <c r="C444" s="154">
        <v>3</v>
      </c>
      <c r="D444" s="35"/>
      <c r="E444" s="35"/>
    </row>
    <row r="445" spans="1:7" ht="127.5" customHeight="1">
      <c r="A445" s="1345" t="s">
        <v>10156</v>
      </c>
      <c r="B445" s="166" t="s">
        <v>10157</v>
      </c>
      <c r="C445" s="166" t="s">
        <v>10158</v>
      </c>
      <c r="D445" s="35"/>
      <c r="E445" s="35"/>
    </row>
    <row r="446" spans="1:7" ht="12.75" customHeight="1">
      <c r="A446" s="127"/>
      <c r="B446" s="127"/>
      <c r="C446" s="127"/>
      <c r="D446" s="127"/>
      <c r="E446" s="127"/>
    </row>
    <row r="447" spans="1:7" ht="31.35" customHeight="1">
      <c r="A447" s="1483" t="s">
        <v>1015</v>
      </c>
      <c r="B447" s="1483"/>
      <c r="C447" s="1483"/>
      <c r="D447" s="1483"/>
      <c r="E447" s="1483"/>
    </row>
    <row r="448" spans="1:7" ht="314.10000000000002" customHeight="1">
      <c r="A448" s="153" t="s">
        <v>1016</v>
      </c>
      <c r="B448" s="153" t="s">
        <v>1017</v>
      </c>
      <c r="C448" s="153" t="s">
        <v>1018</v>
      </c>
      <c r="D448" s="153" t="s">
        <v>1019</v>
      </c>
      <c r="E448" s="153" t="s">
        <v>1020</v>
      </c>
    </row>
    <row r="449" spans="1:7" ht="12.75" customHeight="1">
      <c r="A449" s="157" t="s">
        <v>1572</v>
      </c>
      <c r="B449" s="157" t="s">
        <v>1572</v>
      </c>
      <c r="C449" s="157" t="s">
        <v>1572</v>
      </c>
      <c r="D449" s="158" t="s">
        <v>1572</v>
      </c>
      <c r="E449" s="277" t="s">
        <v>1572</v>
      </c>
    </row>
    <row r="450" spans="1:7" ht="12.75" customHeight="1">
      <c r="A450" s="160"/>
      <c r="B450" s="160"/>
      <c r="C450" s="160"/>
      <c r="D450" s="161"/>
      <c r="E450" s="278"/>
    </row>
    <row r="451" spans="1:7" ht="12.75" customHeight="1">
      <c r="A451" s="1483" t="s">
        <v>1031</v>
      </c>
      <c r="B451" s="1483"/>
      <c r="C451" s="1483"/>
      <c r="D451" s="1483"/>
      <c r="E451" s="1483"/>
    </row>
    <row r="452" spans="1:7" ht="64.150000000000006" customHeight="1">
      <c r="A452" s="153" t="s">
        <v>125</v>
      </c>
      <c r="B452" s="153" t="s">
        <v>126</v>
      </c>
      <c r="C452" s="153" t="s">
        <v>127</v>
      </c>
      <c r="D452" s="153" t="s">
        <v>128</v>
      </c>
      <c r="E452" s="153" t="s">
        <v>129</v>
      </c>
    </row>
    <row r="453" spans="1:7" ht="22.5" customHeight="1">
      <c r="A453" s="163" t="s">
        <v>10159</v>
      </c>
      <c r="B453" s="164">
        <v>46023</v>
      </c>
      <c r="C453" s="165" t="s">
        <v>10160</v>
      </c>
      <c r="D453" s="165">
        <v>71</v>
      </c>
      <c r="E453" s="165" t="s">
        <v>10161</v>
      </c>
    </row>
    <row r="454" spans="1:7" ht="22.5" customHeight="1">
      <c r="A454" s="163" t="s">
        <v>10162</v>
      </c>
      <c r="B454" s="164">
        <v>46059</v>
      </c>
      <c r="C454" s="165" t="s">
        <v>6297</v>
      </c>
      <c r="D454" s="165">
        <v>76</v>
      </c>
      <c r="E454" s="165" t="s">
        <v>10161</v>
      </c>
    </row>
    <row r="455" spans="1:7" ht="22.5" customHeight="1">
      <c r="A455" s="163" t="s">
        <v>9952</v>
      </c>
      <c r="B455" s="164">
        <v>46075</v>
      </c>
      <c r="C455" s="165" t="s">
        <v>10163</v>
      </c>
      <c r="D455" s="165">
        <v>130</v>
      </c>
      <c r="E455" s="165" t="s">
        <v>10161</v>
      </c>
    </row>
    <row r="456" spans="1:7" ht="12.75" customHeight="1">
      <c r="A456" s="163"/>
      <c r="B456" s="165"/>
      <c r="C456" s="165"/>
      <c r="D456" s="165"/>
      <c r="E456" s="165"/>
    </row>
    <row r="457" spans="1:7" ht="12.75" customHeight="1">
      <c r="A457" s="163"/>
      <c r="B457" s="165"/>
      <c r="C457" s="165"/>
      <c r="D457" s="165"/>
      <c r="E457" s="165"/>
    </row>
    <row r="458" spans="1:7" ht="12.75" customHeight="1">
      <c r="A458" s="163"/>
      <c r="B458" s="165"/>
      <c r="C458" s="165"/>
      <c r="D458" s="165"/>
      <c r="E458" s="165"/>
    </row>
    <row r="459" spans="1:7" ht="12.75" customHeight="1">
      <c r="A459" s="167"/>
      <c r="B459" s="168"/>
      <c r="C459" s="168"/>
      <c r="D459" s="168"/>
      <c r="E459" s="169"/>
    </row>
    <row r="460" spans="1:7" ht="120.2" customHeight="1">
      <c r="A460" s="1483" t="s">
        <v>1037</v>
      </c>
      <c r="B460" s="1483"/>
      <c r="C460" s="1483"/>
      <c r="D460" s="1483"/>
      <c r="E460" s="3" t="s">
        <v>17</v>
      </c>
      <c r="F460" s="3"/>
      <c r="G460" s="3"/>
    </row>
    <row r="461" spans="1:7" ht="12.75" customHeight="1">
      <c r="A461" s="5" t="s">
        <v>18</v>
      </c>
      <c r="B461" s="5"/>
      <c r="C461" s="5"/>
      <c r="D461" s="5"/>
      <c r="E461" s="35"/>
    </row>
    <row r="462" spans="1:7" ht="175.35" customHeight="1">
      <c r="A462" s="153" t="s">
        <v>1038</v>
      </c>
      <c r="B462" s="153" t="s">
        <v>1039</v>
      </c>
      <c r="C462" s="153" t="s">
        <v>1040</v>
      </c>
      <c r="D462" s="153" t="s">
        <v>1041</v>
      </c>
      <c r="E462" s="35"/>
    </row>
    <row r="463" spans="1:7" ht="12.75" customHeight="1">
      <c r="A463" s="170" t="s">
        <v>1572</v>
      </c>
      <c r="B463" s="170" t="s">
        <v>1572</v>
      </c>
      <c r="C463" s="170" t="s">
        <v>1572</v>
      </c>
      <c r="D463" s="170" t="s">
        <v>1572</v>
      </c>
      <c r="E463" s="35"/>
    </row>
    <row r="464" spans="1:7" ht="12.75" customHeight="1">
      <c r="A464" s="35"/>
      <c r="B464" s="35"/>
      <c r="C464" s="35"/>
      <c r="D464" s="35"/>
      <c r="E464" s="35"/>
    </row>
    <row r="465" spans="1:7" ht="69.400000000000006" customHeight="1">
      <c r="A465" s="1483" t="s">
        <v>1042</v>
      </c>
      <c r="B465" s="1483"/>
      <c r="C465" s="1483"/>
      <c r="D465" s="1483"/>
      <c r="E465" s="35"/>
    </row>
    <row r="466" spans="1:7" ht="70.150000000000006" customHeight="1">
      <c r="A466" s="1484" t="s">
        <v>1043</v>
      </c>
      <c r="B466" s="1484"/>
      <c r="C466" s="1484"/>
      <c r="D466" s="1484"/>
      <c r="E466" s="35"/>
    </row>
    <row r="467" spans="1:7" ht="12.75" customHeight="1">
      <c r="A467" s="1485" t="s">
        <v>1572</v>
      </c>
      <c r="B467" s="1485"/>
      <c r="C467" s="1485"/>
      <c r="D467" s="1485"/>
      <c r="E467" s="35"/>
    </row>
    <row r="468" spans="1:7" ht="12.75" customHeight="1">
      <c r="A468" s="35"/>
      <c r="B468" s="35"/>
      <c r="C468" s="35"/>
      <c r="D468" s="35"/>
      <c r="E468" s="35"/>
    </row>
    <row r="469" spans="1:7" ht="55.15" customHeight="1">
      <c r="A469" s="1483" t="s">
        <v>1044</v>
      </c>
      <c r="B469" s="1483"/>
      <c r="C469" s="1483"/>
      <c r="D469" s="1483"/>
      <c r="E469" s="3" t="s">
        <v>17</v>
      </c>
      <c r="F469" s="3"/>
      <c r="G469" s="3"/>
    </row>
    <row r="470" spans="1:7" ht="12.75" customHeight="1">
      <c r="A470" s="5" t="s">
        <v>18</v>
      </c>
      <c r="B470" s="5"/>
      <c r="C470" s="5"/>
      <c r="D470" s="5"/>
      <c r="E470" s="35"/>
    </row>
    <row r="471" spans="1:7" ht="186.75" customHeight="1">
      <c r="A471" s="153" t="s">
        <v>125</v>
      </c>
      <c r="B471" s="153" t="s">
        <v>1045</v>
      </c>
      <c r="C471" s="153" t="s">
        <v>1046</v>
      </c>
      <c r="D471" s="153" t="s">
        <v>1047</v>
      </c>
      <c r="E471" s="35"/>
    </row>
    <row r="472" spans="1:7" ht="12.75" customHeight="1">
      <c r="A472" s="170" t="s">
        <v>1572</v>
      </c>
      <c r="B472" s="170" t="s">
        <v>1572</v>
      </c>
      <c r="C472" s="170" t="s">
        <v>1572</v>
      </c>
      <c r="D472" s="170" t="s">
        <v>1572</v>
      </c>
      <c r="E472" s="35"/>
    </row>
    <row r="473" spans="1:7" ht="12.75" customHeight="1">
      <c r="A473" s="35"/>
      <c r="B473" s="35"/>
      <c r="C473" s="35"/>
      <c r="D473" s="35"/>
      <c r="E473" s="35"/>
    </row>
    <row r="474" spans="1:7" ht="82.15" customHeight="1">
      <c r="A474" s="1483" t="s">
        <v>1048</v>
      </c>
      <c r="B474" s="1483"/>
      <c r="C474" s="1483"/>
      <c r="D474" s="1483"/>
      <c r="E474" s="35"/>
    </row>
    <row r="475" spans="1:7" ht="12.75" customHeight="1">
      <c r="A475" s="1485" t="s">
        <v>1572</v>
      </c>
      <c r="B475" s="1485"/>
      <c r="C475" s="1485"/>
      <c r="D475" s="1485"/>
      <c r="E475" s="35"/>
    </row>
    <row r="476" spans="1:7" ht="12.75" customHeight="1">
      <c r="A476" s="35"/>
      <c r="B476" s="35"/>
      <c r="C476" s="35"/>
      <c r="D476" s="35"/>
      <c r="E476" s="35"/>
    </row>
    <row r="477" spans="1:7" ht="82.15" customHeight="1">
      <c r="A477" s="1483" t="s">
        <v>1049</v>
      </c>
      <c r="B477" s="1483"/>
      <c r="C477" s="1483"/>
      <c r="D477" s="1483"/>
      <c r="E477" s="35"/>
    </row>
    <row r="478" spans="1:7" ht="12.75" customHeight="1">
      <c r="A478" s="1485" t="s">
        <v>1572</v>
      </c>
      <c r="B478" s="1485"/>
      <c r="C478" s="1485"/>
      <c r="D478" s="1485"/>
      <c r="E478" s="35"/>
    </row>
    <row r="479" spans="1:7" ht="12.75" customHeight="1">
      <c r="A479" s="35"/>
      <c r="B479" s="35"/>
      <c r="C479" s="35"/>
      <c r="D479" s="35"/>
      <c r="E479" s="35"/>
    </row>
    <row r="480" spans="1:7" ht="76.150000000000006" customHeight="1">
      <c r="A480" s="1483" t="s">
        <v>1050</v>
      </c>
      <c r="B480" s="1483"/>
      <c r="C480" s="1483"/>
      <c r="D480" s="1483"/>
      <c r="E480" s="35"/>
    </row>
    <row r="481" spans="1:5" ht="12.75" customHeight="1">
      <c r="A481" s="1485" t="s">
        <v>1572</v>
      </c>
      <c r="B481" s="1485"/>
      <c r="C481" s="1485"/>
      <c r="D481" s="1485"/>
      <c r="E481" s="35"/>
    </row>
    <row r="482" spans="1:5" ht="12.75" customHeight="1">
      <c r="A482" s="35"/>
      <c r="B482" s="35"/>
      <c r="C482" s="35"/>
      <c r="D482" s="35"/>
      <c r="E482" s="35"/>
    </row>
    <row r="483" spans="1:5" ht="12.75" customHeight="1">
      <c r="A483" s="35"/>
      <c r="B483" s="35"/>
      <c r="C483" s="35"/>
      <c r="D483" s="35"/>
      <c r="E483" s="35"/>
    </row>
    <row r="484" spans="1:5" ht="74.650000000000006" customHeight="1">
      <c r="A484" s="1486" t="s">
        <v>1051</v>
      </c>
      <c r="B484" s="1486"/>
      <c r="C484" s="1486"/>
      <c r="D484" s="1486"/>
      <c r="E484" s="35"/>
    </row>
    <row r="485" spans="1:5" ht="66.400000000000006" customHeight="1">
      <c r="A485" s="172" t="s">
        <v>125</v>
      </c>
      <c r="B485" s="172" t="s">
        <v>570</v>
      </c>
      <c r="C485" s="172" t="s">
        <v>1052</v>
      </c>
      <c r="D485" s="172" t="s">
        <v>1053</v>
      </c>
      <c r="E485" s="35"/>
    </row>
    <row r="486" spans="1:5" ht="12.75" customHeight="1">
      <c r="A486" s="173"/>
      <c r="B486" s="173"/>
      <c r="C486" s="173"/>
      <c r="D486" s="173"/>
      <c r="E486" s="35"/>
    </row>
    <row r="487" spans="1:5" ht="12.75" customHeight="1">
      <c r="A487" s="35"/>
      <c r="B487" s="35"/>
      <c r="C487" s="35"/>
      <c r="D487" s="35"/>
      <c r="E487" s="35"/>
    </row>
    <row r="488" spans="1:5" ht="47.1" customHeight="1">
      <c r="A488" s="1486" t="s">
        <v>1054</v>
      </c>
      <c r="B488" s="1486"/>
      <c r="C488" s="1486"/>
      <c r="D488" s="1486"/>
      <c r="E488" s="35"/>
    </row>
    <row r="489" spans="1:5" ht="53.65" customHeight="1">
      <c r="A489" s="172" t="s">
        <v>125</v>
      </c>
      <c r="B489" s="172" t="s">
        <v>570</v>
      </c>
      <c r="C489" s="172" t="s">
        <v>1052</v>
      </c>
      <c r="D489" s="172" t="s">
        <v>1053</v>
      </c>
      <c r="E489" s="35"/>
    </row>
    <row r="490" spans="1:5" ht="12.75" customHeight="1">
      <c r="A490" s="173"/>
      <c r="B490" s="173"/>
      <c r="C490" s="173"/>
      <c r="D490" s="173"/>
      <c r="E490" s="35"/>
    </row>
    <row r="491" spans="1:5" ht="12.75" customHeight="1">
      <c r="A491" s="35"/>
      <c r="B491" s="35"/>
      <c r="C491" s="35"/>
      <c r="D491" s="35"/>
      <c r="E491" s="35"/>
    </row>
    <row r="492" spans="1:5" ht="61.15" customHeight="1">
      <c r="A492" s="1486" t="s">
        <v>1055</v>
      </c>
      <c r="B492" s="1486"/>
      <c r="C492" s="1486"/>
      <c r="D492" s="1486"/>
      <c r="E492" s="35"/>
    </row>
    <row r="493" spans="1:5" ht="129.94999999999999" customHeight="1">
      <c r="A493" s="172" t="s">
        <v>1056</v>
      </c>
      <c r="B493" s="172" t="s">
        <v>1057</v>
      </c>
      <c r="C493" s="172" t="s">
        <v>1058</v>
      </c>
      <c r="D493" s="172" t="s">
        <v>1059</v>
      </c>
      <c r="E493" s="35"/>
    </row>
    <row r="494" spans="1:5" ht="12.75" customHeight="1">
      <c r="A494" s="173"/>
      <c r="B494" s="173"/>
      <c r="C494" s="173"/>
      <c r="D494" s="173"/>
      <c r="E494" s="35"/>
    </row>
    <row r="495" spans="1:5" ht="12.75" customHeight="1">
      <c r="A495" s="35"/>
      <c r="B495" s="35"/>
      <c r="C495" s="35"/>
      <c r="D495" s="35"/>
      <c r="E495" s="35"/>
    </row>
    <row r="496" spans="1:5" ht="73.900000000000006" customHeight="1">
      <c r="A496" s="1486" t="s">
        <v>1060</v>
      </c>
      <c r="B496" s="1486"/>
      <c r="C496" s="1486"/>
      <c r="D496" s="1486"/>
      <c r="E496" s="35"/>
    </row>
    <row r="497" spans="1:5" ht="12.75" customHeight="1">
      <c r="A497" s="1487"/>
      <c r="B497" s="1487"/>
      <c r="C497" s="1487"/>
      <c r="D497" s="1487"/>
      <c r="E497" s="35"/>
    </row>
  </sheetData>
  <sheetProtection algorithmName="SHA-512" hashValue="gmcxoxHjwz3qB7nNnUk/j9XIZ0BSAkP6W9Zd9EdjBvLyFFwBJFoSmFl7/xYpq04jwxG1u6zT4YJSLsNuiI4X2g==" saltValue="laRdwJXlxTmu+hhTtUex7w==" spinCount="100000" sheet="1" objects="1" scenarios="1"/>
  <mergeCells count="115">
    <mergeCell ref="A484:D484"/>
    <mergeCell ref="A488:D488"/>
    <mergeCell ref="A492:D492"/>
    <mergeCell ref="A496:D496"/>
    <mergeCell ref="A497:D497"/>
    <mergeCell ref="A469:D469"/>
    <mergeCell ref="E469:G469"/>
    <mergeCell ref="A470:D470"/>
    <mergeCell ref="A474:D474"/>
    <mergeCell ref="A475:D475"/>
    <mergeCell ref="A477:D477"/>
    <mergeCell ref="A478:D478"/>
    <mergeCell ref="A480:D480"/>
    <mergeCell ref="A481:D481"/>
    <mergeCell ref="A442:C442"/>
    <mergeCell ref="A447:E447"/>
    <mergeCell ref="A451:E451"/>
    <mergeCell ref="A460:D460"/>
    <mergeCell ref="E460:G460"/>
    <mergeCell ref="A461:D461"/>
    <mergeCell ref="A465:D465"/>
    <mergeCell ref="A466:D466"/>
    <mergeCell ref="A467:D467"/>
    <mergeCell ref="A416:C416"/>
    <mergeCell ref="A420:C420"/>
    <mergeCell ref="D420:F420"/>
    <mergeCell ref="A421:C421"/>
    <mergeCell ref="A425:E425"/>
    <mergeCell ref="A436:D436"/>
    <mergeCell ref="E436:G436"/>
    <mergeCell ref="A437:D437"/>
    <mergeCell ref="A441:C441"/>
    <mergeCell ref="D441:F441"/>
    <mergeCell ref="A391:E391"/>
    <mergeCell ref="A396:C396"/>
    <mergeCell ref="A405:C405"/>
    <mergeCell ref="D405:F405"/>
    <mergeCell ref="A406:C406"/>
    <mergeCell ref="A410:C410"/>
    <mergeCell ref="D410:F410"/>
    <mergeCell ref="A411:C411"/>
    <mergeCell ref="A415:C415"/>
    <mergeCell ref="D415:F415"/>
    <mergeCell ref="B362:C362"/>
    <mergeCell ref="A364:C364"/>
    <mergeCell ref="D364:F364"/>
    <mergeCell ref="A365:C365"/>
    <mergeCell ref="A366:C366"/>
    <mergeCell ref="A367:C367"/>
    <mergeCell ref="A369:C369"/>
    <mergeCell ref="D369:F369"/>
    <mergeCell ref="A370:C370"/>
    <mergeCell ref="A347:E347"/>
    <mergeCell ref="F347:H347"/>
    <mergeCell ref="A348:E348"/>
    <mergeCell ref="A357:C357"/>
    <mergeCell ref="D357:F357"/>
    <mergeCell ref="B358:C358"/>
    <mergeCell ref="B359:C359"/>
    <mergeCell ref="B360:C360"/>
    <mergeCell ref="B361:C361"/>
    <mergeCell ref="A291:E291"/>
    <mergeCell ref="A298:E298"/>
    <mergeCell ref="F298:H298"/>
    <mergeCell ref="A299:E299"/>
    <mergeCell ref="A306:C306"/>
    <mergeCell ref="A312:C312"/>
    <mergeCell ref="A331:C331"/>
    <mergeCell ref="A336:E336"/>
    <mergeCell ref="A341:E341"/>
    <mergeCell ref="A120:C120"/>
    <mergeCell ref="A121:C121"/>
    <mergeCell ref="B122:D122"/>
    <mergeCell ref="A124:D124"/>
    <mergeCell ref="A128:E128"/>
    <mergeCell ref="A147:F147"/>
    <mergeCell ref="A195:E195"/>
    <mergeCell ref="A201:F201"/>
    <mergeCell ref="A275:E275"/>
    <mergeCell ref="B109:C109"/>
    <mergeCell ref="B110:C110"/>
    <mergeCell ref="B112:D112"/>
    <mergeCell ref="A113:D113"/>
    <mergeCell ref="A114:C114"/>
    <mergeCell ref="A115:C115"/>
    <mergeCell ref="B116:D116"/>
    <mergeCell ref="B118:D118"/>
    <mergeCell ref="A119:D119"/>
    <mergeCell ref="B80:F80"/>
    <mergeCell ref="A81:F81"/>
    <mergeCell ref="B88:D88"/>
    <mergeCell ref="A89:D89"/>
    <mergeCell ref="B96:D96"/>
    <mergeCell ref="B98:D98"/>
    <mergeCell ref="A99:D99"/>
    <mergeCell ref="B107:D107"/>
    <mergeCell ref="A108:D108"/>
    <mergeCell ref="B48:E48"/>
    <mergeCell ref="A49:E49"/>
    <mergeCell ref="B56:D56"/>
    <mergeCell ref="A57:D57"/>
    <mergeCell ref="B64:D64"/>
    <mergeCell ref="A65:D65"/>
    <mergeCell ref="B72:D72"/>
    <mergeCell ref="A73:D73"/>
    <mergeCell ref="A79:F79"/>
    <mergeCell ref="B1:F1"/>
    <mergeCell ref="B3:F3"/>
    <mergeCell ref="A4:F4"/>
    <mergeCell ref="B19:F19"/>
    <mergeCell ref="A20:F20"/>
    <mergeCell ref="B32:F32"/>
    <mergeCell ref="A33:F33"/>
    <mergeCell ref="B40:E40"/>
    <mergeCell ref="A41:E41"/>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F00-000000000000}">
      <formula1>0</formula1>
      <formula2>0</formula2>
    </dataValidation>
    <dataValidation operator="equal" allowBlank="1" showInputMessage="1" showErrorMessage="1" prompt="целевой показатель в 2026 году - 22% в 2036 году - 30%" sqref="I116" xr:uid="{00000000-0002-0000-0F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F00-000002000000}">
      <formula1>0</formula1>
      <formula2>0</formula2>
    </dataValidation>
    <dataValidation operator="equal" allowBlank="1" showInputMessage="1" showErrorMessage="1" sqref="A124:A127" xr:uid="{00000000-0002-0000-0F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F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F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F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F00-000007000000}">
      <formula1>0</formula1>
      <formula2>0</formula2>
    </dataValidation>
    <dataValidation type="list" operator="equal" allowBlank="1" showInputMessage="1" showErrorMessage="1" promptTitle="выберите из списка" prompt="выберите из списка" sqref="B96:D96" xr:uid="{00000000-0002-0000-0F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9:F19 B32:F32 B40:E40 B48:E48 B56:D56 B64:D64 B72:D72 B80:F80 B88:D88 B98:D98 B107:D107 B112:D112 B116:D116 B118:D118 B122:D122 F298:H298 F347:H347 D364:F364 D369:F369" xr:uid="{00000000-0002-0000-0F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49:F193" xr:uid="{00000000-0002-0000-0F00-00000A000000}">
      <formula1>"Да,Нет"</formula1>
      <formula2>0</formula2>
    </dataValidation>
    <dataValidation type="list" operator="equal" allowBlank="1" showInputMessage="1" showErrorMessage="1" promptTitle="наличие проектов" sqref="D357:F357" xr:uid="{00000000-0002-0000-0F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405:F405 D410:F410" xr:uid="{00000000-0002-0000-0F00-00000C000000}">
      <formula1>"да,обращались,нет,не обращались"</formula1>
      <formula2>0</formula2>
    </dataValidation>
    <dataValidation type="list" operator="equal" allowBlank="1" showInputMessage="1" showErrorMessage="1" sqref="D415:F415 D420:F420 D441:F441 E460:G460" xr:uid="{00000000-0002-0000-0F00-00000D000000}">
      <formula1>"да,выдавались,нет,не выдавались"</formula1>
      <formula2>0</formula2>
    </dataValidation>
    <dataValidation type="list" operator="equal" allowBlank="1" showInputMessage="1" showErrorMessage="1" sqref="E436:G436" xr:uid="{00000000-0002-0000-0F00-00000E000000}">
      <formula1>"да,утверждена,нет,не утверждена"</formula1>
      <formula2>0</formula2>
    </dataValidation>
    <dataValidation type="list" operator="equal" allowBlank="1" showInputMessage="1" showErrorMessage="1" sqref="E469:G469" xr:uid="{00000000-0002-0000-0F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03:F273" xr:uid="{00000000-0002-0000-0F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D110" r:id="rId1" xr:uid="{00000000-0004-0000-0F00-000000000000}"/>
    <hyperlink ref="A316" r:id="rId2" xr:uid="{00000000-0004-0000-0F00-000001000000}"/>
    <hyperlink ref="C316" r:id="rId3" xr:uid="{00000000-0004-0000-0F00-000002000000}"/>
    <hyperlink ref="C319" r:id="rId4" xr:uid="{00000000-0004-0000-0F00-000003000000}"/>
    <hyperlink ref="C320" r:id="rId5" xr:uid="{00000000-0004-0000-0F00-000004000000}"/>
    <hyperlink ref="C326" r:id="rId6" xr:uid="{00000000-0004-0000-0F00-000005000000}"/>
    <hyperlink ref="C327" r:id="rId7" xr:uid="{00000000-0004-0000-0F00-000006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94"/>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19.140625" style="33" customWidth="1"/>
    <col min="4" max="4" width="18.42578125" style="33" customWidth="1"/>
    <col min="5" max="5" width="19.8554687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17052</v>
      </c>
      <c r="C1" s="11"/>
      <c r="D1" s="11"/>
      <c r="E1" s="11"/>
      <c r="F1" s="11"/>
    </row>
    <row r="2" spans="1:6">
      <c r="A2" s="35"/>
      <c r="B2" s="35"/>
      <c r="C2" s="35"/>
      <c r="D2" s="35"/>
      <c r="E2" s="35"/>
      <c r="F2" s="35"/>
    </row>
    <row r="3" spans="1:6" ht="84" customHeight="1">
      <c r="A3" s="34" t="s">
        <v>16</v>
      </c>
      <c r="B3" s="10" t="s">
        <v>29</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ht="51">
      <c r="A6" s="36" t="s">
        <v>10164</v>
      </c>
      <c r="B6" s="36" t="s">
        <v>10165</v>
      </c>
      <c r="C6" s="36" t="s">
        <v>10166</v>
      </c>
      <c r="D6" s="36"/>
      <c r="E6" s="36"/>
      <c r="F6" s="36"/>
    </row>
    <row r="7" spans="1:6" ht="63.75">
      <c r="A7" s="36" t="s">
        <v>10167</v>
      </c>
      <c r="B7" s="36" t="s">
        <v>10168</v>
      </c>
      <c r="C7" s="36" t="s">
        <v>10169</v>
      </c>
      <c r="D7" s="36"/>
      <c r="E7" s="36"/>
      <c r="F7" s="36"/>
    </row>
    <row r="8" spans="1:6" ht="89.25">
      <c r="A8" s="36" t="s">
        <v>10170</v>
      </c>
      <c r="B8" s="36" t="s">
        <v>10171</v>
      </c>
      <c r="C8" s="36" t="s">
        <v>10172</v>
      </c>
      <c r="D8" s="36"/>
      <c r="E8" s="36"/>
      <c r="F8" s="36"/>
    </row>
    <row r="9" spans="1:6" ht="89.25">
      <c r="A9" s="36" t="s">
        <v>10173</v>
      </c>
      <c r="B9" s="36" t="s">
        <v>10174</v>
      </c>
      <c r="C9" s="36" t="s">
        <v>10175</v>
      </c>
      <c r="D9" s="36"/>
      <c r="E9" s="36"/>
      <c r="F9" s="36"/>
    </row>
    <row r="10" spans="1:6" ht="63.75">
      <c r="A10" s="36" t="s">
        <v>10176</v>
      </c>
      <c r="B10" s="36" t="s">
        <v>10177</v>
      </c>
      <c r="C10" s="36" t="s">
        <v>10178</v>
      </c>
      <c r="D10" s="36"/>
      <c r="E10" s="36"/>
      <c r="F10" s="36"/>
    </row>
    <row r="11" spans="1:6" ht="38.25">
      <c r="A11" s="36" t="s">
        <v>10179</v>
      </c>
      <c r="B11" s="36" t="s">
        <v>10180</v>
      </c>
      <c r="C11" s="36"/>
      <c r="D11" s="36"/>
      <c r="E11" s="36"/>
      <c r="F11" s="36"/>
    </row>
    <row r="12" spans="1:6" ht="25.5">
      <c r="A12" s="36" t="s">
        <v>10181</v>
      </c>
      <c r="B12" s="36" t="s">
        <v>10182</v>
      </c>
      <c r="C12" s="36">
        <v>89214656186</v>
      </c>
      <c r="D12" s="36"/>
      <c r="E12" s="36"/>
      <c r="F12" s="36"/>
    </row>
    <row r="13" spans="1:6" ht="63.75">
      <c r="A13" s="36" t="s">
        <v>10183</v>
      </c>
      <c r="B13" s="36" t="s">
        <v>10171</v>
      </c>
      <c r="C13" s="36" t="s">
        <v>10184</v>
      </c>
      <c r="D13" s="36"/>
      <c r="E13" s="36"/>
      <c r="F13" s="36"/>
    </row>
    <row r="14" spans="1:6" ht="63.75">
      <c r="A14" s="36" t="s">
        <v>10185</v>
      </c>
      <c r="B14" s="36" t="s">
        <v>10186</v>
      </c>
      <c r="C14" s="36" t="s">
        <v>10187</v>
      </c>
      <c r="D14" s="36"/>
      <c r="E14" s="36"/>
      <c r="F14" s="36"/>
    </row>
    <row r="15" spans="1:6" ht="25.5">
      <c r="A15" s="36" t="s">
        <v>10188</v>
      </c>
      <c r="B15" s="36" t="s">
        <v>10189</v>
      </c>
      <c r="C15" s="36">
        <v>89214550045</v>
      </c>
      <c r="D15" s="36"/>
      <c r="E15" s="36"/>
      <c r="F15" s="36"/>
    </row>
    <row r="16" spans="1:6" ht="76.5">
      <c r="A16" s="36" t="s">
        <v>10190</v>
      </c>
      <c r="B16" s="36" t="s">
        <v>10191</v>
      </c>
      <c r="C16" s="36" t="s">
        <v>10192</v>
      </c>
      <c r="D16" s="36"/>
      <c r="E16" s="36"/>
      <c r="F16" s="36"/>
    </row>
    <row r="17" spans="1:6" ht="76.5">
      <c r="A17" s="36" t="s">
        <v>10193</v>
      </c>
      <c r="B17" s="36" t="s">
        <v>10194</v>
      </c>
      <c r="C17" s="36" t="s">
        <v>10195</v>
      </c>
      <c r="D17" s="36"/>
      <c r="E17" s="36"/>
      <c r="F17" s="36"/>
    </row>
    <row r="18" spans="1:6" ht="51">
      <c r="A18" s="36" t="s">
        <v>10196</v>
      </c>
      <c r="B18" s="36" t="s">
        <v>10197</v>
      </c>
      <c r="C18" s="36" t="s">
        <v>10198</v>
      </c>
      <c r="D18" s="36"/>
      <c r="E18" s="36"/>
      <c r="F18" s="36"/>
    </row>
    <row r="19" spans="1:6">
      <c r="A19" s="36"/>
      <c r="B19" s="36"/>
      <c r="C19" s="36"/>
      <c r="D19" s="36"/>
      <c r="E19" s="36"/>
      <c r="F19" s="36"/>
    </row>
    <row r="21" spans="1:6" ht="38.25">
      <c r="A21" s="37" t="s">
        <v>28</v>
      </c>
      <c r="B21" s="10" t="s">
        <v>29</v>
      </c>
      <c r="C21" s="10"/>
      <c r="D21" s="10"/>
      <c r="E21" s="10"/>
      <c r="F21" s="10"/>
    </row>
    <row r="22" spans="1:6" ht="12.75" customHeight="1">
      <c r="A22" s="9" t="s">
        <v>18</v>
      </c>
      <c r="B22" s="9"/>
      <c r="C22" s="9"/>
      <c r="D22" s="9"/>
      <c r="E22" s="9"/>
      <c r="F22" s="9"/>
    </row>
    <row r="23" spans="1:6" ht="85.5">
      <c r="A23" s="37" t="s">
        <v>19</v>
      </c>
      <c r="B23" s="39" t="s">
        <v>20</v>
      </c>
      <c r="C23" s="39" t="s">
        <v>21</v>
      </c>
      <c r="D23" s="37" t="s">
        <v>22</v>
      </c>
      <c r="E23" s="37" t="s">
        <v>23</v>
      </c>
      <c r="F23" s="37" t="s">
        <v>24</v>
      </c>
    </row>
    <row r="24" spans="1:6" ht="127.5">
      <c r="A24" s="40" t="s">
        <v>10199</v>
      </c>
      <c r="B24" s="40" t="s">
        <v>10200</v>
      </c>
      <c r="C24" s="40" t="s">
        <v>10201</v>
      </c>
      <c r="D24" s="40"/>
      <c r="E24" s="40"/>
      <c r="F24" s="40"/>
    </row>
    <row r="25" spans="1:6" ht="76.5">
      <c r="A25" s="40" t="s">
        <v>10202</v>
      </c>
      <c r="B25" s="40" t="s">
        <v>10203</v>
      </c>
      <c r="C25" s="40" t="s">
        <v>10204</v>
      </c>
      <c r="D25" s="40"/>
      <c r="E25" s="40"/>
      <c r="F25" s="40"/>
    </row>
    <row r="26" spans="1:6" ht="114.75">
      <c r="A26" s="40" t="s">
        <v>10205</v>
      </c>
      <c r="B26" s="40" t="s">
        <v>10206</v>
      </c>
      <c r="C26" s="40" t="s">
        <v>10207</v>
      </c>
      <c r="D26" s="40"/>
      <c r="E26" s="40"/>
      <c r="F26" s="40"/>
    </row>
    <row r="27" spans="1:6" ht="114.75">
      <c r="A27" s="40" t="s">
        <v>10208</v>
      </c>
      <c r="B27" s="40" t="s">
        <v>10209</v>
      </c>
      <c r="C27" s="40" t="s">
        <v>10210</v>
      </c>
      <c r="D27" s="40"/>
      <c r="E27" s="40"/>
      <c r="F27" s="40"/>
    </row>
    <row r="28" spans="1:6" ht="76.5">
      <c r="A28" s="40" t="s">
        <v>10211</v>
      </c>
      <c r="B28" s="40" t="s">
        <v>10206</v>
      </c>
      <c r="C28" s="40" t="s">
        <v>10212</v>
      </c>
      <c r="D28" s="40"/>
      <c r="E28" s="40"/>
      <c r="F28" s="40"/>
    </row>
    <row r="29" spans="1:6" ht="76.5">
      <c r="A29" s="40" t="s">
        <v>10213</v>
      </c>
      <c r="B29" s="40" t="s">
        <v>10214</v>
      </c>
      <c r="C29" s="40" t="s">
        <v>10215</v>
      </c>
      <c r="D29" s="40"/>
      <c r="E29" s="40"/>
      <c r="F29" s="40"/>
    </row>
    <row r="30" spans="1:6" ht="89.25">
      <c r="A30" s="40" t="s">
        <v>10216</v>
      </c>
      <c r="B30" s="40" t="s">
        <v>10217</v>
      </c>
      <c r="C30" s="40" t="s">
        <v>10218</v>
      </c>
      <c r="D30" s="40"/>
      <c r="E30" s="40"/>
      <c r="F30" s="40"/>
    </row>
    <row r="31" spans="1:6" ht="63.75">
      <c r="A31" s="40" t="s">
        <v>10219</v>
      </c>
      <c r="B31" s="40" t="s">
        <v>10220</v>
      </c>
      <c r="C31" s="40" t="s">
        <v>10221</v>
      </c>
      <c r="D31" s="40"/>
      <c r="E31" s="40"/>
      <c r="F31" s="40"/>
    </row>
    <row r="32" spans="1:6" ht="89.25">
      <c r="A32" s="40" t="s">
        <v>10222</v>
      </c>
      <c r="B32" s="40" t="s">
        <v>10223</v>
      </c>
      <c r="C32" s="40" t="s">
        <v>10224</v>
      </c>
      <c r="D32" s="40"/>
      <c r="E32" s="40"/>
      <c r="F32" s="40"/>
    </row>
    <row r="33" spans="1:7" ht="63.75">
      <c r="A33" s="40" t="s">
        <v>10225</v>
      </c>
      <c r="B33" s="40" t="s">
        <v>10226</v>
      </c>
      <c r="C33" s="40" t="s">
        <v>10227</v>
      </c>
      <c r="D33" s="40"/>
      <c r="E33" s="40"/>
      <c r="F33" s="40"/>
    </row>
    <row r="34" spans="1:7" ht="102">
      <c r="A34" s="40" t="s">
        <v>10228</v>
      </c>
      <c r="B34" s="40" t="s">
        <v>10229</v>
      </c>
      <c r="C34" s="40" t="s">
        <v>10230</v>
      </c>
      <c r="D34" s="40"/>
      <c r="E34" s="40"/>
      <c r="F34" s="40"/>
    </row>
    <row r="35" spans="1:7" ht="38.25">
      <c r="A35" s="40" t="s">
        <v>10231</v>
      </c>
      <c r="B35" s="40" t="s">
        <v>10232</v>
      </c>
      <c r="C35" s="40" t="s">
        <v>10233</v>
      </c>
      <c r="D35" s="40"/>
      <c r="E35" s="40"/>
      <c r="F35" s="40"/>
    </row>
    <row r="36" spans="1:7" ht="38.25">
      <c r="A36" s="40" t="s">
        <v>10234</v>
      </c>
      <c r="B36" s="40" t="s">
        <v>10235</v>
      </c>
      <c r="C36" s="40" t="s">
        <v>10236</v>
      </c>
      <c r="D36" s="40"/>
      <c r="E36" s="40"/>
      <c r="F36" s="40"/>
    </row>
    <row r="37" spans="1:7">
      <c r="A37" s="40"/>
      <c r="B37" s="40"/>
      <c r="C37" s="40"/>
      <c r="D37" s="40"/>
      <c r="E37" s="40"/>
      <c r="F37" s="40"/>
    </row>
    <row r="38" spans="1:7">
      <c r="A38" s="40"/>
      <c r="B38" s="40"/>
      <c r="C38" s="40"/>
      <c r="D38" s="40"/>
      <c r="E38" s="40"/>
      <c r="F38" s="40"/>
    </row>
    <row r="40" spans="1:7" ht="38.25">
      <c r="A40" s="34" t="s">
        <v>58</v>
      </c>
      <c r="B40" s="10" t="s">
        <v>17</v>
      </c>
      <c r="C40" s="10"/>
      <c r="D40" s="10"/>
      <c r="E40" s="10"/>
      <c r="F40" s="10"/>
    </row>
    <row r="41" spans="1:7" ht="13.9" customHeight="1">
      <c r="A41" s="8" t="s">
        <v>18</v>
      </c>
      <c r="B41" s="8"/>
      <c r="C41" s="8"/>
      <c r="D41" s="8"/>
      <c r="E41" s="8"/>
      <c r="F41" s="8"/>
      <c r="G41" s="41"/>
    </row>
    <row r="42" spans="1:7" ht="102">
      <c r="A42" s="34" t="s">
        <v>59</v>
      </c>
      <c r="B42" s="34" t="s">
        <v>60</v>
      </c>
      <c r="C42" s="34" t="s">
        <v>21</v>
      </c>
      <c r="D42" s="34" t="s">
        <v>61</v>
      </c>
      <c r="E42" s="34" t="s">
        <v>62</v>
      </c>
      <c r="F42" s="34" t="s">
        <v>63</v>
      </c>
      <c r="G42" s="34" t="s">
        <v>64</v>
      </c>
    </row>
    <row r="43" spans="1:7">
      <c r="A43" s="36" t="s">
        <v>25</v>
      </c>
      <c r="B43" s="36"/>
      <c r="C43" s="36"/>
      <c r="D43" s="36"/>
      <c r="E43" s="36"/>
      <c r="F43" s="36"/>
      <c r="G43" s="36"/>
    </row>
    <row r="44" spans="1:7">
      <c r="A44" s="36" t="s">
        <v>26</v>
      </c>
      <c r="B44" s="36"/>
      <c r="C44" s="36"/>
      <c r="D44" s="36"/>
      <c r="E44" s="36"/>
      <c r="F44" s="36"/>
      <c r="G44" s="36"/>
    </row>
    <row r="45" spans="1:7">
      <c r="A45" s="36" t="s">
        <v>27</v>
      </c>
      <c r="B45" s="36"/>
      <c r="C45" s="36"/>
      <c r="D45" s="36"/>
      <c r="E45" s="36"/>
      <c r="F45" s="36"/>
      <c r="G45" s="36"/>
    </row>
    <row r="46" spans="1:7">
      <c r="A46" s="36"/>
      <c r="B46" s="36"/>
      <c r="C46" s="36"/>
      <c r="D46" s="36"/>
      <c r="E46" s="36"/>
      <c r="F46" s="36"/>
      <c r="G46" s="36"/>
    </row>
    <row r="47" spans="1:7">
      <c r="A47" s="35"/>
      <c r="B47" s="35"/>
      <c r="C47" s="35"/>
      <c r="D47" s="35"/>
      <c r="E47" s="35"/>
      <c r="F47" s="35"/>
      <c r="G47" s="35"/>
    </row>
    <row r="48" spans="1:7" ht="76.5">
      <c r="A48" s="34" t="s">
        <v>65</v>
      </c>
      <c r="B48" s="10" t="s">
        <v>17</v>
      </c>
      <c r="C48" s="10"/>
      <c r="D48" s="10"/>
      <c r="E48" s="10"/>
      <c r="F48" s="35"/>
      <c r="G48" s="35"/>
    </row>
    <row r="49" spans="1:7" ht="12.75" customHeight="1">
      <c r="A49" s="7" t="s">
        <v>18</v>
      </c>
      <c r="B49" s="7"/>
      <c r="C49" s="7"/>
      <c r="D49" s="7"/>
      <c r="E49" s="7"/>
      <c r="F49" s="35"/>
      <c r="G49" s="35"/>
    </row>
    <row r="50" spans="1:7" ht="76.5">
      <c r="A50" s="34" t="s">
        <v>66</v>
      </c>
      <c r="B50" s="34" t="s">
        <v>67</v>
      </c>
      <c r="C50" s="34" t="s">
        <v>21</v>
      </c>
      <c r="D50" s="34" t="s">
        <v>68</v>
      </c>
      <c r="E50" s="34" t="s">
        <v>69</v>
      </c>
      <c r="F50" s="35"/>
      <c r="G50" s="35"/>
    </row>
    <row r="51" spans="1:7">
      <c r="A51" s="36" t="s">
        <v>25</v>
      </c>
      <c r="B51" s="36"/>
      <c r="C51" s="36"/>
      <c r="D51" s="36"/>
      <c r="E51" s="36"/>
      <c r="F51" s="35"/>
      <c r="G51" s="35"/>
    </row>
    <row r="52" spans="1:7">
      <c r="A52" s="36" t="s">
        <v>26</v>
      </c>
      <c r="B52" s="36"/>
      <c r="C52" s="36"/>
      <c r="D52" s="36"/>
      <c r="E52" s="36"/>
      <c r="F52" s="35"/>
      <c r="G52" s="35"/>
    </row>
    <row r="53" spans="1:7">
      <c r="A53" s="36" t="s">
        <v>27</v>
      </c>
      <c r="B53" s="36"/>
      <c r="C53" s="36"/>
      <c r="D53" s="36"/>
      <c r="E53" s="36"/>
      <c r="F53" s="35"/>
      <c r="G53" s="35"/>
    </row>
    <row r="54" spans="1:7">
      <c r="A54" s="36"/>
      <c r="B54" s="36"/>
      <c r="C54" s="36"/>
      <c r="D54" s="36"/>
      <c r="E54" s="36"/>
      <c r="F54" s="35"/>
      <c r="G54" s="35"/>
    </row>
    <row r="55" spans="1:7">
      <c r="A55" s="35"/>
      <c r="B55" s="35"/>
      <c r="C55" s="35"/>
      <c r="D55" s="35"/>
      <c r="E55" s="35"/>
      <c r="F55" s="35"/>
      <c r="G55" s="35"/>
    </row>
    <row r="56" spans="1:7" ht="51">
      <c r="A56" s="34" t="s">
        <v>70</v>
      </c>
      <c r="B56" s="10" t="s">
        <v>17</v>
      </c>
      <c r="C56" s="10"/>
      <c r="D56" s="10"/>
      <c r="E56" s="10"/>
      <c r="F56" s="35"/>
      <c r="G56" s="35"/>
    </row>
    <row r="57" spans="1:7" ht="12.75" customHeight="1">
      <c r="A57" s="6" t="s">
        <v>18</v>
      </c>
      <c r="B57" s="6"/>
      <c r="C57" s="6"/>
      <c r="D57" s="6"/>
      <c r="E57" s="6"/>
      <c r="F57" s="35"/>
      <c r="G57" s="35"/>
    </row>
    <row r="58" spans="1:7" ht="89.25">
      <c r="A58" s="34" t="s">
        <v>71</v>
      </c>
      <c r="B58" s="34" t="s">
        <v>72</v>
      </c>
      <c r="C58" s="34" t="s">
        <v>73</v>
      </c>
      <c r="D58" s="34" t="s">
        <v>74</v>
      </c>
      <c r="E58" s="34" t="s">
        <v>75</v>
      </c>
      <c r="F58" s="35"/>
      <c r="G58" s="35"/>
    </row>
    <row r="59" spans="1:7">
      <c r="A59" s="36" t="s">
        <v>25</v>
      </c>
      <c r="B59" s="36"/>
      <c r="C59" s="36"/>
      <c r="D59" s="36"/>
      <c r="E59" s="36"/>
      <c r="F59" s="35"/>
      <c r="G59" s="35"/>
    </row>
    <row r="60" spans="1:7">
      <c r="A60" s="36" t="s">
        <v>26</v>
      </c>
      <c r="B60" s="36"/>
      <c r="C60" s="36"/>
      <c r="D60" s="36"/>
      <c r="E60" s="36"/>
      <c r="F60" s="35"/>
      <c r="G60" s="35"/>
    </row>
    <row r="61" spans="1:7">
      <c r="A61" s="36" t="s">
        <v>27</v>
      </c>
      <c r="B61" s="36"/>
      <c r="C61" s="36"/>
      <c r="D61" s="36"/>
      <c r="E61" s="36"/>
    </row>
    <row r="62" spans="1:7">
      <c r="A62" s="36"/>
      <c r="B62" s="36"/>
      <c r="C62" s="36"/>
      <c r="D62" s="36"/>
      <c r="E62" s="36"/>
    </row>
    <row r="64" spans="1:7" ht="92.45" customHeight="1">
      <c r="A64" s="34" t="s">
        <v>76</v>
      </c>
      <c r="B64" s="10" t="s">
        <v>17</v>
      </c>
      <c r="C64" s="10"/>
      <c r="D64" s="10"/>
      <c r="E64" s="35"/>
      <c r="F64" s="35"/>
    </row>
    <row r="65" spans="1:6" ht="23.85" customHeight="1">
      <c r="A65" s="6" t="s">
        <v>18</v>
      </c>
      <c r="B65" s="6"/>
      <c r="C65" s="6"/>
      <c r="D65" s="6"/>
      <c r="E65" s="35"/>
      <c r="F65" s="35"/>
    </row>
    <row r="66" spans="1:6" ht="51">
      <c r="A66" s="34" t="s">
        <v>77</v>
      </c>
      <c r="B66" s="34" t="s">
        <v>78</v>
      </c>
      <c r="C66" s="34" t="s">
        <v>79</v>
      </c>
      <c r="D66" s="34" t="s">
        <v>80</v>
      </c>
      <c r="E66" s="35"/>
      <c r="F66" s="35"/>
    </row>
    <row r="67" spans="1:6">
      <c r="A67" s="36" t="s">
        <v>25</v>
      </c>
      <c r="B67" s="36"/>
      <c r="C67" s="36"/>
      <c r="D67" s="36"/>
      <c r="E67" s="35"/>
      <c r="F67" s="35"/>
    </row>
    <row r="68" spans="1:6">
      <c r="A68" s="36" t="s">
        <v>26</v>
      </c>
      <c r="B68" s="36"/>
      <c r="C68" s="36"/>
      <c r="D68" s="36"/>
      <c r="E68" s="35"/>
      <c r="F68" s="35"/>
    </row>
    <row r="69" spans="1:6">
      <c r="A69" s="36" t="s">
        <v>27</v>
      </c>
      <c r="B69" s="36"/>
      <c r="C69" s="36"/>
      <c r="D69" s="36"/>
      <c r="E69" s="35"/>
      <c r="F69" s="35"/>
    </row>
    <row r="70" spans="1:6">
      <c r="A70" s="36"/>
      <c r="B70" s="36"/>
      <c r="C70" s="36"/>
      <c r="D70" s="36"/>
      <c r="E70" s="35"/>
      <c r="F70" s="35"/>
    </row>
    <row r="71" spans="1:6">
      <c r="A71" s="35"/>
      <c r="B71" s="35"/>
      <c r="C71" s="35"/>
      <c r="D71" s="35"/>
      <c r="E71" s="35"/>
      <c r="F71" s="35"/>
    </row>
    <row r="72" spans="1:6" ht="90.95" customHeight="1">
      <c r="A72" s="34" t="s">
        <v>81</v>
      </c>
      <c r="B72" s="10" t="s">
        <v>17</v>
      </c>
      <c r="C72" s="10"/>
      <c r="D72" s="10"/>
      <c r="E72" s="35"/>
      <c r="F72" s="35"/>
    </row>
    <row r="73" spans="1:6" ht="12.75" customHeight="1">
      <c r="A73" s="6" t="s">
        <v>18</v>
      </c>
      <c r="B73" s="6"/>
      <c r="C73" s="6"/>
      <c r="D73" s="6"/>
      <c r="E73" s="35"/>
      <c r="F73" s="35"/>
    </row>
    <row r="74" spans="1:6" ht="51">
      <c r="A74" s="34" t="s">
        <v>77</v>
      </c>
      <c r="B74" s="34" t="s">
        <v>78</v>
      </c>
      <c r="C74" s="34" t="s">
        <v>79</v>
      </c>
      <c r="D74" s="34" t="s">
        <v>80</v>
      </c>
      <c r="E74" s="35"/>
      <c r="F74" s="35"/>
    </row>
    <row r="75" spans="1:6">
      <c r="A75" s="36" t="s">
        <v>25</v>
      </c>
      <c r="B75" s="36"/>
      <c r="C75" s="36"/>
      <c r="D75" s="36"/>
      <c r="E75" s="35"/>
      <c r="F75" s="35"/>
    </row>
    <row r="76" spans="1:6">
      <c r="A76" s="36" t="s">
        <v>26</v>
      </c>
      <c r="B76" s="36"/>
      <c r="C76" s="36"/>
      <c r="D76" s="36"/>
      <c r="E76" s="35"/>
      <c r="F76" s="35"/>
    </row>
    <row r="77" spans="1:6">
      <c r="A77" s="36" t="s">
        <v>27</v>
      </c>
      <c r="B77" s="36"/>
      <c r="C77" s="36"/>
      <c r="D77" s="36"/>
      <c r="E77" s="35"/>
      <c r="F77" s="35"/>
    </row>
    <row r="78" spans="1:6">
      <c r="A78" s="36"/>
      <c r="B78" s="36"/>
      <c r="C78" s="36"/>
      <c r="D78" s="36"/>
      <c r="E78" s="35"/>
      <c r="F78" s="35"/>
    </row>
    <row r="79" spans="1:6">
      <c r="A79" s="35"/>
      <c r="B79" s="35"/>
      <c r="C79" s="35"/>
      <c r="D79" s="35"/>
      <c r="E79" s="35"/>
      <c r="F79" s="35"/>
    </row>
    <row r="80" spans="1:6" ht="70.900000000000006" customHeight="1">
      <c r="A80" s="34" t="s">
        <v>82</v>
      </c>
      <c r="B80" s="10" t="s">
        <v>17</v>
      </c>
      <c r="C80" s="10"/>
      <c r="D80" s="10"/>
      <c r="E80" s="35"/>
      <c r="F80" s="35"/>
    </row>
    <row r="81" spans="1:6" ht="12.75" customHeight="1">
      <c r="A81" s="5" t="s">
        <v>18</v>
      </c>
      <c r="B81" s="5"/>
      <c r="C81" s="5"/>
      <c r="D81" s="5"/>
      <c r="E81" s="35"/>
      <c r="F81" s="35"/>
    </row>
    <row r="82" spans="1:6" ht="51">
      <c r="A82" s="34" t="s">
        <v>77</v>
      </c>
      <c r="B82" s="34" t="s">
        <v>78</v>
      </c>
      <c r="C82" s="34" t="s">
        <v>79</v>
      </c>
      <c r="D82" s="34" t="s">
        <v>80</v>
      </c>
      <c r="E82" s="35"/>
      <c r="F82" s="35"/>
    </row>
    <row r="83" spans="1:6">
      <c r="A83" s="36" t="s">
        <v>25</v>
      </c>
      <c r="B83" s="36"/>
      <c r="C83" s="36"/>
      <c r="D83" s="36"/>
      <c r="E83" s="35"/>
      <c r="F83" s="35"/>
    </row>
    <row r="84" spans="1:6">
      <c r="A84" s="36" t="s">
        <v>26</v>
      </c>
      <c r="B84" s="36"/>
      <c r="C84" s="36"/>
      <c r="D84" s="36"/>
      <c r="E84" s="35"/>
      <c r="F84" s="35"/>
    </row>
    <row r="85" spans="1:6">
      <c r="A85" s="36" t="s">
        <v>27</v>
      </c>
      <c r="B85" s="36"/>
      <c r="C85" s="36"/>
      <c r="D85" s="36"/>
      <c r="E85" s="35"/>
      <c r="F85" s="35"/>
    </row>
    <row r="86" spans="1:6">
      <c r="A86" s="36"/>
      <c r="B86" s="36"/>
      <c r="C86" s="36"/>
      <c r="D86" s="36"/>
      <c r="E86" s="35"/>
      <c r="F86" s="35"/>
    </row>
    <row r="87" spans="1:6">
      <c r="A87" s="4"/>
      <c r="B87" s="4"/>
      <c r="C87" s="4"/>
      <c r="D87" s="4"/>
      <c r="E87" s="4"/>
      <c r="F87" s="4"/>
    </row>
    <row r="88" spans="1:6" ht="90.95" customHeight="1">
      <c r="A88" s="34" t="s">
        <v>83</v>
      </c>
      <c r="B88" s="10" t="s">
        <v>17</v>
      </c>
      <c r="C88" s="10"/>
      <c r="D88" s="10"/>
      <c r="E88" s="10"/>
      <c r="F88" s="10"/>
    </row>
    <row r="89" spans="1:6" ht="12.75" customHeight="1">
      <c r="A89" s="5" t="s">
        <v>18</v>
      </c>
      <c r="B89" s="5"/>
      <c r="C89" s="5"/>
      <c r="D89" s="5"/>
      <c r="E89" s="5"/>
      <c r="F89" s="5"/>
    </row>
    <row r="90" spans="1:6" ht="63.75">
      <c r="A90" s="34" t="s">
        <v>84</v>
      </c>
      <c r="B90" s="34" t="s">
        <v>85</v>
      </c>
      <c r="C90" s="34" t="s">
        <v>86</v>
      </c>
      <c r="D90" s="34" t="s">
        <v>87</v>
      </c>
      <c r="E90" s="34" t="s">
        <v>88</v>
      </c>
      <c r="F90" s="34" t="s">
        <v>69</v>
      </c>
    </row>
    <row r="91" spans="1:6">
      <c r="A91" s="36" t="s">
        <v>25</v>
      </c>
      <c r="B91" s="36"/>
      <c r="C91" s="36"/>
      <c r="D91" s="36"/>
      <c r="E91" s="36"/>
      <c r="F91" s="36"/>
    </row>
    <row r="92" spans="1:6">
      <c r="A92" s="36" t="s">
        <v>26</v>
      </c>
      <c r="B92" s="36"/>
      <c r="C92" s="36"/>
      <c r="D92" s="36"/>
      <c r="E92" s="36"/>
      <c r="F92" s="36"/>
    </row>
    <row r="93" spans="1:6">
      <c r="A93" s="36" t="s">
        <v>27</v>
      </c>
      <c r="B93" s="36"/>
      <c r="C93" s="36"/>
      <c r="D93" s="36"/>
      <c r="E93" s="36"/>
      <c r="F93" s="36"/>
    </row>
    <row r="94" spans="1:6">
      <c r="A94" s="36"/>
      <c r="B94" s="36"/>
      <c r="C94" s="36"/>
      <c r="D94" s="36"/>
      <c r="E94" s="36"/>
      <c r="F94" s="36"/>
    </row>
    <row r="95" spans="1:6">
      <c r="A95" s="35"/>
      <c r="B95" s="35"/>
      <c r="C95" s="35"/>
      <c r="D95" s="35"/>
      <c r="E95" s="35"/>
      <c r="F95" s="35"/>
    </row>
    <row r="96" spans="1:6" ht="73.900000000000006" customHeight="1">
      <c r="A96" s="34" t="s">
        <v>89</v>
      </c>
      <c r="B96" s="10" t="s">
        <v>17</v>
      </c>
      <c r="C96" s="10"/>
      <c r="D96" s="10"/>
      <c r="E96" s="35"/>
      <c r="F96" s="35"/>
    </row>
    <row r="97" spans="1:6" ht="23.85" customHeight="1">
      <c r="A97" s="5" t="s">
        <v>18</v>
      </c>
      <c r="B97" s="5"/>
      <c r="C97" s="5"/>
      <c r="D97" s="5"/>
      <c r="E97" s="35"/>
      <c r="F97" s="35"/>
    </row>
    <row r="98" spans="1:6" ht="63.75">
      <c r="A98" s="34" t="s">
        <v>90</v>
      </c>
      <c r="B98" s="34" t="s">
        <v>91</v>
      </c>
      <c r="C98" s="34" t="s">
        <v>92</v>
      </c>
      <c r="D98" s="34" t="s">
        <v>69</v>
      </c>
      <c r="E98" s="35"/>
      <c r="F98" s="35"/>
    </row>
    <row r="99" spans="1:6">
      <c r="A99" s="36" t="s">
        <v>25</v>
      </c>
      <c r="B99" s="36"/>
      <c r="C99" s="36"/>
      <c r="D99" s="36"/>
      <c r="E99" s="35"/>
      <c r="F99" s="35"/>
    </row>
    <row r="100" spans="1:6">
      <c r="A100" s="36" t="s">
        <v>26</v>
      </c>
      <c r="B100" s="36"/>
      <c r="C100" s="36"/>
      <c r="D100" s="36"/>
      <c r="E100" s="35"/>
      <c r="F100" s="35"/>
    </row>
    <row r="101" spans="1:6">
      <c r="A101" s="36" t="s">
        <v>27</v>
      </c>
      <c r="B101" s="36"/>
      <c r="C101" s="36"/>
      <c r="D101" s="36"/>
      <c r="E101" s="35"/>
      <c r="F101" s="35"/>
    </row>
    <row r="102" spans="1:6">
      <c r="A102" s="36"/>
      <c r="B102" s="36"/>
      <c r="C102" s="36"/>
      <c r="D102" s="36"/>
      <c r="E102" s="35"/>
      <c r="F102" s="35"/>
    </row>
    <row r="103" spans="1:6">
      <c r="A103" s="35"/>
      <c r="B103" s="35"/>
      <c r="C103" s="35"/>
      <c r="D103" s="35"/>
      <c r="E103" s="35"/>
      <c r="F103" s="35"/>
    </row>
    <row r="104" spans="1:6" ht="73.150000000000006" customHeight="1">
      <c r="A104" s="34" t="s">
        <v>93</v>
      </c>
      <c r="B104" s="10" t="s">
        <v>94</v>
      </c>
      <c r="C104" s="10"/>
      <c r="D104" s="10"/>
      <c r="E104" s="35"/>
      <c r="F104" s="35"/>
    </row>
    <row r="105" spans="1:6">
      <c r="A105" s="35"/>
      <c r="B105" s="35"/>
      <c r="D105" s="35"/>
      <c r="E105" s="35"/>
      <c r="F105" s="35"/>
    </row>
    <row r="106" spans="1:6" ht="75.400000000000006" customHeight="1">
      <c r="A106" s="34" t="s">
        <v>95</v>
      </c>
      <c r="B106" s="10" t="s">
        <v>17</v>
      </c>
      <c r="C106" s="10"/>
      <c r="D106" s="10"/>
      <c r="E106" s="35"/>
      <c r="F106" s="35"/>
    </row>
    <row r="107" spans="1:6" ht="23.85" customHeight="1">
      <c r="A107" s="5" t="s">
        <v>18</v>
      </c>
      <c r="B107" s="5"/>
      <c r="C107" s="5"/>
      <c r="D107" s="5"/>
      <c r="E107" s="35"/>
      <c r="F107" s="35"/>
    </row>
    <row r="108" spans="1:6" ht="76.5">
      <c r="A108" s="34" t="s">
        <v>96</v>
      </c>
      <c r="B108" s="34" t="s">
        <v>97</v>
      </c>
      <c r="C108" s="34" t="s">
        <v>98</v>
      </c>
      <c r="D108" s="34" t="s">
        <v>99</v>
      </c>
      <c r="E108" s="35"/>
      <c r="F108" s="35"/>
    </row>
    <row r="109" spans="1:6" ht="12.75" customHeight="1">
      <c r="A109" s="36" t="s">
        <v>25</v>
      </c>
      <c r="B109" s="36"/>
      <c r="C109" s="36"/>
      <c r="D109" s="36"/>
    </row>
    <row r="110" spans="1:6" ht="12.75" customHeight="1">
      <c r="A110" s="36" t="s">
        <v>26</v>
      </c>
      <c r="B110" s="36"/>
      <c r="C110" s="36"/>
      <c r="D110" s="36"/>
    </row>
    <row r="111" spans="1:6" ht="12.75" customHeight="1">
      <c r="A111" s="36" t="s">
        <v>27</v>
      </c>
      <c r="B111" s="36"/>
      <c r="C111" s="36"/>
      <c r="D111" s="36"/>
    </row>
    <row r="112" spans="1:6" ht="12.75" customHeight="1">
      <c r="A112" s="36"/>
      <c r="B112" s="36"/>
      <c r="C112" s="36"/>
      <c r="D112" s="36"/>
    </row>
    <row r="115" spans="1:6" ht="76.150000000000006" customHeight="1">
      <c r="A115" s="44" t="s">
        <v>100</v>
      </c>
      <c r="B115" s="3" t="s">
        <v>29</v>
      </c>
      <c r="C115" s="3"/>
      <c r="D115" s="3"/>
    </row>
    <row r="116" spans="1:6" ht="28.35" customHeight="1">
      <c r="A116" s="5" t="s">
        <v>18</v>
      </c>
      <c r="B116" s="5"/>
      <c r="C116" s="5"/>
      <c r="D116" s="5"/>
    </row>
    <row r="117" spans="1:6" ht="99.2" customHeight="1">
      <c r="A117" s="44" t="s">
        <v>101</v>
      </c>
      <c r="B117" s="2" t="s">
        <v>102</v>
      </c>
      <c r="C117" s="2"/>
      <c r="D117" s="44" t="s">
        <v>103</v>
      </c>
    </row>
    <row r="118" spans="1:6" ht="95.65" customHeight="1">
      <c r="A118" s="46" t="s">
        <v>10237</v>
      </c>
      <c r="B118" s="1" t="s">
        <v>10238</v>
      </c>
      <c r="C118" s="1"/>
      <c r="D118" s="46" t="s">
        <v>10239</v>
      </c>
    </row>
    <row r="120" spans="1:6" ht="76.900000000000006" customHeight="1">
      <c r="A120" s="44" t="s">
        <v>107</v>
      </c>
      <c r="B120" s="3" t="s">
        <v>29</v>
      </c>
      <c r="C120" s="3"/>
      <c r="D120" s="3"/>
    </row>
    <row r="121" spans="1:6" ht="12.75" customHeight="1">
      <c r="A121" s="5" t="s">
        <v>18</v>
      </c>
      <c r="B121" s="5"/>
      <c r="C121" s="5"/>
      <c r="D121" s="5"/>
    </row>
    <row r="122" spans="1:6" ht="12.75" customHeight="1">
      <c r="A122" s="2" t="s">
        <v>108</v>
      </c>
      <c r="B122" s="2"/>
      <c r="C122" s="2"/>
    </row>
    <row r="123" spans="1:6" ht="53.25" customHeight="1">
      <c r="A123" s="1536" t="s">
        <v>10240</v>
      </c>
      <c r="B123" s="1536"/>
      <c r="C123" s="1536"/>
    </row>
    <row r="124" spans="1:6" ht="73.900000000000006" customHeight="1">
      <c r="A124" s="48" t="s">
        <v>110</v>
      </c>
      <c r="B124" s="3" t="s">
        <v>17</v>
      </c>
      <c r="C124" s="3"/>
      <c r="D124" s="3"/>
    </row>
    <row r="126" spans="1:6" ht="72.75" customHeight="1">
      <c r="A126" s="44" t="s">
        <v>111</v>
      </c>
      <c r="B126" s="3" t="s">
        <v>29</v>
      </c>
      <c r="C126" s="3"/>
      <c r="D126" s="3"/>
      <c r="F126" s="49"/>
    </row>
    <row r="127" spans="1:6" ht="12.75" customHeight="1">
      <c r="A127" s="5" t="s">
        <v>18</v>
      </c>
      <c r="B127" s="5"/>
      <c r="C127" s="5"/>
      <c r="D127" s="5"/>
    </row>
    <row r="128" spans="1:6" ht="29.85" customHeight="1">
      <c r="A128" s="2" t="s">
        <v>108</v>
      </c>
      <c r="B128" s="2"/>
      <c r="C128" s="2"/>
    </row>
    <row r="129" spans="1:7" ht="50.65" customHeight="1">
      <c r="A129" s="1477" t="s">
        <v>10241</v>
      </c>
      <c r="B129" s="1477"/>
      <c r="C129" s="1477"/>
    </row>
    <row r="130" spans="1:7" ht="93.95" customHeight="1">
      <c r="A130" s="44" t="s">
        <v>113</v>
      </c>
      <c r="B130" s="3" t="s">
        <v>17</v>
      </c>
      <c r="C130" s="3"/>
      <c r="D130" s="3"/>
    </row>
    <row r="132" spans="1:7" ht="50.65" customHeight="1">
      <c r="A132" s="2" t="s">
        <v>114</v>
      </c>
      <c r="B132" s="2"/>
      <c r="C132" s="2"/>
      <c r="D132" s="2"/>
    </row>
    <row r="133" spans="1:7" ht="96.95" customHeight="1">
      <c r="A133" s="44" t="s">
        <v>115</v>
      </c>
      <c r="B133" s="44" t="s">
        <v>116</v>
      </c>
      <c r="C133" s="44" t="s">
        <v>117</v>
      </c>
      <c r="D133" s="44" t="s">
        <v>118</v>
      </c>
    </row>
    <row r="134" spans="1:7" ht="83.65" customHeight="1">
      <c r="A134" s="50" t="s">
        <v>4393</v>
      </c>
      <c r="B134" s="50" t="s">
        <v>4394</v>
      </c>
      <c r="C134" s="50"/>
      <c r="D134" s="50"/>
    </row>
    <row r="136" spans="1:7" ht="49.15" customHeight="1">
      <c r="A136" s="2" t="s">
        <v>122</v>
      </c>
      <c r="B136" s="2"/>
      <c r="C136" s="2"/>
      <c r="D136" s="2"/>
      <c r="E136" s="2"/>
      <c r="F136" s="44" t="s">
        <v>123</v>
      </c>
      <c r="G136" s="44" t="s">
        <v>124</v>
      </c>
    </row>
    <row r="137" spans="1:7" ht="73.900000000000006" customHeight="1">
      <c r="A137" s="44" t="s">
        <v>125</v>
      </c>
      <c r="B137" s="44" t="s">
        <v>126</v>
      </c>
      <c r="C137" s="44" t="s">
        <v>127</v>
      </c>
      <c r="D137" s="44" t="s">
        <v>128</v>
      </c>
      <c r="E137" s="44" t="s">
        <v>129</v>
      </c>
      <c r="F137" s="47">
        <v>48</v>
      </c>
      <c r="G137" s="47">
        <f>SUM(D138:D185)</f>
        <v>3837</v>
      </c>
    </row>
    <row r="138" spans="1:7" ht="56.1" customHeight="1">
      <c r="A138" s="100" t="s">
        <v>10242</v>
      </c>
      <c r="B138" s="1346">
        <v>46023</v>
      </c>
      <c r="C138" s="100" t="s">
        <v>10243</v>
      </c>
      <c r="D138" s="100">
        <v>50</v>
      </c>
      <c r="E138" s="100" t="s">
        <v>10244</v>
      </c>
    </row>
    <row r="139" spans="1:7" ht="38.25">
      <c r="A139" s="100" t="s">
        <v>10245</v>
      </c>
      <c r="B139" s="1346">
        <v>46024</v>
      </c>
      <c r="C139" s="100" t="s">
        <v>10246</v>
      </c>
      <c r="D139" s="100">
        <v>2</v>
      </c>
      <c r="E139" s="100" t="s">
        <v>10247</v>
      </c>
    </row>
    <row r="140" spans="1:7" ht="38.25">
      <c r="A140" s="100" t="s">
        <v>10248</v>
      </c>
      <c r="B140" s="1346">
        <v>46026</v>
      </c>
      <c r="C140" s="100" t="s">
        <v>10249</v>
      </c>
      <c r="D140" s="100">
        <v>20</v>
      </c>
      <c r="E140" s="100" t="s">
        <v>10247</v>
      </c>
    </row>
    <row r="141" spans="1:7">
      <c r="A141" s="100" t="s">
        <v>10250</v>
      </c>
      <c r="B141" s="1027">
        <v>46029</v>
      </c>
      <c r="C141" s="100" t="s">
        <v>10251</v>
      </c>
      <c r="D141" s="100">
        <v>52</v>
      </c>
      <c r="E141" s="100" t="s">
        <v>10252</v>
      </c>
    </row>
    <row r="142" spans="1:7" ht="114.75">
      <c r="A142" s="100" t="s">
        <v>10253</v>
      </c>
      <c r="B142" s="990">
        <v>46034</v>
      </c>
      <c r="C142" s="100" t="s">
        <v>10254</v>
      </c>
      <c r="D142" s="101">
        <v>143</v>
      </c>
      <c r="E142" s="100" t="s">
        <v>10255</v>
      </c>
    </row>
    <row r="143" spans="1:7" ht="63.75">
      <c r="A143" s="100" t="s">
        <v>10256</v>
      </c>
      <c r="B143" s="1027">
        <v>46038</v>
      </c>
      <c r="C143" s="100" t="s">
        <v>10257</v>
      </c>
      <c r="D143" s="100">
        <v>9</v>
      </c>
      <c r="E143" s="100" t="s">
        <v>10258</v>
      </c>
    </row>
    <row r="144" spans="1:7" ht="114.75">
      <c r="A144" s="100" t="s">
        <v>10259</v>
      </c>
      <c r="B144" s="1347">
        <v>46039</v>
      </c>
      <c r="C144" s="100" t="s">
        <v>10260</v>
      </c>
      <c r="D144" s="100">
        <v>25</v>
      </c>
      <c r="E144" s="100" t="s">
        <v>10261</v>
      </c>
    </row>
    <row r="145" spans="1:5" ht="25.5">
      <c r="A145" s="101" t="s">
        <v>10262</v>
      </c>
      <c r="B145" s="1348">
        <v>46041</v>
      </c>
      <c r="C145" s="100" t="s">
        <v>10263</v>
      </c>
      <c r="D145" s="101">
        <v>20</v>
      </c>
      <c r="E145" s="100" t="s">
        <v>10264</v>
      </c>
    </row>
    <row r="146" spans="1:5" ht="76.5">
      <c r="A146" s="100" t="s">
        <v>10265</v>
      </c>
      <c r="B146" s="1349">
        <v>46042</v>
      </c>
      <c r="C146" s="100" t="s">
        <v>10266</v>
      </c>
      <c r="D146" s="100">
        <v>72</v>
      </c>
      <c r="E146" s="1350" t="s">
        <v>10267</v>
      </c>
    </row>
    <row r="147" spans="1:5" ht="28.5">
      <c r="A147" s="100" t="s">
        <v>10268</v>
      </c>
      <c r="B147" s="1351">
        <v>46048</v>
      </c>
      <c r="C147" s="1352" t="s">
        <v>10263</v>
      </c>
      <c r="D147" s="100">
        <v>383</v>
      </c>
      <c r="E147" s="1350" t="s">
        <v>10269</v>
      </c>
    </row>
    <row r="148" spans="1:5" ht="48.75">
      <c r="A148" s="1353" t="s">
        <v>10270</v>
      </c>
      <c r="B148" s="1354">
        <v>46049</v>
      </c>
      <c r="C148" s="1350" t="s">
        <v>10271</v>
      </c>
      <c r="D148" s="1355">
        <v>8</v>
      </c>
      <c r="E148" s="1350" t="s">
        <v>10272</v>
      </c>
    </row>
    <row r="149" spans="1:5" ht="25.5">
      <c r="A149" s="100" t="s">
        <v>10273</v>
      </c>
      <c r="B149" s="1347">
        <v>46052</v>
      </c>
      <c r="C149" s="100" t="s">
        <v>10274</v>
      </c>
      <c r="D149" s="100">
        <v>30</v>
      </c>
      <c r="E149" s="100" t="s">
        <v>10275</v>
      </c>
    </row>
    <row r="150" spans="1:5" ht="38.25">
      <c r="A150" s="100" t="s">
        <v>10276</v>
      </c>
      <c r="B150" s="1346">
        <v>46054</v>
      </c>
      <c r="C150" s="100" t="s">
        <v>10277</v>
      </c>
      <c r="D150" s="100">
        <v>7</v>
      </c>
      <c r="E150" s="100" t="s">
        <v>10247</v>
      </c>
    </row>
    <row r="151" spans="1:5" ht="60">
      <c r="A151" s="100" t="s">
        <v>10278</v>
      </c>
      <c r="B151" s="1351">
        <v>46057</v>
      </c>
      <c r="C151" s="1356" t="s">
        <v>10279</v>
      </c>
      <c r="D151" s="100">
        <v>383</v>
      </c>
      <c r="E151" s="100" t="s">
        <v>10269</v>
      </c>
    </row>
    <row r="152" spans="1:5" ht="25.5">
      <c r="A152" s="101" t="s">
        <v>10280</v>
      </c>
      <c r="B152" s="990">
        <v>46060</v>
      </c>
      <c r="C152" s="100" t="s">
        <v>482</v>
      </c>
      <c r="D152" s="101">
        <v>143</v>
      </c>
      <c r="E152" s="100" t="s">
        <v>10255</v>
      </c>
    </row>
    <row r="153" spans="1:5">
      <c r="A153" s="101" t="s">
        <v>10281</v>
      </c>
      <c r="B153" s="990">
        <v>46065</v>
      </c>
      <c r="C153" s="101" t="s">
        <v>10282</v>
      </c>
      <c r="D153" s="101">
        <v>48</v>
      </c>
      <c r="E153" s="101" t="s">
        <v>10283</v>
      </c>
    </row>
    <row r="154" spans="1:5" ht="60">
      <c r="A154" s="1357" t="s">
        <v>10284</v>
      </c>
      <c r="B154" s="1351">
        <v>46069</v>
      </c>
      <c r="C154" s="1358" t="s">
        <v>10285</v>
      </c>
      <c r="D154" s="100">
        <v>46</v>
      </c>
      <c r="E154" s="1358" t="s">
        <v>10286</v>
      </c>
    </row>
    <row r="155" spans="1:5" ht="76.5">
      <c r="A155" s="101" t="s">
        <v>10287</v>
      </c>
      <c r="B155" s="990">
        <v>46071</v>
      </c>
      <c r="C155" s="100" t="s">
        <v>10288</v>
      </c>
      <c r="D155" s="101">
        <v>4</v>
      </c>
      <c r="E155" s="100" t="s">
        <v>10255</v>
      </c>
    </row>
    <row r="156" spans="1:5" ht="25.5">
      <c r="A156" s="101" t="s">
        <v>882</v>
      </c>
      <c r="B156" s="1348">
        <v>46078</v>
      </c>
      <c r="C156" s="101" t="s">
        <v>10289</v>
      </c>
      <c r="D156" s="101">
        <v>13</v>
      </c>
      <c r="E156" s="100" t="s">
        <v>10264</v>
      </c>
    </row>
    <row r="157" spans="1:5" ht="38.25">
      <c r="A157" s="101" t="s">
        <v>10290</v>
      </c>
      <c r="B157" s="990">
        <v>46080</v>
      </c>
      <c r="C157" s="100" t="s">
        <v>10291</v>
      </c>
      <c r="D157" s="101">
        <v>26</v>
      </c>
      <c r="E157" s="100" t="s">
        <v>10255</v>
      </c>
    </row>
    <row r="158" spans="1:5" ht="76.5">
      <c r="A158" s="101" t="s">
        <v>10292</v>
      </c>
      <c r="B158" s="101" t="s">
        <v>10293</v>
      </c>
      <c r="C158" s="100" t="s">
        <v>10294</v>
      </c>
      <c r="D158" s="101">
        <v>250</v>
      </c>
      <c r="E158" s="100" t="s">
        <v>10269</v>
      </c>
    </row>
    <row r="159" spans="1:5" ht="60">
      <c r="A159" s="100" t="s">
        <v>10295</v>
      </c>
      <c r="B159" s="990">
        <v>46098</v>
      </c>
      <c r="C159" s="1359" t="s">
        <v>10296</v>
      </c>
      <c r="D159" s="101">
        <v>107</v>
      </c>
      <c r="E159" s="100" t="s">
        <v>10255</v>
      </c>
    </row>
    <row r="160" spans="1:5" ht="63.75">
      <c r="A160" s="100" t="s">
        <v>10297</v>
      </c>
      <c r="B160" s="1027">
        <v>46098</v>
      </c>
      <c r="C160" s="288" t="s">
        <v>10298</v>
      </c>
      <c r="D160" s="100">
        <v>27</v>
      </c>
      <c r="E160" s="100" t="s">
        <v>10299</v>
      </c>
    </row>
    <row r="161" spans="1:5" ht="69.400000000000006" customHeight="1">
      <c r="A161" s="101" t="s">
        <v>10300</v>
      </c>
      <c r="B161" s="990">
        <v>46099</v>
      </c>
      <c r="C161" s="100" t="s">
        <v>10301</v>
      </c>
      <c r="D161" s="101">
        <v>22</v>
      </c>
      <c r="E161" s="100" t="s">
        <v>10302</v>
      </c>
    </row>
    <row r="162" spans="1:5" ht="89.25">
      <c r="A162" s="100" t="s">
        <v>1138</v>
      </c>
      <c r="B162" s="1027">
        <v>46099</v>
      </c>
      <c r="C162" s="100" t="s">
        <v>10303</v>
      </c>
      <c r="D162" s="100">
        <v>30</v>
      </c>
      <c r="E162" s="100" t="s">
        <v>10258</v>
      </c>
    </row>
    <row r="163" spans="1:5" ht="51">
      <c r="A163" s="101" t="s">
        <v>10304</v>
      </c>
      <c r="B163" s="990">
        <v>46099</v>
      </c>
      <c r="C163" s="100" t="s">
        <v>10301</v>
      </c>
      <c r="D163" s="101">
        <v>22</v>
      </c>
      <c r="E163" s="100" t="s">
        <v>10302</v>
      </c>
    </row>
    <row r="164" spans="1:5" ht="63.75">
      <c r="A164" s="101" t="s">
        <v>1138</v>
      </c>
      <c r="B164" s="1348">
        <v>46099</v>
      </c>
      <c r="C164" s="100" t="s">
        <v>10305</v>
      </c>
      <c r="D164" s="101">
        <v>24</v>
      </c>
      <c r="E164" s="100" t="s">
        <v>10306</v>
      </c>
    </row>
    <row r="165" spans="1:5" ht="229.5">
      <c r="A165" s="100" t="s">
        <v>10307</v>
      </c>
      <c r="B165" s="1351">
        <v>46099</v>
      </c>
      <c r="C165" s="100" t="s">
        <v>10308</v>
      </c>
      <c r="D165" s="100">
        <v>20</v>
      </c>
      <c r="E165" s="100" t="s">
        <v>10269</v>
      </c>
    </row>
    <row r="166" spans="1:5" ht="140.25">
      <c r="A166" s="100" t="s">
        <v>10309</v>
      </c>
      <c r="B166" s="1027">
        <v>46099</v>
      </c>
      <c r="C166" s="100" t="s">
        <v>10310</v>
      </c>
      <c r="D166" s="100">
        <v>176</v>
      </c>
      <c r="E166" s="100" t="s">
        <v>10283</v>
      </c>
    </row>
    <row r="167" spans="1:5" ht="51">
      <c r="A167" s="101" t="s">
        <v>10311</v>
      </c>
      <c r="B167" s="990">
        <v>46099</v>
      </c>
      <c r="C167" s="100" t="s">
        <v>10312</v>
      </c>
      <c r="D167" s="101">
        <v>22</v>
      </c>
      <c r="E167" s="100" t="s">
        <v>10302</v>
      </c>
    </row>
    <row r="168" spans="1:5" ht="25.5">
      <c r="A168" s="100" t="s">
        <v>10313</v>
      </c>
      <c r="B168" s="990">
        <v>46101</v>
      </c>
      <c r="C168" s="1360" t="s">
        <v>1286</v>
      </c>
      <c r="D168" s="101">
        <v>10</v>
      </c>
      <c r="E168" s="100" t="s">
        <v>10255</v>
      </c>
    </row>
    <row r="169" spans="1:5" ht="89.25">
      <c r="A169" s="100" t="s">
        <v>6786</v>
      </c>
      <c r="B169" s="1027">
        <v>46073</v>
      </c>
      <c r="C169" s="100" t="s">
        <v>10314</v>
      </c>
      <c r="D169" s="100">
        <v>50</v>
      </c>
      <c r="E169" s="100" t="s">
        <v>10258</v>
      </c>
    </row>
    <row r="170" spans="1:5" ht="38.25">
      <c r="A170" s="101" t="s">
        <v>10315</v>
      </c>
      <c r="B170" s="1348">
        <v>46105</v>
      </c>
      <c r="C170" s="100" t="s">
        <v>10316</v>
      </c>
      <c r="D170" s="101">
        <v>24</v>
      </c>
      <c r="E170" s="100" t="s">
        <v>10306</v>
      </c>
    </row>
    <row r="171" spans="1:5" ht="51">
      <c r="A171" s="101" t="s">
        <v>10317</v>
      </c>
      <c r="B171" s="1348">
        <v>46105</v>
      </c>
      <c r="C171" s="100" t="s">
        <v>10318</v>
      </c>
      <c r="D171" s="101">
        <v>5</v>
      </c>
      <c r="E171" s="100" t="s">
        <v>10306</v>
      </c>
    </row>
    <row r="172" spans="1:5" ht="25.5">
      <c r="A172" s="101" t="s">
        <v>10319</v>
      </c>
      <c r="B172" s="1008">
        <v>46107</v>
      </c>
      <c r="C172" s="100" t="s">
        <v>10320</v>
      </c>
      <c r="D172" s="101">
        <v>51</v>
      </c>
      <c r="E172" s="100" t="s">
        <v>10321</v>
      </c>
    </row>
    <row r="173" spans="1:5" ht="102">
      <c r="A173" s="100" t="s">
        <v>10322</v>
      </c>
      <c r="B173" s="1027">
        <v>46108</v>
      </c>
      <c r="C173" s="100" t="s">
        <v>10323</v>
      </c>
      <c r="D173" s="100">
        <v>18</v>
      </c>
      <c r="E173" s="100" t="s">
        <v>10299</v>
      </c>
    </row>
    <row r="174" spans="1:5" ht="38.25">
      <c r="A174" s="288" t="s">
        <v>10324</v>
      </c>
      <c r="B174" s="1361">
        <v>46111</v>
      </c>
      <c r="C174" s="288" t="s">
        <v>10325</v>
      </c>
      <c r="D174" s="288">
        <v>4</v>
      </c>
      <c r="E174" s="288" t="s">
        <v>10247</v>
      </c>
    </row>
    <row r="175" spans="1:5" ht="36">
      <c r="A175" s="1362" t="s">
        <v>10326</v>
      </c>
      <c r="B175" s="1363">
        <v>46111</v>
      </c>
      <c r="C175" s="1364" t="s">
        <v>10327</v>
      </c>
      <c r="D175" s="280">
        <v>40</v>
      </c>
      <c r="E175" s="1364" t="s">
        <v>10286</v>
      </c>
    </row>
    <row r="176" spans="1:5" ht="36">
      <c r="A176" s="1365" t="s">
        <v>10328</v>
      </c>
      <c r="B176" s="101" t="s">
        <v>10329</v>
      </c>
      <c r="C176" s="1358" t="s">
        <v>10330</v>
      </c>
      <c r="D176" s="101">
        <v>14</v>
      </c>
      <c r="E176" s="101" t="s">
        <v>10286</v>
      </c>
    </row>
    <row r="177" spans="1:9" ht="178.5">
      <c r="A177" s="100" t="s">
        <v>10331</v>
      </c>
      <c r="B177" s="1347">
        <v>46100</v>
      </c>
      <c r="C177" s="100" t="s">
        <v>10332</v>
      </c>
      <c r="D177" s="100">
        <v>15</v>
      </c>
      <c r="E177" s="100" t="s">
        <v>10333</v>
      </c>
    </row>
    <row r="178" spans="1:9" ht="90">
      <c r="A178" s="1366" t="s">
        <v>10334</v>
      </c>
      <c r="B178" s="1366" t="s">
        <v>10335</v>
      </c>
      <c r="C178" s="1366" t="s">
        <v>10336</v>
      </c>
      <c r="D178" s="1367">
        <v>12</v>
      </c>
      <c r="E178" s="1366" t="s">
        <v>10337</v>
      </c>
    </row>
    <row r="179" spans="1:9" ht="38.25">
      <c r="A179" s="100" t="s">
        <v>10315</v>
      </c>
      <c r="B179" s="1351">
        <v>46105</v>
      </c>
      <c r="C179" s="100" t="s">
        <v>10316</v>
      </c>
      <c r="D179" s="100">
        <v>24</v>
      </c>
      <c r="E179" s="100" t="s">
        <v>10306</v>
      </c>
    </row>
    <row r="180" spans="1:9" ht="191.25">
      <c r="A180" s="100" t="s">
        <v>10338</v>
      </c>
      <c r="B180" s="1347">
        <v>46107</v>
      </c>
      <c r="C180" s="100" t="s">
        <v>10339</v>
      </c>
      <c r="D180" s="100">
        <v>40</v>
      </c>
      <c r="E180" s="100" t="s">
        <v>10340</v>
      </c>
    </row>
    <row r="181" spans="1:9" ht="76.5">
      <c r="A181" s="100" t="s">
        <v>10341</v>
      </c>
      <c r="B181" s="1347">
        <v>46108</v>
      </c>
      <c r="C181" s="100" t="s">
        <v>10342</v>
      </c>
      <c r="D181" s="100">
        <v>20</v>
      </c>
      <c r="E181" s="100" t="s">
        <v>10340</v>
      </c>
    </row>
    <row r="182" spans="1:9" ht="63.75">
      <c r="A182" s="100" t="s">
        <v>10343</v>
      </c>
      <c r="B182" s="1027">
        <v>46108</v>
      </c>
      <c r="C182" s="100" t="s">
        <v>10344</v>
      </c>
      <c r="D182" s="100">
        <v>900</v>
      </c>
      <c r="E182" s="100" t="s">
        <v>10283</v>
      </c>
    </row>
    <row r="183" spans="1:9" ht="51">
      <c r="A183" s="100" t="s">
        <v>10345</v>
      </c>
      <c r="B183" s="1027">
        <v>46108</v>
      </c>
      <c r="C183" s="100" t="s">
        <v>10346</v>
      </c>
      <c r="D183" s="100">
        <v>300</v>
      </c>
      <c r="E183" s="100" t="s">
        <v>10283</v>
      </c>
    </row>
    <row r="184" spans="1:9" ht="204">
      <c r="A184" s="288" t="s">
        <v>10347</v>
      </c>
      <c r="B184" s="288" t="s">
        <v>10348</v>
      </c>
      <c r="C184" s="288" t="s">
        <v>10349</v>
      </c>
      <c r="D184" s="288">
        <v>100</v>
      </c>
      <c r="E184" s="288" t="s">
        <v>10350</v>
      </c>
    </row>
    <row r="185" spans="1:9" ht="45">
      <c r="A185" s="1355" t="s">
        <v>10351</v>
      </c>
      <c r="B185" s="1355" t="s">
        <v>10352</v>
      </c>
      <c r="C185" s="1355" t="s">
        <v>10353</v>
      </c>
      <c r="D185" s="1368">
        <v>26</v>
      </c>
      <c r="E185" s="1355" t="s">
        <v>10354</v>
      </c>
    </row>
    <row r="186" spans="1:9" ht="12.75" customHeight="1">
      <c r="A186" s="50"/>
      <c r="B186" s="50"/>
      <c r="C186" s="50"/>
      <c r="D186" s="50"/>
      <c r="E186" s="50"/>
    </row>
    <row r="188" spans="1:9" ht="96.95" customHeight="1">
      <c r="A188" s="2" t="s">
        <v>200</v>
      </c>
      <c r="B188" s="2"/>
      <c r="C188" s="2"/>
      <c r="D188" s="2"/>
      <c r="E188" s="2"/>
      <c r="F188" s="2"/>
      <c r="G188" s="44" t="s">
        <v>123</v>
      </c>
      <c r="H188" s="44" t="s">
        <v>124</v>
      </c>
      <c r="I188" s="44" t="s">
        <v>201</v>
      </c>
    </row>
    <row r="189" spans="1:9" ht="111.2" customHeight="1">
      <c r="A189" s="44" t="s">
        <v>125</v>
      </c>
      <c r="B189" s="44" t="s">
        <v>126</v>
      </c>
      <c r="C189" s="44" t="s">
        <v>127</v>
      </c>
      <c r="D189" s="44" t="s">
        <v>128</v>
      </c>
      <c r="E189" s="44" t="s">
        <v>129</v>
      </c>
      <c r="F189" s="44" t="s">
        <v>202</v>
      </c>
      <c r="G189" s="47">
        <v>41</v>
      </c>
      <c r="H189" s="47">
        <f>SUM(D190:D230)</f>
        <v>2452</v>
      </c>
      <c r="I189" s="63">
        <f>41/G189*100</f>
        <v>100</v>
      </c>
    </row>
    <row r="190" spans="1:9" ht="72">
      <c r="A190" s="1369" t="s">
        <v>10355</v>
      </c>
      <c r="B190" s="1370" t="s">
        <v>10356</v>
      </c>
      <c r="C190" s="1371" t="s">
        <v>10357</v>
      </c>
      <c r="D190" s="101">
        <v>22</v>
      </c>
      <c r="E190" s="101" t="s">
        <v>10286</v>
      </c>
      <c r="F190" s="65" t="s">
        <v>205</v>
      </c>
    </row>
    <row r="191" spans="1:9" ht="382.5">
      <c r="A191" s="1372" t="s">
        <v>10358</v>
      </c>
      <c r="B191" s="1373">
        <v>46029</v>
      </c>
      <c r="C191" s="100" t="s">
        <v>10359</v>
      </c>
      <c r="D191" s="101">
        <v>40</v>
      </c>
      <c r="E191" s="100" t="s">
        <v>10360</v>
      </c>
      <c r="F191" s="65" t="s">
        <v>205</v>
      </c>
    </row>
    <row r="192" spans="1:9" ht="63.75">
      <c r="A192" s="101" t="s">
        <v>10361</v>
      </c>
      <c r="B192" s="1374">
        <v>46029</v>
      </c>
      <c r="C192" s="100" t="s">
        <v>10362</v>
      </c>
      <c r="D192" s="101">
        <v>15</v>
      </c>
      <c r="E192" s="100" t="s">
        <v>10247</v>
      </c>
      <c r="F192" s="65" t="s">
        <v>205</v>
      </c>
    </row>
    <row r="193" spans="1:6" ht="57" customHeight="1">
      <c r="A193" s="100" t="s">
        <v>10363</v>
      </c>
      <c r="B193" s="100" t="s">
        <v>10364</v>
      </c>
      <c r="C193" s="100" t="s">
        <v>10365</v>
      </c>
      <c r="D193" s="100">
        <v>52</v>
      </c>
      <c r="E193" s="1358" t="s">
        <v>10306</v>
      </c>
      <c r="F193" s="65" t="s">
        <v>205</v>
      </c>
    </row>
    <row r="194" spans="1:6" ht="24">
      <c r="A194" s="1375" t="s">
        <v>10366</v>
      </c>
      <c r="B194" s="100" t="s">
        <v>10367</v>
      </c>
      <c r="C194" s="1358" t="s">
        <v>10368</v>
      </c>
      <c r="D194" s="100">
        <v>7</v>
      </c>
      <c r="E194" s="1358" t="s">
        <v>10369</v>
      </c>
      <c r="F194" s="65" t="s">
        <v>205</v>
      </c>
    </row>
    <row r="195" spans="1:6" ht="51">
      <c r="A195" s="100" t="s">
        <v>10370</v>
      </c>
      <c r="B195" s="1347">
        <v>46035</v>
      </c>
      <c r="C195" s="100" t="s">
        <v>10371</v>
      </c>
      <c r="D195" s="100">
        <v>20</v>
      </c>
      <c r="E195" s="100" t="s">
        <v>10372</v>
      </c>
      <c r="F195" s="65" t="s">
        <v>205</v>
      </c>
    </row>
    <row r="196" spans="1:6" ht="102">
      <c r="A196" s="100" t="s">
        <v>10373</v>
      </c>
      <c r="B196" s="1347">
        <v>46037</v>
      </c>
      <c r="C196" s="100" t="s">
        <v>10374</v>
      </c>
      <c r="D196" s="100">
        <v>20</v>
      </c>
      <c r="E196" s="100" t="s">
        <v>10375</v>
      </c>
      <c r="F196" s="65" t="s">
        <v>205</v>
      </c>
    </row>
    <row r="197" spans="1:6" ht="89.25">
      <c r="A197" s="288" t="s">
        <v>10376</v>
      </c>
      <c r="B197" s="1376">
        <v>46036</v>
      </c>
      <c r="C197" s="100" t="s">
        <v>10377</v>
      </c>
      <c r="D197" s="100">
        <v>64</v>
      </c>
      <c r="E197" s="100" t="s">
        <v>10360</v>
      </c>
      <c r="F197" s="65" t="s">
        <v>205</v>
      </c>
    </row>
    <row r="198" spans="1:6" ht="24">
      <c r="A198" s="1369" t="s">
        <v>10378</v>
      </c>
      <c r="B198" s="1377">
        <v>46040</v>
      </c>
      <c r="C198" s="1358" t="s">
        <v>10368</v>
      </c>
      <c r="D198" s="101">
        <v>12</v>
      </c>
      <c r="E198" s="1358" t="s">
        <v>10379</v>
      </c>
      <c r="F198" s="65" t="s">
        <v>205</v>
      </c>
    </row>
    <row r="199" spans="1:6" ht="48">
      <c r="A199" s="1378" t="s">
        <v>10380</v>
      </c>
      <c r="B199" s="1379">
        <v>46043</v>
      </c>
      <c r="C199" s="1358" t="s">
        <v>10381</v>
      </c>
      <c r="D199" s="100">
        <v>18</v>
      </c>
      <c r="E199" s="1358" t="s">
        <v>10382</v>
      </c>
      <c r="F199" s="65" t="s">
        <v>205</v>
      </c>
    </row>
    <row r="200" spans="1:6" ht="51">
      <c r="A200" s="1054" t="s">
        <v>10383</v>
      </c>
      <c r="B200" s="1347">
        <v>46049</v>
      </c>
      <c r="C200" s="100" t="s">
        <v>10384</v>
      </c>
      <c r="D200" s="100">
        <v>20</v>
      </c>
      <c r="E200" s="100" t="s">
        <v>10372</v>
      </c>
      <c r="F200" s="65" t="s">
        <v>205</v>
      </c>
    </row>
    <row r="201" spans="1:6" ht="63.75">
      <c r="A201" s="101" t="s">
        <v>10385</v>
      </c>
      <c r="B201" s="1348">
        <v>46051</v>
      </c>
      <c r="C201" s="100" t="s">
        <v>10386</v>
      </c>
      <c r="D201" s="101">
        <v>35</v>
      </c>
      <c r="E201" s="100" t="s">
        <v>10306</v>
      </c>
      <c r="F201" s="65" t="s">
        <v>205</v>
      </c>
    </row>
    <row r="202" spans="1:6" ht="114.75">
      <c r="A202" s="100" t="s">
        <v>10387</v>
      </c>
      <c r="B202" s="1347">
        <v>46055</v>
      </c>
      <c r="C202" s="100" t="s">
        <v>10388</v>
      </c>
      <c r="D202" s="100">
        <v>20</v>
      </c>
      <c r="E202" s="100" t="s">
        <v>10389</v>
      </c>
      <c r="F202" s="65" t="s">
        <v>205</v>
      </c>
    </row>
    <row r="203" spans="1:6" ht="63.75">
      <c r="A203" s="50" t="s">
        <v>10390</v>
      </c>
      <c r="B203" s="100" t="s">
        <v>10391</v>
      </c>
      <c r="C203" s="100" t="s">
        <v>10392</v>
      </c>
      <c r="D203" s="100">
        <v>4</v>
      </c>
      <c r="E203" s="100" t="s">
        <v>10393</v>
      </c>
      <c r="F203" s="65" t="s">
        <v>205</v>
      </c>
    </row>
    <row r="204" spans="1:6" ht="255">
      <c r="A204" s="101" t="s">
        <v>10394</v>
      </c>
      <c r="B204" s="1380">
        <v>46061</v>
      </c>
      <c r="C204" s="100" t="s">
        <v>10395</v>
      </c>
      <c r="D204" s="100">
        <v>30</v>
      </c>
      <c r="E204" s="100" t="s">
        <v>10396</v>
      </c>
      <c r="F204" s="65" t="s">
        <v>205</v>
      </c>
    </row>
    <row r="205" spans="1:6" ht="63.75">
      <c r="A205" s="100" t="s">
        <v>10397</v>
      </c>
      <c r="B205" s="100" t="s">
        <v>10398</v>
      </c>
      <c r="C205" s="100" t="s">
        <v>10399</v>
      </c>
      <c r="D205" s="100">
        <v>4</v>
      </c>
      <c r="E205" s="100" t="s">
        <v>10400</v>
      </c>
      <c r="F205" s="65" t="s">
        <v>205</v>
      </c>
    </row>
    <row r="206" spans="1:6" ht="76.5">
      <c r="A206" s="100" t="s">
        <v>10401</v>
      </c>
      <c r="B206" s="100" t="s">
        <v>10402</v>
      </c>
      <c r="C206" s="100" t="s">
        <v>10401</v>
      </c>
      <c r="D206" s="100">
        <v>80</v>
      </c>
      <c r="E206" s="100" t="s">
        <v>10393</v>
      </c>
      <c r="F206" s="65" t="s">
        <v>205</v>
      </c>
    </row>
    <row r="207" spans="1:6" ht="63.75">
      <c r="A207" s="100" t="s">
        <v>10403</v>
      </c>
      <c r="B207" s="100" t="s">
        <v>10404</v>
      </c>
      <c r="C207" s="100" t="s">
        <v>10405</v>
      </c>
      <c r="D207" s="100">
        <v>58</v>
      </c>
      <c r="E207" s="100" t="s">
        <v>10393</v>
      </c>
      <c r="F207" s="65" t="s">
        <v>205</v>
      </c>
    </row>
    <row r="208" spans="1:6" ht="89.25">
      <c r="A208" s="100" t="s">
        <v>10406</v>
      </c>
      <c r="B208" s="1347">
        <v>46074</v>
      </c>
      <c r="C208" s="100" t="s">
        <v>10407</v>
      </c>
      <c r="D208" s="100">
        <v>30</v>
      </c>
      <c r="E208" s="100" t="s">
        <v>10396</v>
      </c>
      <c r="F208" s="65" t="s">
        <v>205</v>
      </c>
    </row>
    <row r="209" spans="1:6" ht="38.25">
      <c r="A209" s="101" t="s">
        <v>10408</v>
      </c>
      <c r="B209" s="990">
        <v>46074</v>
      </c>
      <c r="C209" s="100" t="s">
        <v>10409</v>
      </c>
      <c r="D209" s="101">
        <v>14</v>
      </c>
      <c r="E209" s="100" t="s">
        <v>10255</v>
      </c>
      <c r="F209" s="65" t="s">
        <v>205</v>
      </c>
    </row>
    <row r="210" spans="1:6" ht="25.5">
      <c r="A210" s="100" t="s">
        <v>10410</v>
      </c>
      <c r="B210" s="990">
        <v>46074</v>
      </c>
      <c r="C210" s="101" t="s">
        <v>482</v>
      </c>
      <c r="D210" s="101">
        <v>53</v>
      </c>
      <c r="E210" s="100" t="s">
        <v>10255</v>
      </c>
      <c r="F210" s="65" t="s">
        <v>205</v>
      </c>
    </row>
    <row r="211" spans="1:6" ht="25.5">
      <c r="A211" s="101" t="s">
        <v>10411</v>
      </c>
      <c r="B211" s="990">
        <v>46074</v>
      </c>
      <c r="C211" s="101" t="s">
        <v>482</v>
      </c>
      <c r="D211" s="101">
        <v>53</v>
      </c>
      <c r="E211" s="100" t="s">
        <v>10255</v>
      </c>
      <c r="F211" s="65" t="s">
        <v>205</v>
      </c>
    </row>
    <row r="212" spans="1:6" ht="25.5">
      <c r="A212" s="1011" t="s">
        <v>1197</v>
      </c>
      <c r="B212" s="1351">
        <v>46075</v>
      </c>
      <c r="C212" s="100" t="s">
        <v>10412</v>
      </c>
      <c r="D212" s="100">
        <v>24</v>
      </c>
      <c r="E212" s="100" t="s">
        <v>10306</v>
      </c>
      <c r="F212" s="65" t="s">
        <v>205</v>
      </c>
    </row>
    <row r="213" spans="1:6" ht="63.75">
      <c r="A213" s="100" t="s">
        <v>10413</v>
      </c>
      <c r="B213" s="100" t="s">
        <v>10414</v>
      </c>
      <c r="C213" s="100" t="s">
        <v>10415</v>
      </c>
      <c r="D213" s="100">
        <v>744</v>
      </c>
      <c r="E213" s="100" t="s">
        <v>10393</v>
      </c>
      <c r="F213" s="65" t="s">
        <v>205</v>
      </c>
    </row>
    <row r="214" spans="1:6" ht="29.25" customHeight="1">
      <c r="A214" s="1011" t="s">
        <v>1197</v>
      </c>
      <c r="B214" s="1346">
        <v>46075</v>
      </c>
      <c r="C214" s="100" t="s">
        <v>10416</v>
      </c>
      <c r="D214" s="100">
        <v>30</v>
      </c>
      <c r="E214" s="100" t="s">
        <v>10417</v>
      </c>
      <c r="F214" s="65" t="s">
        <v>205</v>
      </c>
    </row>
    <row r="215" spans="1:6" ht="44.85" customHeight="1">
      <c r="A215" s="1381" t="s">
        <v>3719</v>
      </c>
      <c r="B215" s="1346">
        <v>46075</v>
      </c>
      <c r="C215" s="100" t="s">
        <v>10418</v>
      </c>
      <c r="D215" s="100">
        <v>70</v>
      </c>
      <c r="E215" s="100" t="s">
        <v>10247</v>
      </c>
      <c r="F215" s="65" t="s">
        <v>205</v>
      </c>
    </row>
    <row r="216" spans="1:6" ht="29.85" customHeight="1">
      <c r="A216" s="1382" t="s">
        <v>10419</v>
      </c>
      <c r="B216" s="1048" t="s">
        <v>10420</v>
      </c>
      <c r="C216" s="1358" t="s">
        <v>10421</v>
      </c>
      <c r="D216" s="100">
        <v>20</v>
      </c>
      <c r="E216" s="1358" t="s">
        <v>10422</v>
      </c>
      <c r="F216" s="65" t="s">
        <v>205</v>
      </c>
    </row>
    <row r="217" spans="1:6" ht="36">
      <c r="A217" s="1383" t="s">
        <v>10423</v>
      </c>
      <c r="B217" s="1048" t="s">
        <v>10420</v>
      </c>
      <c r="C217" s="1358" t="s">
        <v>10421</v>
      </c>
      <c r="D217" s="100">
        <v>55</v>
      </c>
      <c r="E217" s="1358" t="s">
        <v>10379</v>
      </c>
      <c r="F217" s="65" t="s">
        <v>205</v>
      </c>
    </row>
    <row r="218" spans="1:6" ht="36">
      <c r="A218" s="1384" t="s">
        <v>10424</v>
      </c>
      <c r="B218" s="1379">
        <v>46078</v>
      </c>
      <c r="C218" s="1358" t="s">
        <v>10421</v>
      </c>
      <c r="D218" s="100">
        <v>11</v>
      </c>
      <c r="E218" s="1358" t="s">
        <v>10272</v>
      </c>
      <c r="F218" s="65" t="s">
        <v>205</v>
      </c>
    </row>
    <row r="219" spans="1:6" ht="36">
      <c r="A219" s="1362" t="s">
        <v>10425</v>
      </c>
      <c r="B219" s="1048" t="s">
        <v>10426</v>
      </c>
      <c r="C219" s="1358" t="s">
        <v>10421</v>
      </c>
      <c r="D219" s="100">
        <v>6</v>
      </c>
      <c r="E219" s="1358" t="s">
        <v>10427</v>
      </c>
      <c r="F219" s="65" t="s">
        <v>205</v>
      </c>
    </row>
    <row r="220" spans="1:6" ht="63.75">
      <c r="A220" s="100" t="s">
        <v>10428</v>
      </c>
      <c r="B220" s="1385">
        <v>46075</v>
      </c>
      <c r="C220" s="100" t="s">
        <v>10429</v>
      </c>
      <c r="D220" s="100">
        <v>62</v>
      </c>
      <c r="E220" s="100" t="s">
        <v>10252</v>
      </c>
      <c r="F220" s="65" t="s">
        <v>205</v>
      </c>
    </row>
    <row r="221" spans="1:6" ht="127.5">
      <c r="A221" s="100" t="s">
        <v>10430</v>
      </c>
      <c r="B221" s="1027">
        <v>46079</v>
      </c>
      <c r="C221" s="100" t="s">
        <v>10431</v>
      </c>
      <c r="D221" s="50">
        <v>27</v>
      </c>
      <c r="E221" s="50" t="s">
        <v>10432</v>
      </c>
      <c r="F221" s="65" t="s">
        <v>205</v>
      </c>
    </row>
    <row r="222" spans="1:6" ht="51">
      <c r="A222" s="100" t="s">
        <v>10433</v>
      </c>
      <c r="B222" s="1027">
        <v>46081</v>
      </c>
      <c r="C222" s="100" t="s">
        <v>10434</v>
      </c>
      <c r="D222" s="100">
        <v>220</v>
      </c>
      <c r="E222" s="100" t="s">
        <v>10252</v>
      </c>
      <c r="F222" s="65" t="s">
        <v>205</v>
      </c>
    </row>
    <row r="223" spans="1:6" ht="63.75">
      <c r="A223" s="100" t="s">
        <v>10435</v>
      </c>
      <c r="B223" s="1027">
        <v>46082</v>
      </c>
      <c r="C223" s="100" t="s">
        <v>10436</v>
      </c>
      <c r="D223" s="100">
        <v>67</v>
      </c>
      <c r="E223" s="100" t="s">
        <v>10437</v>
      </c>
      <c r="F223" s="65" t="s">
        <v>205</v>
      </c>
    </row>
    <row r="224" spans="1:6" ht="204">
      <c r="A224" s="100" t="s">
        <v>10438</v>
      </c>
      <c r="B224" s="1347">
        <v>46091</v>
      </c>
      <c r="C224" s="100" t="s">
        <v>10439</v>
      </c>
      <c r="D224" s="100">
        <v>25</v>
      </c>
      <c r="E224" s="100" t="s">
        <v>10440</v>
      </c>
      <c r="F224" s="65" t="s">
        <v>205</v>
      </c>
    </row>
    <row r="225" spans="1:7" ht="153">
      <c r="A225" s="100" t="s">
        <v>10441</v>
      </c>
      <c r="B225" s="1347">
        <v>46094</v>
      </c>
      <c r="C225" s="100" t="s">
        <v>10442</v>
      </c>
      <c r="D225" s="100">
        <v>15</v>
      </c>
      <c r="E225" s="100" t="s">
        <v>10333</v>
      </c>
      <c r="F225" s="65" t="s">
        <v>205</v>
      </c>
    </row>
    <row r="226" spans="1:7" ht="63.75">
      <c r="A226" s="100" t="s">
        <v>10443</v>
      </c>
      <c r="B226" s="1347">
        <v>46095</v>
      </c>
      <c r="C226" s="100" t="s">
        <v>10444</v>
      </c>
      <c r="D226" s="100">
        <v>25</v>
      </c>
      <c r="E226" s="100" t="s">
        <v>10372</v>
      </c>
      <c r="F226" s="65" t="s">
        <v>205</v>
      </c>
    </row>
    <row r="227" spans="1:7" ht="51">
      <c r="A227" s="100" t="s">
        <v>10445</v>
      </c>
      <c r="B227" s="1347">
        <v>46101</v>
      </c>
      <c r="C227" s="100" t="s">
        <v>10446</v>
      </c>
      <c r="D227" s="100">
        <v>30</v>
      </c>
      <c r="E227" s="100" t="s">
        <v>10340</v>
      </c>
      <c r="F227" s="65" t="s">
        <v>205</v>
      </c>
    </row>
    <row r="228" spans="1:7" ht="102">
      <c r="A228" s="100" t="s">
        <v>10447</v>
      </c>
      <c r="B228" s="1347">
        <v>46105</v>
      </c>
      <c r="C228" s="100" t="s">
        <v>10448</v>
      </c>
      <c r="D228" s="100">
        <v>10</v>
      </c>
      <c r="E228" s="100" t="s">
        <v>10372</v>
      </c>
      <c r="F228" s="65" t="s">
        <v>205</v>
      </c>
    </row>
    <row r="229" spans="1:7" ht="216.75">
      <c r="A229" s="100" t="s">
        <v>10449</v>
      </c>
      <c r="B229" s="100" t="s">
        <v>10348</v>
      </c>
      <c r="C229" s="100" t="s">
        <v>10450</v>
      </c>
      <c r="D229" s="100">
        <v>240</v>
      </c>
      <c r="E229" s="100" t="s">
        <v>10451</v>
      </c>
      <c r="F229" s="65" t="s">
        <v>205</v>
      </c>
    </row>
    <row r="230" spans="1:7" ht="102">
      <c r="A230" s="100" t="s">
        <v>10452</v>
      </c>
      <c r="B230" s="100" t="s">
        <v>10453</v>
      </c>
      <c r="C230" s="100" t="s">
        <v>10454</v>
      </c>
      <c r="D230" s="100">
        <v>100</v>
      </c>
      <c r="E230" s="100" t="s">
        <v>10455</v>
      </c>
      <c r="F230" s="65" t="s">
        <v>205</v>
      </c>
    </row>
    <row r="231" spans="1:7" ht="12.75" customHeight="1">
      <c r="A231" s="50"/>
      <c r="B231" s="50"/>
      <c r="C231" s="50"/>
      <c r="D231" s="50"/>
      <c r="E231" s="50"/>
      <c r="F231" s="65"/>
    </row>
    <row r="232" spans="1:7" ht="12.75" customHeight="1">
      <c r="A232" s="50"/>
      <c r="B232" s="50"/>
      <c r="C232" s="50"/>
      <c r="D232" s="50"/>
      <c r="E232" s="50"/>
      <c r="F232" s="65"/>
    </row>
    <row r="233" spans="1:7" ht="12.75" customHeight="1">
      <c r="A233" s="50"/>
      <c r="B233" s="50"/>
      <c r="C233" s="50"/>
      <c r="D233" s="50"/>
      <c r="E233" s="50"/>
      <c r="F233" s="65"/>
    </row>
    <row r="235" spans="1:7" ht="40.35" customHeight="1">
      <c r="A235" s="2" t="s">
        <v>298</v>
      </c>
      <c r="B235" s="2"/>
      <c r="C235" s="2"/>
      <c r="D235" s="2"/>
      <c r="E235" s="2"/>
      <c r="F235" s="44" t="s">
        <v>123</v>
      </c>
      <c r="G235" s="44" t="s">
        <v>124</v>
      </c>
    </row>
    <row r="236" spans="1:7" ht="65.650000000000006" customHeight="1">
      <c r="A236" s="44" t="s">
        <v>125</v>
      </c>
      <c r="B236" s="44" t="s">
        <v>126</v>
      </c>
      <c r="C236" s="44" t="s">
        <v>127</v>
      </c>
      <c r="D236" s="44" t="s">
        <v>128</v>
      </c>
      <c r="E236" s="44" t="s">
        <v>129</v>
      </c>
      <c r="F236" s="78">
        <v>12</v>
      </c>
      <c r="G236" s="78">
        <f>SUM(D237:D248)</f>
        <v>435</v>
      </c>
    </row>
    <row r="237" spans="1:7" ht="43.35" customHeight="1">
      <c r="A237" s="100" t="s">
        <v>10456</v>
      </c>
      <c r="B237" s="1346">
        <v>46037</v>
      </c>
      <c r="C237" s="100" t="s">
        <v>10457</v>
      </c>
      <c r="D237" s="100">
        <v>3</v>
      </c>
      <c r="E237" s="100" t="s">
        <v>10458</v>
      </c>
    </row>
    <row r="238" spans="1:7" ht="187.35" customHeight="1">
      <c r="A238" s="100" t="s">
        <v>10459</v>
      </c>
      <c r="B238" s="100" t="s">
        <v>10460</v>
      </c>
      <c r="C238" s="100" t="s">
        <v>10461</v>
      </c>
      <c r="D238" s="100">
        <v>143</v>
      </c>
      <c r="E238" s="50" t="s">
        <v>10255</v>
      </c>
    </row>
    <row r="239" spans="1:7" ht="25.5">
      <c r="A239" s="100" t="s">
        <v>10462</v>
      </c>
      <c r="B239" s="1346">
        <v>46075</v>
      </c>
      <c r="C239" s="100" t="s">
        <v>10463</v>
      </c>
      <c r="D239" s="100">
        <v>2</v>
      </c>
      <c r="E239" s="100" t="s">
        <v>10464</v>
      </c>
    </row>
    <row r="240" spans="1:7" ht="89.25">
      <c r="A240" s="100" t="s">
        <v>10465</v>
      </c>
      <c r="B240" s="1347">
        <v>46049</v>
      </c>
      <c r="C240" s="100" t="s">
        <v>10466</v>
      </c>
      <c r="D240" s="100">
        <v>20</v>
      </c>
      <c r="E240" s="100" t="s">
        <v>10396</v>
      </c>
    </row>
    <row r="241" spans="1:10" ht="51">
      <c r="A241" s="101" t="s">
        <v>10467</v>
      </c>
      <c r="B241" s="101" t="s">
        <v>10468</v>
      </c>
      <c r="C241" s="100" t="s">
        <v>10469</v>
      </c>
      <c r="D241" s="101">
        <v>23</v>
      </c>
      <c r="E241" s="50" t="s">
        <v>10321</v>
      </c>
    </row>
    <row r="242" spans="1:10" ht="42" customHeight="1">
      <c r="A242" s="101" t="s">
        <v>10470</v>
      </c>
      <c r="B242" s="1008">
        <v>46049</v>
      </c>
      <c r="C242" s="101" t="s">
        <v>6165</v>
      </c>
      <c r="D242" s="101">
        <v>18</v>
      </c>
      <c r="E242" s="50" t="s">
        <v>10321</v>
      </c>
    </row>
    <row r="243" spans="1:10" ht="38.25">
      <c r="A243" s="1386" t="s">
        <v>10471</v>
      </c>
      <c r="B243" s="1387">
        <v>46057</v>
      </c>
      <c r="C243" s="100" t="s">
        <v>10472</v>
      </c>
      <c r="D243" s="100">
        <v>41</v>
      </c>
      <c r="E243" s="50" t="s">
        <v>10299</v>
      </c>
    </row>
    <row r="244" spans="1:10" ht="140.25">
      <c r="A244" s="1054" t="s">
        <v>10473</v>
      </c>
      <c r="B244" s="1027">
        <v>46071</v>
      </c>
      <c r="C244" s="100" t="s">
        <v>10474</v>
      </c>
      <c r="D244" s="100">
        <v>4</v>
      </c>
      <c r="E244" s="50" t="s">
        <v>10255</v>
      </c>
    </row>
    <row r="245" spans="1:10" ht="189">
      <c r="A245" s="100" t="s">
        <v>10475</v>
      </c>
      <c r="B245" s="1351">
        <v>46071</v>
      </c>
      <c r="C245" s="1388" t="s">
        <v>10476</v>
      </c>
      <c r="D245" s="100">
        <v>56</v>
      </c>
      <c r="E245" s="50" t="s">
        <v>10306</v>
      </c>
    </row>
    <row r="246" spans="1:10" ht="25.5">
      <c r="A246" s="101" t="s">
        <v>10477</v>
      </c>
      <c r="B246" s="1348">
        <v>46101</v>
      </c>
      <c r="C246" s="100" t="s">
        <v>10478</v>
      </c>
      <c r="D246" s="101">
        <v>13</v>
      </c>
      <c r="E246" s="50" t="s">
        <v>10264</v>
      </c>
    </row>
    <row r="247" spans="1:10" ht="255">
      <c r="A247" s="100" t="s">
        <v>10479</v>
      </c>
      <c r="B247" s="1347">
        <v>46100</v>
      </c>
      <c r="C247" s="100" t="s">
        <v>10480</v>
      </c>
      <c r="D247" s="100">
        <v>20</v>
      </c>
      <c r="E247" s="100" t="s">
        <v>10481</v>
      </c>
    </row>
    <row r="248" spans="1:10" ht="140.25">
      <c r="A248" s="100" t="s">
        <v>10482</v>
      </c>
      <c r="B248" s="1351">
        <v>46101</v>
      </c>
      <c r="C248" s="253" t="s">
        <v>10483</v>
      </c>
      <c r="D248" s="100">
        <v>92</v>
      </c>
      <c r="E248" s="50" t="s">
        <v>10306</v>
      </c>
    </row>
    <row r="249" spans="1:10" ht="12.75" customHeight="1">
      <c r="A249" s="50"/>
      <c r="B249" s="50"/>
      <c r="C249" s="50"/>
      <c r="D249" s="50"/>
      <c r="E249" s="50"/>
    </row>
    <row r="251" spans="1:10" ht="95.45" customHeight="1">
      <c r="A251" s="2" t="s">
        <v>311</v>
      </c>
      <c r="B251" s="2"/>
      <c r="C251" s="2"/>
      <c r="D251" s="2"/>
      <c r="E251" s="2"/>
      <c r="F251" s="2"/>
      <c r="G251" s="44" t="s">
        <v>123</v>
      </c>
      <c r="H251" s="44" t="s">
        <v>124</v>
      </c>
      <c r="J251" s="81" t="s">
        <v>312</v>
      </c>
    </row>
    <row r="252" spans="1:10" ht="211.15" customHeight="1">
      <c r="A252" s="44" t="s">
        <v>125</v>
      </c>
      <c r="B252" s="44" t="s">
        <v>126</v>
      </c>
      <c r="C252" s="44" t="s">
        <v>127</v>
      </c>
      <c r="D252" s="44" t="s">
        <v>128</v>
      </c>
      <c r="E252" s="44" t="s">
        <v>129</v>
      </c>
      <c r="F252" s="44" t="s">
        <v>313</v>
      </c>
      <c r="G252" s="47">
        <v>88</v>
      </c>
      <c r="H252" s="47">
        <f>SUM(D253:D340)</f>
        <v>3664</v>
      </c>
      <c r="J252" s="82" t="s">
        <v>314</v>
      </c>
    </row>
    <row r="253" spans="1:10" ht="202.9" customHeight="1">
      <c r="A253" s="100" t="s">
        <v>10484</v>
      </c>
      <c r="B253" s="1027">
        <v>46044</v>
      </c>
      <c r="C253" s="100" t="s">
        <v>10485</v>
      </c>
      <c r="D253" s="100">
        <v>20</v>
      </c>
      <c r="E253" s="100" t="s">
        <v>10455</v>
      </c>
      <c r="F253" s="65" t="s">
        <v>333</v>
      </c>
    </row>
    <row r="254" spans="1:10" ht="25.5">
      <c r="A254" s="100" t="s">
        <v>10486</v>
      </c>
      <c r="B254" s="1351">
        <v>46035</v>
      </c>
      <c r="C254" s="100" t="s">
        <v>10487</v>
      </c>
      <c r="D254" s="100">
        <v>10</v>
      </c>
      <c r="E254" s="50" t="s">
        <v>10306</v>
      </c>
      <c r="F254" s="65" t="s">
        <v>344</v>
      </c>
    </row>
    <row r="255" spans="1:10" ht="76.5">
      <c r="A255" s="1000" t="s">
        <v>10488</v>
      </c>
      <c r="B255" s="1000" t="s">
        <v>10489</v>
      </c>
      <c r="C255" s="288" t="s">
        <v>10490</v>
      </c>
      <c r="D255" s="1000">
        <v>105</v>
      </c>
      <c r="E255" s="1000" t="s">
        <v>10393</v>
      </c>
      <c r="F255" s="65" t="s">
        <v>320</v>
      </c>
    </row>
    <row r="256" spans="1:10" ht="51">
      <c r="A256" s="100" t="s">
        <v>10491</v>
      </c>
      <c r="B256" s="100" t="s">
        <v>10492</v>
      </c>
      <c r="C256" s="100" t="s">
        <v>10493</v>
      </c>
      <c r="D256" s="100">
        <v>11</v>
      </c>
      <c r="E256" s="100" t="s">
        <v>10269</v>
      </c>
      <c r="F256" s="65" t="s">
        <v>320</v>
      </c>
    </row>
    <row r="257" spans="1:6" ht="63.75">
      <c r="A257" s="100" t="s">
        <v>10494</v>
      </c>
      <c r="B257" s="1027">
        <v>46045</v>
      </c>
      <c r="C257" s="100" t="s">
        <v>10495</v>
      </c>
      <c r="D257" s="100">
        <v>20</v>
      </c>
      <c r="E257" s="100" t="s">
        <v>10258</v>
      </c>
      <c r="F257" s="65" t="s">
        <v>317</v>
      </c>
    </row>
    <row r="258" spans="1:6" ht="204">
      <c r="A258" s="100" t="s">
        <v>10496</v>
      </c>
      <c r="B258" s="1347">
        <v>46045</v>
      </c>
      <c r="C258" s="100" t="s">
        <v>10497</v>
      </c>
      <c r="D258" s="100">
        <v>15</v>
      </c>
      <c r="E258" s="100" t="s">
        <v>10498</v>
      </c>
      <c r="F258" s="65" t="s">
        <v>320</v>
      </c>
    </row>
    <row r="259" spans="1:6" ht="48">
      <c r="A259" s="1362" t="s">
        <v>10499</v>
      </c>
      <c r="B259" s="280" t="s">
        <v>10500</v>
      </c>
      <c r="C259" s="1364" t="s">
        <v>10501</v>
      </c>
      <c r="D259" s="280">
        <v>10</v>
      </c>
      <c r="E259" s="1364" t="s">
        <v>10502</v>
      </c>
      <c r="F259" s="65" t="s">
        <v>317</v>
      </c>
    </row>
    <row r="260" spans="1:6" ht="114.75">
      <c r="A260" s="100" t="s">
        <v>10503</v>
      </c>
      <c r="B260" s="100" t="s">
        <v>10504</v>
      </c>
      <c r="C260" s="100" t="s">
        <v>10505</v>
      </c>
      <c r="D260" s="100">
        <v>100</v>
      </c>
      <c r="E260" s="100" t="s">
        <v>10455</v>
      </c>
      <c r="F260" s="65" t="s">
        <v>317</v>
      </c>
    </row>
    <row r="261" spans="1:6" ht="146.25">
      <c r="A261" s="1389" t="s">
        <v>10506</v>
      </c>
      <c r="B261" s="1027">
        <v>46414</v>
      </c>
      <c r="C261" s="1389" t="s">
        <v>10507</v>
      </c>
      <c r="D261" s="100">
        <v>25</v>
      </c>
      <c r="E261" s="100" t="s">
        <v>10283</v>
      </c>
      <c r="F261" s="65" t="s">
        <v>317</v>
      </c>
    </row>
    <row r="262" spans="1:6" ht="51">
      <c r="A262" s="100" t="s">
        <v>494</v>
      </c>
      <c r="B262" s="1027">
        <v>46049</v>
      </c>
      <c r="C262" s="100" t="s">
        <v>10508</v>
      </c>
      <c r="D262" s="100">
        <v>30</v>
      </c>
      <c r="E262" s="100" t="s">
        <v>10258</v>
      </c>
      <c r="F262" s="65" t="s">
        <v>317</v>
      </c>
    </row>
    <row r="263" spans="1:6" ht="38.25">
      <c r="A263" s="100" t="s">
        <v>7970</v>
      </c>
      <c r="B263" s="1027">
        <v>46049</v>
      </c>
      <c r="C263" s="100" t="s">
        <v>10509</v>
      </c>
      <c r="D263" s="100">
        <v>30</v>
      </c>
      <c r="E263" s="100" t="s">
        <v>10258</v>
      </c>
      <c r="F263" s="65" t="s">
        <v>317</v>
      </c>
    </row>
    <row r="264" spans="1:6" ht="408">
      <c r="A264" s="100" t="s">
        <v>10510</v>
      </c>
      <c r="B264" s="1027">
        <v>46049</v>
      </c>
      <c r="C264" s="100" t="s">
        <v>10511</v>
      </c>
      <c r="D264" s="100">
        <v>100</v>
      </c>
      <c r="E264" s="100" t="s">
        <v>10283</v>
      </c>
      <c r="F264" s="65" t="s">
        <v>320</v>
      </c>
    </row>
    <row r="265" spans="1:6" ht="101.25">
      <c r="A265" s="1389" t="s">
        <v>10512</v>
      </c>
      <c r="B265" s="1027">
        <v>46049</v>
      </c>
      <c r="C265" s="1389" t="s">
        <v>10513</v>
      </c>
      <c r="D265" s="100">
        <v>70</v>
      </c>
      <c r="E265" s="100" t="s">
        <v>10283</v>
      </c>
      <c r="F265" s="65" t="s">
        <v>317</v>
      </c>
    </row>
    <row r="266" spans="1:6" ht="306">
      <c r="A266" s="100" t="s">
        <v>10514</v>
      </c>
      <c r="B266" s="1351">
        <v>46049</v>
      </c>
      <c r="C266" s="100" t="s">
        <v>10515</v>
      </c>
      <c r="D266" s="100">
        <v>112</v>
      </c>
      <c r="E266" s="100" t="s">
        <v>10269</v>
      </c>
      <c r="F266" s="65" t="s">
        <v>317</v>
      </c>
    </row>
    <row r="267" spans="1:6" ht="114.75">
      <c r="A267" s="100" t="s">
        <v>10516</v>
      </c>
      <c r="B267" s="1351">
        <v>46049</v>
      </c>
      <c r="C267" s="100" t="s">
        <v>10517</v>
      </c>
      <c r="D267" s="100">
        <v>10</v>
      </c>
      <c r="E267" s="100" t="s">
        <v>10269</v>
      </c>
      <c r="F267" s="65" t="s">
        <v>317</v>
      </c>
    </row>
    <row r="268" spans="1:6" ht="63.75">
      <c r="A268" s="100" t="s">
        <v>10518</v>
      </c>
      <c r="B268" s="1351">
        <v>46049</v>
      </c>
      <c r="C268" s="100" t="s">
        <v>10519</v>
      </c>
      <c r="D268" s="100">
        <v>10</v>
      </c>
      <c r="E268" s="100" t="s">
        <v>10306</v>
      </c>
      <c r="F268" s="65" t="s">
        <v>320</v>
      </c>
    </row>
    <row r="269" spans="1:6" ht="25.5">
      <c r="A269" s="100" t="s">
        <v>10520</v>
      </c>
      <c r="B269" s="1351">
        <v>46049</v>
      </c>
      <c r="C269" s="100" t="s">
        <v>10521</v>
      </c>
      <c r="D269" s="100">
        <v>15</v>
      </c>
      <c r="E269" s="100" t="s">
        <v>10306</v>
      </c>
      <c r="F269" s="65" t="s">
        <v>320</v>
      </c>
    </row>
    <row r="270" spans="1:6" ht="153">
      <c r="A270" s="100" t="s">
        <v>10522</v>
      </c>
      <c r="B270" s="1347">
        <v>46049</v>
      </c>
      <c r="C270" s="100" t="s">
        <v>10523</v>
      </c>
      <c r="D270" s="100">
        <v>40</v>
      </c>
      <c r="E270" s="100" t="s">
        <v>10524</v>
      </c>
      <c r="F270" s="65" t="s">
        <v>320</v>
      </c>
    </row>
    <row r="271" spans="1:6" ht="48">
      <c r="A271" s="1362" t="s">
        <v>10525</v>
      </c>
      <c r="B271" s="1363">
        <v>46049</v>
      </c>
      <c r="C271" s="1364" t="s">
        <v>10501</v>
      </c>
      <c r="D271" s="280">
        <v>5</v>
      </c>
      <c r="E271" s="1364" t="s">
        <v>10526</v>
      </c>
      <c r="F271" s="65" t="s">
        <v>320</v>
      </c>
    </row>
    <row r="272" spans="1:6" ht="48">
      <c r="A272" s="1390" t="s">
        <v>10527</v>
      </c>
      <c r="B272" s="1363">
        <v>46045</v>
      </c>
      <c r="C272" s="1364" t="s">
        <v>10501</v>
      </c>
      <c r="D272" s="280">
        <v>10</v>
      </c>
      <c r="E272" s="1364" t="s">
        <v>10528</v>
      </c>
      <c r="F272" s="65" t="s">
        <v>320</v>
      </c>
    </row>
    <row r="273" spans="1:6" ht="48">
      <c r="A273" s="1390" t="s">
        <v>10529</v>
      </c>
      <c r="B273" s="1363">
        <v>46049</v>
      </c>
      <c r="C273" s="1364" t="s">
        <v>10501</v>
      </c>
      <c r="D273" s="280">
        <v>8</v>
      </c>
      <c r="E273" s="1364" t="s">
        <v>10530</v>
      </c>
      <c r="F273" s="65" t="s">
        <v>320</v>
      </c>
    </row>
    <row r="274" spans="1:6" ht="24">
      <c r="A274" s="1362" t="s">
        <v>10531</v>
      </c>
      <c r="B274" s="1363">
        <v>46045</v>
      </c>
      <c r="C274" s="1364" t="s">
        <v>482</v>
      </c>
      <c r="D274" s="280">
        <v>5</v>
      </c>
      <c r="E274" s="1364" t="s">
        <v>10532</v>
      </c>
      <c r="F274" s="65" t="s">
        <v>317</v>
      </c>
    </row>
    <row r="275" spans="1:6">
      <c r="A275" s="100" t="s">
        <v>10533</v>
      </c>
      <c r="B275" s="1349">
        <v>46049</v>
      </c>
      <c r="C275" s="100" t="s">
        <v>10534</v>
      </c>
      <c r="D275" s="100">
        <v>31</v>
      </c>
      <c r="E275" s="100" t="s">
        <v>10321</v>
      </c>
      <c r="F275" s="65" t="s">
        <v>317</v>
      </c>
    </row>
    <row r="276" spans="1:6" ht="38.25">
      <c r="A276" s="100" t="s">
        <v>10535</v>
      </c>
      <c r="B276" s="1349">
        <v>46049</v>
      </c>
      <c r="C276" s="100" t="s">
        <v>6461</v>
      </c>
      <c r="D276" s="100">
        <v>21</v>
      </c>
      <c r="E276" s="100" t="s">
        <v>10536</v>
      </c>
      <c r="F276" s="65" t="s">
        <v>438</v>
      </c>
    </row>
    <row r="277" spans="1:6" ht="25.5">
      <c r="A277" s="100" t="s">
        <v>10537</v>
      </c>
      <c r="B277" s="1027">
        <v>46049</v>
      </c>
      <c r="C277" s="1391" t="s">
        <v>6393</v>
      </c>
      <c r="D277" s="101">
        <v>14</v>
      </c>
      <c r="E277" s="100" t="s">
        <v>10255</v>
      </c>
      <c r="F277" s="65" t="s">
        <v>317</v>
      </c>
    </row>
    <row r="278" spans="1:6" ht="38.25">
      <c r="A278" s="100" t="s">
        <v>10538</v>
      </c>
      <c r="B278" s="1027">
        <v>46049</v>
      </c>
      <c r="C278" s="100" t="s">
        <v>10539</v>
      </c>
      <c r="D278" s="101">
        <v>43</v>
      </c>
      <c r="E278" s="100" t="s">
        <v>10432</v>
      </c>
      <c r="F278" s="65" t="s">
        <v>317</v>
      </c>
    </row>
    <row r="279" spans="1:6" ht="76.5">
      <c r="A279" s="101" t="s">
        <v>10540</v>
      </c>
      <c r="B279" s="101" t="s">
        <v>10541</v>
      </c>
      <c r="C279" s="100" t="s">
        <v>10542</v>
      </c>
      <c r="D279" s="101">
        <v>148</v>
      </c>
      <c r="E279" s="101" t="s">
        <v>10393</v>
      </c>
      <c r="F279" s="65" t="s">
        <v>317</v>
      </c>
    </row>
    <row r="280" spans="1:6" ht="25.5">
      <c r="A280" s="101" t="s">
        <v>10543</v>
      </c>
      <c r="B280" s="990">
        <v>46049</v>
      </c>
      <c r="C280" s="100" t="s">
        <v>6461</v>
      </c>
      <c r="D280" s="101">
        <v>15</v>
      </c>
      <c r="E280" s="100" t="s">
        <v>10302</v>
      </c>
      <c r="F280" s="65" t="s">
        <v>317</v>
      </c>
    </row>
    <row r="281" spans="1:6" ht="63.75">
      <c r="A281" s="101" t="s">
        <v>10544</v>
      </c>
      <c r="B281" s="990">
        <v>46049</v>
      </c>
      <c r="C281" s="100" t="s">
        <v>10545</v>
      </c>
      <c r="D281" s="101">
        <v>21</v>
      </c>
      <c r="E281" s="100" t="s">
        <v>10302</v>
      </c>
      <c r="F281" s="65" t="s">
        <v>317</v>
      </c>
    </row>
    <row r="282" spans="1:6" ht="153">
      <c r="A282" s="100" t="s">
        <v>10546</v>
      </c>
      <c r="B282" s="1351">
        <v>46050</v>
      </c>
      <c r="C282" s="100" t="s">
        <v>10547</v>
      </c>
      <c r="D282" s="100">
        <v>11</v>
      </c>
      <c r="E282" s="100" t="s">
        <v>10548</v>
      </c>
      <c r="F282" s="65" t="s">
        <v>317</v>
      </c>
    </row>
    <row r="283" spans="1:6" ht="25.5">
      <c r="A283" s="100" t="s">
        <v>10549</v>
      </c>
      <c r="B283" s="1027">
        <v>46050</v>
      </c>
      <c r="C283" s="100" t="s">
        <v>10550</v>
      </c>
      <c r="D283" s="100">
        <v>20</v>
      </c>
      <c r="E283" s="100" t="s">
        <v>10551</v>
      </c>
      <c r="F283" s="65" t="s">
        <v>320</v>
      </c>
    </row>
    <row r="284" spans="1:6" ht="25.5">
      <c r="A284" s="101" t="s">
        <v>10552</v>
      </c>
      <c r="B284" s="990">
        <v>46055</v>
      </c>
      <c r="C284" s="101" t="s">
        <v>9228</v>
      </c>
      <c r="D284" s="101">
        <v>20</v>
      </c>
      <c r="E284" s="100" t="s">
        <v>10302</v>
      </c>
      <c r="F284" s="65" t="s">
        <v>320</v>
      </c>
    </row>
    <row r="285" spans="1:6" ht="15">
      <c r="A285" s="1392" t="s">
        <v>10553</v>
      </c>
      <c r="B285" s="990">
        <v>46055</v>
      </c>
      <c r="C285" s="1393" t="s">
        <v>10554</v>
      </c>
      <c r="D285" s="101">
        <v>90</v>
      </c>
      <c r="E285" s="101" t="s">
        <v>10283</v>
      </c>
      <c r="F285" s="65" t="s">
        <v>317</v>
      </c>
    </row>
    <row r="286" spans="1:6">
      <c r="A286" s="1000" t="s">
        <v>10555</v>
      </c>
      <c r="B286" s="101" t="s">
        <v>10556</v>
      </c>
      <c r="C286" s="101" t="s">
        <v>10557</v>
      </c>
      <c r="D286" s="101">
        <v>78</v>
      </c>
      <c r="E286" s="101" t="s">
        <v>10393</v>
      </c>
      <c r="F286" s="65" t="s">
        <v>317</v>
      </c>
    </row>
    <row r="287" spans="1:6" ht="76.5">
      <c r="A287" s="1383" t="s">
        <v>10558</v>
      </c>
      <c r="B287" s="1379">
        <v>46055</v>
      </c>
      <c r="C287" s="100" t="s">
        <v>10559</v>
      </c>
      <c r="D287" s="100">
        <v>18</v>
      </c>
      <c r="E287" s="100" t="s">
        <v>10379</v>
      </c>
      <c r="F287" s="65" t="s">
        <v>320</v>
      </c>
    </row>
    <row r="288" spans="1:6" ht="60">
      <c r="A288" s="1384" t="s">
        <v>10560</v>
      </c>
      <c r="B288" s="1048" t="s">
        <v>10561</v>
      </c>
      <c r="C288" s="1358" t="s">
        <v>10562</v>
      </c>
      <c r="D288" s="100">
        <v>9</v>
      </c>
      <c r="E288" s="100" t="s">
        <v>10563</v>
      </c>
      <c r="F288" s="65" t="s">
        <v>317</v>
      </c>
    </row>
    <row r="289" spans="1:6" ht="89.25">
      <c r="A289" s="100" t="s">
        <v>10564</v>
      </c>
      <c r="B289" s="1027">
        <v>46055</v>
      </c>
      <c r="C289" s="100" t="s">
        <v>10565</v>
      </c>
      <c r="D289" s="100">
        <v>30</v>
      </c>
      <c r="E289" s="100" t="s">
        <v>10258</v>
      </c>
      <c r="F289" s="65" t="s">
        <v>317</v>
      </c>
    </row>
    <row r="290" spans="1:6" ht="76.5">
      <c r="A290" s="100" t="s">
        <v>10566</v>
      </c>
      <c r="B290" s="100" t="s">
        <v>10567</v>
      </c>
      <c r="C290" s="100" t="s">
        <v>10568</v>
      </c>
      <c r="D290" s="100">
        <v>57</v>
      </c>
      <c r="E290" s="100" t="s">
        <v>10354</v>
      </c>
      <c r="F290" s="65" t="s">
        <v>317</v>
      </c>
    </row>
    <row r="291" spans="1:6" ht="25.5">
      <c r="A291" s="100" t="s">
        <v>10569</v>
      </c>
      <c r="B291" s="1351">
        <v>46056</v>
      </c>
      <c r="C291" s="100" t="s">
        <v>10263</v>
      </c>
      <c r="D291" s="100">
        <v>383</v>
      </c>
      <c r="E291" s="100" t="s">
        <v>10269</v>
      </c>
      <c r="F291" s="65" t="s">
        <v>320</v>
      </c>
    </row>
    <row r="292" spans="1:6" ht="408">
      <c r="A292" s="1394" t="s">
        <v>10570</v>
      </c>
      <c r="B292" s="1387">
        <v>46057</v>
      </c>
      <c r="C292" s="100" t="s">
        <v>10571</v>
      </c>
      <c r="D292" s="100">
        <v>29</v>
      </c>
      <c r="E292" s="100" t="s">
        <v>10283</v>
      </c>
      <c r="F292" s="65" t="s">
        <v>320</v>
      </c>
    </row>
    <row r="293" spans="1:6" ht="60">
      <c r="A293" s="1390" t="s">
        <v>10572</v>
      </c>
      <c r="B293" s="1048" t="s">
        <v>10573</v>
      </c>
      <c r="C293" s="1358" t="s">
        <v>10562</v>
      </c>
      <c r="D293" s="100">
        <v>11</v>
      </c>
      <c r="E293" s="100" t="s">
        <v>10528</v>
      </c>
      <c r="F293" s="65" t="s">
        <v>317</v>
      </c>
    </row>
    <row r="294" spans="1:6" ht="105">
      <c r="A294" s="1064" t="s">
        <v>8555</v>
      </c>
      <c r="B294" s="990">
        <v>46058</v>
      </c>
      <c r="C294" s="1356" t="s">
        <v>10574</v>
      </c>
      <c r="D294" s="101">
        <v>10</v>
      </c>
      <c r="E294" s="100" t="s">
        <v>10255</v>
      </c>
      <c r="F294" s="65" t="s">
        <v>317</v>
      </c>
    </row>
    <row r="295" spans="1:6" ht="38.25">
      <c r="A295" s="100" t="s">
        <v>10575</v>
      </c>
      <c r="B295" s="100" t="s">
        <v>10576</v>
      </c>
      <c r="C295" s="100" t="s">
        <v>10577</v>
      </c>
      <c r="D295" s="100">
        <v>39</v>
      </c>
      <c r="E295" s="100" t="s">
        <v>10354</v>
      </c>
      <c r="F295" s="65" t="s">
        <v>317</v>
      </c>
    </row>
    <row r="296" spans="1:6" ht="25.5">
      <c r="A296" s="101" t="s">
        <v>10578</v>
      </c>
      <c r="B296" s="990">
        <v>46061</v>
      </c>
      <c r="C296" s="101" t="s">
        <v>6461</v>
      </c>
      <c r="D296" s="101">
        <v>17</v>
      </c>
      <c r="E296" s="100" t="s">
        <v>10302</v>
      </c>
      <c r="F296" s="65" t="s">
        <v>320</v>
      </c>
    </row>
    <row r="297" spans="1:6" ht="165.75">
      <c r="A297" s="100" t="s">
        <v>10579</v>
      </c>
      <c r="B297" s="1347">
        <v>46062</v>
      </c>
      <c r="C297" s="100" t="s">
        <v>10580</v>
      </c>
      <c r="D297" s="100">
        <v>15</v>
      </c>
      <c r="E297" s="100" t="s">
        <v>10498</v>
      </c>
      <c r="F297" s="65" t="s">
        <v>320</v>
      </c>
    </row>
    <row r="298" spans="1:6" ht="25.5">
      <c r="A298" s="101" t="s">
        <v>10581</v>
      </c>
      <c r="B298" s="1395">
        <v>46064</v>
      </c>
      <c r="C298" s="1396" t="s">
        <v>6165</v>
      </c>
      <c r="D298" s="1397">
        <v>25</v>
      </c>
      <c r="E298" s="100" t="s">
        <v>10255</v>
      </c>
      <c r="F298" s="65" t="s">
        <v>317</v>
      </c>
    </row>
    <row r="299" spans="1:6" ht="75">
      <c r="A299" s="101" t="s">
        <v>3894</v>
      </c>
      <c r="B299" s="1395">
        <v>46065</v>
      </c>
      <c r="C299" s="1355" t="s">
        <v>10582</v>
      </c>
      <c r="D299" s="1397">
        <v>12</v>
      </c>
      <c r="E299" s="100" t="s">
        <v>10255</v>
      </c>
      <c r="F299" s="65" t="s">
        <v>455</v>
      </c>
    </row>
    <row r="300" spans="1:6" ht="102">
      <c r="A300" s="100" t="s">
        <v>10583</v>
      </c>
      <c r="B300" s="1027">
        <v>46066</v>
      </c>
      <c r="C300" s="100" t="s">
        <v>10584</v>
      </c>
      <c r="D300" s="100">
        <v>69</v>
      </c>
      <c r="E300" s="100" t="s">
        <v>10585</v>
      </c>
      <c r="F300" s="65" t="s">
        <v>320</v>
      </c>
    </row>
    <row r="301" spans="1:6" ht="51">
      <c r="A301" s="100" t="s">
        <v>3210</v>
      </c>
      <c r="B301" s="1027">
        <v>46068</v>
      </c>
      <c r="C301" s="100" t="s">
        <v>10586</v>
      </c>
      <c r="D301" s="100">
        <v>20</v>
      </c>
      <c r="E301" s="100" t="s">
        <v>10258</v>
      </c>
      <c r="F301" s="65" t="s">
        <v>317</v>
      </c>
    </row>
    <row r="302" spans="1:6" ht="114.75">
      <c r="A302" s="100" t="s">
        <v>10587</v>
      </c>
      <c r="B302" s="1347">
        <v>46068</v>
      </c>
      <c r="C302" s="100" t="s">
        <v>10588</v>
      </c>
      <c r="D302" s="100">
        <v>40</v>
      </c>
      <c r="E302" s="100" t="s">
        <v>10589</v>
      </c>
      <c r="F302" s="65" t="s">
        <v>320</v>
      </c>
    </row>
    <row r="303" spans="1:6" ht="63.75">
      <c r="A303" s="100" t="s">
        <v>10590</v>
      </c>
      <c r="B303" s="1347">
        <v>46068</v>
      </c>
      <c r="C303" s="100" t="s">
        <v>10591</v>
      </c>
      <c r="D303" s="100">
        <v>20</v>
      </c>
      <c r="E303" s="100" t="s">
        <v>10498</v>
      </c>
      <c r="F303" s="65" t="s">
        <v>317</v>
      </c>
    </row>
    <row r="304" spans="1:6" ht="25.5">
      <c r="A304" s="101" t="s">
        <v>10592</v>
      </c>
      <c r="B304" s="990">
        <v>46068</v>
      </c>
      <c r="C304" s="100" t="s">
        <v>10593</v>
      </c>
      <c r="D304" s="101">
        <v>20</v>
      </c>
      <c r="E304" s="100" t="s">
        <v>10302</v>
      </c>
      <c r="F304" s="65" t="s">
        <v>317</v>
      </c>
    </row>
    <row r="305" spans="1:6" ht="76.5">
      <c r="A305" s="1000" t="s">
        <v>10594</v>
      </c>
      <c r="B305" s="101" t="s">
        <v>10402</v>
      </c>
      <c r="C305" s="1054" t="s">
        <v>10595</v>
      </c>
      <c r="D305" s="101">
        <v>36</v>
      </c>
      <c r="E305" s="101" t="s">
        <v>10393</v>
      </c>
      <c r="F305" s="65" t="s">
        <v>320</v>
      </c>
    </row>
    <row r="306" spans="1:6" ht="48">
      <c r="A306" s="1383" t="s">
        <v>10596</v>
      </c>
      <c r="B306" s="1379">
        <v>46068</v>
      </c>
      <c r="C306" s="1358" t="s">
        <v>10597</v>
      </c>
      <c r="D306" s="100">
        <v>18</v>
      </c>
      <c r="E306" s="100" t="s">
        <v>10379</v>
      </c>
      <c r="F306" s="65" t="s">
        <v>320</v>
      </c>
    </row>
    <row r="307" spans="1:6" ht="48">
      <c r="A307" s="1369" t="s">
        <v>10598</v>
      </c>
      <c r="B307" s="1377">
        <v>46068</v>
      </c>
      <c r="C307" s="1358" t="s">
        <v>10597</v>
      </c>
      <c r="D307" s="101">
        <v>12</v>
      </c>
      <c r="E307" s="1398" t="s">
        <v>10286</v>
      </c>
      <c r="F307" s="65" t="s">
        <v>317</v>
      </c>
    </row>
    <row r="308" spans="1:6">
      <c r="A308" s="1399" t="s">
        <v>10599</v>
      </c>
      <c r="B308" s="1397" t="s">
        <v>10600</v>
      </c>
      <c r="C308" s="1398" t="s">
        <v>10597</v>
      </c>
      <c r="D308" s="101">
        <v>13</v>
      </c>
      <c r="E308" s="101" t="s">
        <v>10530</v>
      </c>
      <c r="F308" s="65" t="s">
        <v>317</v>
      </c>
    </row>
    <row r="309" spans="1:6" ht="38.25">
      <c r="A309" s="100" t="s">
        <v>10601</v>
      </c>
      <c r="B309" s="1351">
        <v>46073</v>
      </c>
      <c r="C309" s="100" t="s">
        <v>10602</v>
      </c>
      <c r="D309" s="100">
        <v>19</v>
      </c>
      <c r="E309" s="100" t="s">
        <v>10306</v>
      </c>
      <c r="F309" s="65" t="s">
        <v>333</v>
      </c>
    </row>
    <row r="310" spans="1:6" ht="165.75">
      <c r="A310" s="100" t="s">
        <v>4208</v>
      </c>
      <c r="B310" s="100" t="s">
        <v>7999</v>
      </c>
      <c r="C310" s="100" t="s">
        <v>10603</v>
      </c>
      <c r="D310" s="100">
        <v>60</v>
      </c>
      <c r="E310" s="100" t="s">
        <v>10258</v>
      </c>
      <c r="F310" s="65" t="s">
        <v>320</v>
      </c>
    </row>
    <row r="311" spans="1:6" ht="382.5">
      <c r="A311" s="100" t="s">
        <v>10604</v>
      </c>
      <c r="B311" s="1351">
        <v>46073</v>
      </c>
      <c r="C311" s="100" t="s">
        <v>10605</v>
      </c>
      <c r="D311" s="100">
        <v>383</v>
      </c>
      <c r="E311" s="100" t="s">
        <v>10269</v>
      </c>
      <c r="F311" s="65" t="s">
        <v>320</v>
      </c>
    </row>
    <row r="312" spans="1:6" ht="38.25">
      <c r="A312" s="100" t="s">
        <v>10606</v>
      </c>
      <c r="B312" s="1351">
        <v>46073</v>
      </c>
      <c r="C312" s="100" t="s">
        <v>10607</v>
      </c>
      <c r="D312" s="100">
        <v>3</v>
      </c>
      <c r="E312" s="100" t="s">
        <v>10269</v>
      </c>
      <c r="F312" s="65" t="s">
        <v>320</v>
      </c>
    </row>
    <row r="313" spans="1:6" ht="140.25">
      <c r="A313" s="100" t="s">
        <v>10608</v>
      </c>
      <c r="B313" s="1351">
        <v>46073</v>
      </c>
      <c r="C313" s="100" t="s">
        <v>10609</v>
      </c>
      <c r="D313" s="100">
        <v>11</v>
      </c>
      <c r="E313" s="100" t="s">
        <v>10269</v>
      </c>
      <c r="F313" s="65" t="s">
        <v>320</v>
      </c>
    </row>
    <row r="314" spans="1:6" ht="114.75">
      <c r="A314" s="1064" t="s">
        <v>10610</v>
      </c>
      <c r="B314" s="101" t="s">
        <v>10611</v>
      </c>
      <c r="C314" s="100" t="s">
        <v>10612</v>
      </c>
      <c r="D314" s="101">
        <v>5</v>
      </c>
      <c r="E314" s="100" t="s">
        <v>10264</v>
      </c>
      <c r="F314" s="65" t="s">
        <v>317</v>
      </c>
    </row>
    <row r="315" spans="1:6" ht="76.5">
      <c r="A315" s="100" t="s">
        <v>10613</v>
      </c>
      <c r="B315" s="1027">
        <v>46073</v>
      </c>
      <c r="C315" s="100" t="s">
        <v>10614</v>
      </c>
      <c r="D315" s="100">
        <v>32</v>
      </c>
      <c r="E315" s="100" t="s">
        <v>10299</v>
      </c>
      <c r="F315" s="65" t="s">
        <v>364</v>
      </c>
    </row>
    <row r="316" spans="1:6" ht="51">
      <c r="A316" s="288" t="s">
        <v>10613</v>
      </c>
      <c r="B316" s="1094">
        <v>46073</v>
      </c>
      <c r="C316" s="288" t="s">
        <v>10615</v>
      </c>
      <c r="D316" s="288">
        <v>40</v>
      </c>
      <c r="E316" s="288" t="s">
        <v>10299</v>
      </c>
      <c r="F316" s="65" t="s">
        <v>323</v>
      </c>
    </row>
    <row r="317" spans="1:6" ht="63.75">
      <c r="A317" s="1064" t="s">
        <v>10616</v>
      </c>
      <c r="B317" s="1064" t="s">
        <v>10617</v>
      </c>
      <c r="C317" s="1054" t="s">
        <v>10618</v>
      </c>
      <c r="D317" s="1064">
        <v>35</v>
      </c>
      <c r="E317" s="1064" t="s">
        <v>10619</v>
      </c>
      <c r="F317" s="65" t="s">
        <v>320</v>
      </c>
    </row>
    <row r="318" spans="1:6" ht="102">
      <c r="A318" s="101" t="s">
        <v>10620</v>
      </c>
      <c r="B318" s="101" t="s">
        <v>10617</v>
      </c>
      <c r="C318" s="100" t="s">
        <v>10621</v>
      </c>
      <c r="D318" s="101">
        <v>232</v>
      </c>
      <c r="E318" s="101" t="s">
        <v>10393</v>
      </c>
      <c r="F318" s="65" t="s">
        <v>320</v>
      </c>
    </row>
    <row r="319" spans="1:6" ht="38.25">
      <c r="A319" s="100" t="s">
        <v>10622</v>
      </c>
      <c r="B319" s="1346">
        <v>46076</v>
      </c>
      <c r="C319" s="100" t="s">
        <v>10623</v>
      </c>
      <c r="D319" s="100">
        <v>10</v>
      </c>
      <c r="E319" s="100" t="s">
        <v>10417</v>
      </c>
      <c r="F319" s="65" t="s">
        <v>323</v>
      </c>
    </row>
    <row r="320" spans="1:6" ht="38.25">
      <c r="A320" s="100" t="s">
        <v>10624</v>
      </c>
      <c r="B320" s="1346">
        <v>46076</v>
      </c>
      <c r="C320" s="100" t="s">
        <v>10625</v>
      </c>
      <c r="D320" s="100">
        <v>8</v>
      </c>
      <c r="E320" s="100" t="s">
        <v>10247</v>
      </c>
      <c r="F320" s="65" t="s">
        <v>317</v>
      </c>
    </row>
    <row r="321" spans="1:6" ht="38.25">
      <c r="A321" s="100" t="s">
        <v>10626</v>
      </c>
      <c r="B321" s="1351">
        <v>46076</v>
      </c>
      <c r="C321" s="100" t="s">
        <v>10627</v>
      </c>
      <c r="D321" s="100">
        <v>16</v>
      </c>
      <c r="E321" s="100" t="s">
        <v>10548</v>
      </c>
      <c r="F321" s="65" t="s">
        <v>320</v>
      </c>
    </row>
    <row r="322" spans="1:6" ht="63.75">
      <c r="A322" s="100" t="s">
        <v>10628</v>
      </c>
      <c r="B322" s="1027">
        <v>46076</v>
      </c>
      <c r="C322" s="100" t="s">
        <v>10629</v>
      </c>
      <c r="D322" s="100">
        <v>23</v>
      </c>
      <c r="E322" s="100" t="s">
        <v>10630</v>
      </c>
      <c r="F322" s="65" t="s">
        <v>320</v>
      </c>
    </row>
    <row r="323" spans="1:6" ht="165.75">
      <c r="A323" s="100" t="s">
        <v>10631</v>
      </c>
      <c r="B323" s="1027">
        <v>46076</v>
      </c>
      <c r="C323" s="100" t="s">
        <v>10632</v>
      </c>
      <c r="D323" s="100">
        <v>15</v>
      </c>
      <c r="E323" s="100" t="s">
        <v>10354</v>
      </c>
      <c r="F323" s="65" t="s">
        <v>320</v>
      </c>
    </row>
    <row r="324" spans="1:6" ht="51">
      <c r="A324" s="100" t="s">
        <v>10633</v>
      </c>
      <c r="B324" s="1027">
        <v>46077</v>
      </c>
      <c r="C324" s="100" t="s">
        <v>10634</v>
      </c>
      <c r="D324" s="100">
        <v>21</v>
      </c>
      <c r="E324" s="100" t="s">
        <v>10635</v>
      </c>
      <c r="F324" s="65" t="s">
        <v>320</v>
      </c>
    </row>
    <row r="325" spans="1:6" ht="89.25">
      <c r="A325" s="100" t="s">
        <v>10636</v>
      </c>
      <c r="B325" s="1351">
        <v>46077</v>
      </c>
      <c r="C325" s="100" t="s">
        <v>10637</v>
      </c>
      <c r="D325" s="100">
        <v>29</v>
      </c>
      <c r="E325" s="100" t="s">
        <v>10306</v>
      </c>
      <c r="F325" s="65" t="s">
        <v>320</v>
      </c>
    </row>
    <row r="326" spans="1:6" ht="25.5">
      <c r="A326" s="288" t="s">
        <v>10638</v>
      </c>
      <c r="B326" s="1351">
        <v>46077</v>
      </c>
      <c r="C326" s="100" t="s">
        <v>10263</v>
      </c>
      <c r="D326" s="100">
        <v>20</v>
      </c>
      <c r="E326" s="100" t="s">
        <v>10264</v>
      </c>
      <c r="F326" s="65" t="s">
        <v>320</v>
      </c>
    </row>
    <row r="327" spans="1:6" ht="48">
      <c r="A327" s="1384" t="s">
        <v>10639</v>
      </c>
      <c r="B327" s="1379">
        <v>46077</v>
      </c>
      <c r="C327" s="1358" t="s">
        <v>10640</v>
      </c>
      <c r="D327" s="100">
        <v>24</v>
      </c>
      <c r="E327" s="1358" t="s">
        <v>10286</v>
      </c>
      <c r="F327" s="65" t="s">
        <v>438</v>
      </c>
    </row>
    <row r="328" spans="1:6" ht="38.25">
      <c r="A328" s="1384" t="s">
        <v>10641</v>
      </c>
      <c r="B328" s="1379">
        <v>46079</v>
      </c>
      <c r="C328" s="100" t="s">
        <v>10642</v>
      </c>
      <c r="D328" s="100">
        <v>21</v>
      </c>
      <c r="E328" s="100" t="s">
        <v>10286</v>
      </c>
      <c r="F328" s="65" t="s">
        <v>320</v>
      </c>
    </row>
    <row r="329" spans="1:6" ht="38.25">
      <c r="A329" s="1384" t="s">
        <v>10643</v>
      </c>
      <c r="B329" s="1379">
        <v>46078</v>
      </c>
      <c r="C329" s="100" t="s">
        <v>10644</v>
      </c>
      <c r="D329" s="100">
        <v>36</v>
      </c>
      <c r="E329" s="100" t="s">
        <v>10286</v>
      </c>
      <c r="F329" s="65" t="s">
        <v>323</v>
      </c>
    </row>
    <row r="330" spans="1:6" ht="38.25">
      <c r="A330" s="1400" t="s">
        <v>5288</v>
      </c>
      <c r="B330" s="1346">
        <v>46082</v>
      </c>
      <c r="C330" s="100" t="s">
        <v>10645</v>
      </c>
      <c r="D330" s="100">
        <v>7</v>
      </c>
      <c r="E330" s="100" t="s">
        <v>10247</v>
      </c>
      <c r="F330" s="65" t="s">
        <v>1644</v>
      </c>
    </row>
    <row r="331" spans="1:6" ht="120">
      <c r="A331" s="100" t="s">
        <v>10646</v>
      </c>
      <c r="B331" s="100" t="s">
        <v>10647</v>
      </c>
      <c r="C331" s="1356" t="s">
        <v>10648</v>
      </c>
      <c r="D331" s="100">
        <v>143</v>
      </c>
      <c r="E331" s="50" t="s">
        <v>10255</v>
      </c>
      <c r="F331" s="65" t="s">
        <v>317</v>
      </c>
    </row>
    <row r="332" spans="1:6" ht="38.25">
      <c r="A332" s="101" t="s">
        <v>10649</v>
      </c>
      <c r="B332" s="990">
        <v>46072</v>
      </c>
      <c r="C332" s="100" t="s">
        <v>10650</v>
      </c>
      <c r="D332" s="101">
        <v>24</v>
      </c>
      <c r="E332" s="100" t="s">
        <v>10302</v>
      </c>
      <c r="F332" s="65" t="s">
        <v>320</v>
      </c>
    </row>
    <row r="333" spans="1:6" ht="38.25">
      <c r="A333" s="101" t="s">
        <v>10649</v>
      </c>
      <c r="B333" s="990">
        <v>46076</v>
      </c>
      <c r="C333" s="100" t="s">
        <v>10651</v>
      </c>
      <c r="D333" s="101">
        <v>24</v>
      </c>
      <c r="E333" s="100" t="s">
        <v>10302</v>
      </c>
      <c r="F333" s="65" t="s">
        <v>320</v>
      </c>
    </row>
    <row r="334" spans="1:6" ht="25.5">
      <c r="A334" s="101" t="s">
        <v>10652</v>
      </c>
      <c r="B334" s="990">
        <v>46081</v>
      </c>
      <c r="C334" s="100" t="s">
        <v>10653</v>
      </c>
      <c r="D334" s="101">
        <v>16</v>
      </c>
      <c r="E334" s="100" t="s">
        <v>10302</v>
      </c>
      <c r="F334" s="65" t="s">
        <v>320</v>
      </c>
    </row>
    <row r="335" spans="1:6" ht="25.5">
      <c r="A335" s="101" t="s">
        <v>10654</v>
      </c>
      <c r="B335" s="990">
        <v>46084</v>
      </c>
      <c r="C335" s="100" t="s">
        <v>10655</v>
      </c>
      <c r="D335" s="101">
        <v>18</v>
      </c>
      <c r="E335" s="100" t="s">
        <v>10302</v>
      </c>
      <c r="F335" s="65" t="s">
        <v>320</v>
      </c>
    </row>
    <row r="336" spans="1:6" ht="38.25">
      <c r="A336" s="1351">
        <v>46089</v>
      </c>
      <c r="B336" s="1346">
        <v>46089</v>
      </c>
      <c r="C336" s="100" t="s">
        <v>10656</v>
      </c>
      <c r="D336" s="100">
        <v>9</v>
      </c>
      <c r="E336" s="100" t="s">
        <v>10247</v>
      </c>
      <c r="F336" s="65" t="s">
        <v>364</v>
      </c>
    </row>
    <row r="337" spans="1:7" ht="51">
      <c r="A337" s="101" t="s">
        <v>10657</v>
      </c>
      <c r="B337" s="990">
        <v>46091</v>
      </c>
      <c r="C337" s="100" t="s">
        <v>10658</v>
      </c>
      <c r="D337" s="101">
        <v>22</v>
      </c>
      <c r="E337" s="100" t="s">
        <v>10302</v>
      </c>
      <c r="F337" s="65" t="s">
        <v>317</v>
      </c>
    </row>
    <row r="338" spans="1:7" ht="63.75">
      <c r="A338" s="100" t="s">
        <v>10659</v>
      </c>
      <c r="B338" s="1027">
        <v>46091</v>
      </c>
      <c r="C338" s="100" t="s">
        <v>10660</v>
      </c>
      <c r="D338" s="100">
        <v>20</v>
      </c>
      <c r="E338" s="100" t="s">
        <v>10258</v>
      </c>
      <c r="F338" s="65" t="s">
        <v>320</v>
      </c>
    </row>
    <row r="339" spans="1:7" ht="38.25">
      <c r="A339" s="100" t="s">
        <v>10661</v>
      </c>
      <c r="B339" s="1346">
        <v>46095</v>
      </c>
      <c r="C339" s="100" t="s">
        <v>10662</v>
      </c>
      <c r="D339" s="100">
        <v>150</v>
      </c>
      <c r="E339" s="100" t="s">
        <v>10247</v>
      </c>
      <c r="F339" s="65" t="s">
        <v>367</v>
      </c>
    </row>
    <row r="340" spans="1:7" ht="24">
      <c r="A340" s="1401" t="s">
        <v>10663</v>
      </c>
      <c r="B340" s="1351">
        <v>46111</v>
      </c>
      <c r="C340" s="1358" t="s">
        <v>10664</v>
      </c>
      <c r="D340" s="100">
        <v>12</v>
      </c>
      <c r="E340" s="1358" t="s">
        <v>10379</v>
      </c>
      <c r="F340" s="65" t="s">
        <v>317</v>
      </c>
    </row>
    <row r="341" spans="1:7" ht="12.75" customHeight="1">
      <c r="A341" s="50"/>
      <c r="B341" s="50"/>
      <c r="C341" s="50"/>
      <c r="D341" s="50"/>
      <c r="E341" s="50"/>
      <c r="F341" s="65"/>
    </row>
    <row r="343" spans="1:7" ht="37.35" customHeight="1">
      <c r="A343" s="2" t="s">
        <v>506</v>
      </c>
      <c r="B343" s="2"/>
      <c r="C343" s="2"/>
      <c r="D343" s="2"/>
      <c r="E343" s="2"/>
      <c r="F343" s="44" t="s">
        <v>123</v>
      </c>
      <c r="G343" s="44" t="s">
        <v>124</v>
      </c>
    </row>
    <row r="344" spans="1:7" ht="77.650000000000006" customHeight="1">
      <c r="A344" s="44" t="s">
        <v>125</v>
      </c>
      <c r="B344" s="44" t="s">
        <v>126</v>
      </c>
      <c r="C344" s="44" t="s">
        <v>127</v>
      </c>
      <c r="D344" s="44" t="s">
        <v>128</v>
      </c>
      <c r="E344" s="44" t="s">
        <v>129</v>
      </c>
      <c r="F344" s="78">
        <v>24</v>
      </c>
      <c r="G344" s="78">
        <f>SUM(D345:D368)</f>
        <v>1370</v>
      </c>
    </row>
    <row r="345" spans="1:7" ht="25.5">
      <c r="A345" s="101" t="s">
        <v>553</v>
      </c>
      <c r="B345" s="100" t="s">
        <v>10665</v>
      </c>
      <c r="C345" s="100" t="s">
        <v>10666</v>
      </c>
      <c r="D345" s="101">
        <v>50</v>
      </c>
      <c r="E345" s="50" t="s">
        <v>10255</v>
      </c>
    </row>
    <row r="346" spans="1:7" ht="51">
      <c r="A346" s="101" t="s">
        <v>10667</v>
      </c>
      <c r="B346" s="1008">
        <v>46045</v>
      </c>
      <c r="C346" s="100" t="s">
        <v>10668</v>
      </c>
      <c r="D346" s="101">
        <v>11</v>
      </c>
      <c r="E346" s="100" t="s">
        <v>10321</v>
      </c>
    </row>
    <row r="347" spans="1:7" ht="38.25">
      <c r="A347" s="1402" t="s">
        <v>10669</v>
      </c>
      <c r="B347" s="100" t="s">
        <v>10670</v>
      </c>
      <c r="C347" s="100" t="s">
        <v>10671</v>
      </c>
      <c r="D347" s="100">
        <v>20</v>
      </c>
      <c r="E347" s="100" t="s">
        <v>10530</v>
      </c>
    </row>
    <row r="348" spans="1:7" ht="76.5">
      <c r="A348" s="1355" t="s">
        <v>10672</v>
      </c>
      <c r="B348" s="1356" t="s">
        <v>10673</v>
      </c>
      <c r="C348" s="100" t="s">
        <v>10674</v>
      </c>
      <c r="D348" s="100">
        <v>400</v>
      </c>
      <c r="E348" s="100" t="s">
        <v>10455</v>
      </c>
    </row>
    <row r="349" spans="1:7" ht="25.5">
      <c r="A349" s="1064" t="s">
        <v>10675</v>
      </c>
      <c r="B349" s="990">
        <v>46050</v>
      </c>
      <c r="C349" s="100" t="s">
        <v>10676</v>
      </c>
      <c r="D349" s="101">
        <v>12</v>
      </c>
      <c r="E349" s="50" t="s">
        <v>10302</v>
      </c>
    </row>
    <row r="350" spans="1:7" ht="63.75">
      <c r="A350" s="101" t="s">
        <v>507</v>
      </c>
      <c r="B350" s="100" t="s">
        <v>10677</v>
      </c>
      <c r="C350" s="100" t="s">
        <v>10678</v>
      </c>
      <c r="D350" s="101">
        <v>48</v>
      </c>
      <c r="E350" s="50" t="s">
        <v>10255</v>
      </c>
    </row>
    <row r="351" spans="1:7" ht="63.75">
      <c r="A351" s="100" t="s">
        <v>10679</v>
      </c>
      <c r="B351" s="1027">
        <v>46062</v>
      </c>
      <c r="C351" s="100" t="s">
        <v>10680</v>
      </c>
      <c r="D351" s="100">
        <v>50</v>
      </c>
      <c r="E351" s="100" t="s">
        <v>10258</v>
      </c>
    </row>
    <row r="352" spans="1:7" ht="38.25">
      <c r="A352" s="100" t="s">
        <v>10681</v>
      </c>
      <c r="B352" s="1346">
        <v>46064</v>
      </c>
      <c r="C352" s="100" t="s">
        <v>10682</v>
      </c>
      <c r="D352" s="100">
        <v>45</v>
      </c>
      <c r="E352" s="100" t="s">
        <v>10247</v>
      </c>
    </row>
    <row r="353" spans="1:5">
      <c r="A353" s="101" t="s">
        <v>10683</v>
      </c>
      <c r="B353" s="1348">
        <v>46070</v>
      </c>
      <c r="C353" s="101" t="s">
        <v>444</v>
      </c>
      <c r="D353" s="101">
        <v>28</v>
      </c>
      <c r="E353" s="100" t="s">
        <v>10321</v>
      </c>
    </row>
    <row r="354" spans="1:5" ht="38.25">
      <c r="A354" s="101" t="s">
        <v>10684</v>
      </c>
      <c r="B354" s="101" t="s">
        <v>10685</v>
      </c>
      <c r="C354" s="100" t="s">
        <v>10686</v>
      </c>
      <c r="D354" s="101">
        <v>31</v>
      </c>
      <c r="E354" s="100" t="s">
        <v>10321</v>
      </c>
    </row>
    <row r="355" spans="1:5" ht="38.25">
      <c r="A355" s="100" t="s">
        <v>10687</v>
      </c>
      <c r="B355" s="1346">
        <v>46073</v>
      </c>
      <c r="C355" s="100" t="s">
        <v>10688</v>
      </c>
      <c r="D355" s="100">
        <v>10</v>
      </c>
      <c r="E355" s="100" t="s">
        <v>10247</v>
      </c>
    </row>
    <row r="356" spans="1:5" ht="63.75">
      <c r="A356" s="100" t="s">
        <v>10679</v>
      </c>
      <c r="B356" s="100" t="s">
        <v>10689</v>
      </c>
      <c r="C356" s="100" t="s">
        <v>10690</v>
      </c>
      <c r="D356" s="100">
        <v>25</v>
      </c>
      <c r="E356" s="50" t="s">
        <v>10264</v>
      </c>
    </row>
    <row r="357" spans="1:5" ht="63.75">
      <c r="A357" s="100" t="s">
        <v>10691</v>
      </c>
      <c r="B357" s="1011" t="s">
        <v>155</v>
      </c>
      <c r="C357" s="100" t="s">
        <v>10692</v>
      </c>
      <c r="D357" s="100">
        <v>24</v>
      </c>
      <c r="E357" s="50" t="s">
        <v>10299</v>
      </c>
    </row>
    <row r="358" spans="1:5" ht="38.25">
      <c r="A358" s="100" t="s">
        <v>10693</v>
      </c>
      <c r="B358" s="100" t="s">
        <v>10694</v>
      </c>
      <c r="C358" s="100" t="s">
        <v>10695</v>
      </c>
      <c r="D358" s="100">
        <v>40</v>
      </c>
      <c r="E358" s="100" t="s">
        <v>10696</v>
      </c>
    </row>
    <row r="359" spans="1:5" ht="76.5">
      <c r="A359" s="100" t="s">
        <v>507</v>
      </c>
      <c r="B359" s="100" t="s">
        <v>10694</v>
      </c>
      <c r="C359" s="100" t="s">
        <v>10697</v>
      </c>
      <c r="D359" s="100">
        <v>40</v>
      </c>
      <c r="E359" s="100" t="s">
        <v>10589</v>
      </c>
    </row>
    <row r="360" spans="1:5" ht="280.5">
      <c r="A360" s="100" t="s">
        <v>10698</v>
      </c>
      <c r="B360" s="1351">
        <v>46065</v>
      </c>
      <c r="C360" s="100" t="s">
        <v>10699</v>
      </c>
      <c r="D360" s="100">
        <v>58</v>
      </c>
      <c r="E360" s="100" t="s">
        <v>10269</v>
      </c>
    </row>
    <row r="361" spans="1:5">
      <c r="A361" s="100" t="s">
        <v>10700</v>
      </c>
      <c r="B361" s="1027">
        <v>46066</v>
      </c>
      <c r="C361" s="100" t="s">
        <v>10701</v>
      </c>
      <c r="D361" s="100">
        <v>120</v>
      </c>
      <c r="E361" s="100" t="s">
        <v>10283</v>
      </c>
    </row>
    <row r="362" spans="1:5">
      <c r="A362" s="100" t="s">
        <v>10007</v>
      </c>
      <c r="B362" s="1027">
        <v>46066</v>
      </c>
      <c r="C362" s="100" t="s">
        <v>10702</v>
      </c>
      <c r="D362" s="100">
        <v>58</v>
      </c>
      <c r="E362" s="100" t="s">
        <v>10283</v>
      </c>
    </row>
    <row r="363" spans="1:5" ht="38.25">
      <c r="A363" s="100" t="s">
        <v>10703</v>
      </c>
      <c r="B363" s="1011" t="s">
        <v>5192</v>
      </c>
      <c r="C363" s="100" t="s">
        <v>10704</v>
      </c>
      <c r="D363" s="100">
        <v>16</v>
      </c>
      <c r="E363" s="50" t="s">
        <v>10299</v>
      </c>
    </row>
    <row r="364" spans="1:5" ht="51">
      <c r="A364" s="100" t="s">
        <v>10705</v>
      </c>
      <c r="B364" s="100" t="s">
        <v>10706</v>
      </c>
      <c r="C364" s="100" t="s">
        <v>10707</v>
      </c>
      <c r="D364" s="100">
        <v>4</v>
      </c>
      <c r="E364" s="100" t="s">
        <v>10306</v>
      </c>
    </row>
    <row r="365" spans="1:5" ht="38.25">
      <c r="A365" s="100" t="s">
        <v>10708</v>
      </c>
      <c r="B365" s="1351">
        <v>46052</v>
      </c>
      <c r="C365" s="100" t="s">
        <v>10709</v>
      </c>
      <c r="D365" s="100">
        <v>18</v>
      </c>
      <c r="E365" s="100" t="s">
        <v>10306</v>
      </c>
    </row>
    <row r="366" spans="1:5" ht="38.25">
      <c r="A366" s="100" t="s">
        <v>10710</v>
      </c>
      <c r="B366" s="100" t="s">
        <v>10711</v>
      </c>
      <c r="C366" s="100" t="s">
        <v>10712</v>
      </c>
      <c r="D366" s="100">
        <v>52</v>
      </c>
      <c r="E366" s="100" t="s">
        <v>10306</v>
      </c>
    </row>
    <row r="367" spans="1:5" ht="25.5">
      <c r="A367" s="100" t="s">
        <v>10713</v>
      </c>
      <c r="B367" s="1351">
        <v>46109</v>
      </c>
      <c r="C367" s="100" t="s">
        <v>10713</v>
      </c>
      <c r="D367" s="100">
        <v>10</v>
      </c>
      <c r="E367" s="100" t="s">
        <v>10306</v>
      </c>
    </row>
    <row r="368" spans="1:5" ht="63.75">
      <c r="A368" s="101" t="s">
        <v>10714</v>
      </c>
      <c r="B368" s="100" t="s">
        <v>10715</v>
      </c>
      <c r="C368" s="100" t="s">
        <v>10690</v>
      </c>
      <c r="D368" s="101">
        <v>200</v>
      </c>
      <c r="E368" s="50" t="s">
        <v>10269</v>
      </c>
    </row>
    <row r="369" spans="1:9" ht="12.75" customHeight="1">
      <c r="A369" s="50"/>
      <c r="B369" s="50"/>
      <c r="C369" s="50"/>
      <c r="D369" s="50"/>
      <c r="E369" s="50"/>
    </row>
    <row r="371" spans="1:9" ht="267.75" customHeight="1">
      <c r="A371" s="2" t="s">
        <v>560</v>
      </c>
      <c r="B371" s="2"/>
      <c r="C371" s="2"/>
      <c r="D371" s="2"/>
      <c r="E371" s="2"/>
      <c r="F371" s="44" t="s">
        <v>123</v>
      </c>
      <c r="G371" s="44" t="s">
        <v>124</v>
      </c>
      <c r="H371" s="44" t="s">
        <v>561</v>
      </c>
      <c r="I371" s="44" t="s">
        <v>562</v>
      </c>
    </row>
    <row r="372" spans="1:9" ht="63.4" customHeight="1">
      <c r="A372" s="44" t="s">
        <v>563</v>
      </c>
      <c r="B372" s="44" t="s">
        <v>126</v>
      </c>
      <c r="C372" s="44" t="s">
        <v>127</v>
      </c>
      <c r="D372" s="44" t="s">
        <v>128</v>
      </c>
      <c r="E372" s="44" t="s">
        <v>129</v>
      </c>
      <c r="F372" s="78"/>
      <c r="G372" s="78"/>
      <c r="H372" s="78"/>
      <c r="I372" s="78"/>
    </row>
    <row r="373" spans="1:9" ht="12.75" customHeight="1">
      <c r="A373" s="50"/>
      <c r="B373" s="50"/>
      <c r="C373" s="50"/>
      <c r="D373" s="50"/>
      <c r="E373" s="50"/>
    </row>
    <row r="374" spans="1:9" ht="12.75" customHeight="1">
      <c r="A374" s="50"/>
      <c r="B374" s="50"/>
      <c r="C374" s="50"/>
      <c r="D374" s="50"/>
      <c r="E374" s="50"/>
    </row>
    <row r="375" spans="1:9" ht="12.75" customHeight="1">
      <c r="A375" s="50"/>
      <c r="B375" s="50"/>
      <c r="C375" s="50"/>
      <c r="D375" s="50"/>
      <c r="E375" s="50"/>
    </row>
    <row r="376" spans="1:9" ht="12.75" customHeight="1">
      <c r="A376" s="50"/>
      <c r="B376" s="50"/>
      <c r="C376" s="50"/>
      <c r="D376" s="50"/>
      <c r="E376" s="50"/>
    </row>
    <row r="378" spans="1:9" ht="38.85" customHeight="1">
      <c r="A378" s="2" t="s">
        <v>569</v>
      </c>
      <c r="B378" s="2"/>
      <c r="C378" s="2"/>
      <c r="D378" s="2"/>
      <c r="E378" s="2"/>
      <c r="F378" s="3"/>
      <c r="G378" s="3"/>
      <c r="H378" s="3"/>
    </row>
    <row r="379" spans="1:9" ht="12.75" customHeight="1">
      <c r="A379" s="5" t="s">
        <v>18</v>
      </c>
      <c r="B379" s="5"/>
      <c r="C379" s="5"/>
      <c r="D379" s="5"/>
      <c r="E379" s="5"/>
    </row>
    <row r="380" spans="1:9" ht="82.9" customHeight="1">
      <c r="A380" s="44" t="s">
        <v>125</v>
      </c>
      <c r="B380" s="44" t="s">
        <v>570</v>
      </c>
      <c r="C380" s="44" t="s">
        <v>124</v>
      </c>
      <c r="D380" s="44" t="s">
        <v>571</v>
      </c>
      <c r="E380" s="44" t="s">
        <v>127</v>
      </c>
      <c r="F380" s="44" t="s">
        <v>123</v>
      </c>
      <c r="G380" s="44" t="s">
        <v>124</v>
      </c>
    </row>
    <row r="381" spans="1:9" ht="12.75" customHeight="1">
      <c r="A381" s="50"/>
      <c r="B381" s="50"/>
      <c r="C381" s="50"/>
      <c r="D381" s="50"/>
      <c r="E381" s="50"/>
      <c r="F381" s="78"/>
      <c r="G381" s="78"/>
    </row>
    <row r="382" spans="1:9" ht="12.75" customHeight="1">
      <c r="A382" s="50"/>
      <c r="B382" s="50"/>
      <c r="C382" s="50"/>
      <c r="D382" s="50"/>
      <c r="E382" s="50"/>
    </row>
    <row r="383" spans="1:9" ht="12.75" customHeight="1">
      <c r="A383" s="50"/>
      <c r="B383" s="50"/>
      <c r="C383" s="50"/>
      <c r="D383" s="50"/>
      <c r="E383" s="50"/>
    </row>
    <row r="384" spans="1:9" ht="12.75" customHeight="1">
      <c r="A384" s="50"/>
      <c r="B384" s="50"/>
      <c r="C384" s="50"/>
      <c r="D384" s="50"/>
      <c r="E384" s="50"/>
    </row>
    <row r="386" spans="1:4" ht="46.35" customHeight="1">
      <c r="A386" s="2" t="s">
        <v>617</v>
      </c>
      <c r="B386" s="2"/>
      <c r="C386" s="2"/>
    </row>
    <row r="387" spans="1:4" ht="81" customHeight="1">
      <c r="A387" s="44" t="s">
        <v>618</v>
      </c>
      <c r="B387" s="44" t="s">
        <v>619</v>
      </c>
      <c r="C387" s="44" t="s">
        <v>620</v>
      </c>
    </row>
    <row r="388" spans="1:4" ht="12.75" customHeight="1">
      <c r="A388" s="104" t="s">
        <v>621</v>
      </c>
      <c r="B388" s="50"/>
      <c r="C388" s="50"/>
    </row>
    <row r="389" spans="1:4" ht="12.75" customHeight="1">
      <c r="A389" s="104" t="s">
        <v>622</v>
      </c>
      <c r="B389" s="50"/>
      <c r="C389" s="50"/>
    </row>
    <row r="390" spans="1:4" ht="12.75" customHeight="1">
      <c r="A390" s="104" t="s">
        <v>623</v>
      </c>
      <c r="B390" s="50"/>
      <c r="C390" s="50"/>
    </row>
    <row r="392" spans="1:4" ht="50.65" customHeight="1">
      <c r="A392" s="2" t="s">
        <v>624</v>
      </c>
      <c r="B392" s="2"/>
      <c r="C392" s="2"/>
      <c r="D392" s="44" t="s">
        <v>625</v>
      </c>
    </row>
    <row r="393" spans="1:4" ht="79.150000000000006" customHeight="1">
      <c r="A393" s="44" t="s">
        <v>626</v>
      </c>
      <c r="B393" s="44" t="s">
        <v>85</v>
      </c>
      <c r="C393" s="44" t="s">
        <v>87</v>
      </c>
      <c r="D393" s="50">
        <v>36</v>
      </c>
    </row>
    <row r="394" spans="1:4" ht="38.25">
      <c r="A394" s="101" t="s">
        <v>10716</v>
      </c>
      <c r="B394" s="1374">
        <v>46028</v>
      </c>
      <c r="C394" s="100" t="s">
        <v>10717</v>
      </c>
    </row>
    <row r="395" spans="1:4" ht="25.5">
      <c r="A395" s="101" t="s">
        <v>10716</v>
      </c>
      <c r="B395" s="1374">
        <v>46029</v>
      </c>
      <c r="C395" s="100" t="s">
        <v>10718</v>
      </c>
    </row>
    <row r="396" spans="1:4" ht="38.25">
      <c r="A396" s="101" t="s">
        <v>10716</v>
      </c>
      <c r="B396" s="1374">
        <v>46045</v>
      </c>
      <c r="C396" s="288" t="s">
        <v>10719</v>
      </c>
    </row>
    <row r="397" spans="1:4" ht="25.5">
      <c r="A397" s="101" t="s">
        <v>10720</v>
      </c>
      <c r="B397" s="1403">
        <v>46049</v>
      </c>
      <c r="C397" s="280" t="s">
        <v>10721</v>
      </c>
    </row>
    <row r="398" spans="1:4" ht="51">
      <c r="A398" s="101" t="s">
        <v>10716</v>
      </c>
      <c r="B398" s="1404">
        <v>46050</v>
      </c>
      <c r="C398" s="1054" t="s">
        <v>10722</v>
      </c>
    </row>
    <row r="399" spans="1:4" ht="51">
      <c r="A399" s="101" t="s">
        <v>10720</v>
      </c>
      <c r="B399" s="1403">
        <v>46051</v>
      </c>
      <c r="C399" s="1405" t="s">
        <v>10723</v>
      </c>
    </row>
    <row r="400" spans="1:4" ht="38.25">
      <c r="A400" s="101" t="s">
        <v>10716</v>
      </c>
      <c r="B400" s="1374">
        <v>46053</v>
      </c>
      <c r="C400" s="100" t="s">
        <v>10724</v>
      </c>
    </row>
    <row r="401" spans="1:3" ht="63.75">
      <c r="A401" s="100" t="s">
        <v>10725</v>
      </c>
      <c r="B401" s="1027">
        <v>46043</v>
      </c>
      <c r="C401" s="100" t="s">
        <v>10726</v>
      </c>
    </row>
    <row r="402" spans="1:3" ht="63.75">
      <c r="A402" s="100" t="s">
        <v>10725</v>
      </c>
      <c r="B402" s="1027">
        <v>46051</v>
      </c>
      <c r="C402" s="100" t="s">
        <v>10727</v>
      </c>
    </row>
    <row r="403" spans="1:3" ht="51">
      <c r="A403" s="100" t="s">
        <v>10725</v>
      </c>
      <c r="B403" s="1027">
        <v>46070</v>
      </c>
      <c r="C403" s="100" t="s">
        <v>10728</v>
      </c>
    </row>
    <row r="404" spans="1:3" ht="63.75">
      <c r="A404" s="100" t="s">
        <v>10725</v>
      </c>
      <c r="B404" s="100" t="s">
        <v>10729</v>
      </c>
      <c r="C404" s="100" t="s">
        <v>10730</v>
      </c>
    </row>
    <row r="405" spans="1:3" ht="38.25">
      <c r="A405" s="101" t="s">
        <v>10716</v>
      </c>
      <c r="B405" s="1374">
        <v>46054</v>
      </c>
      <c r="C405" s="100" t="s">
        <v>10731</v>
      </c>
    </row>
    <row r="406" spans="1:3" ht="38.25">
      <c r="A406" s="101" t="s">
        <v>10716</v>
      </c>
      <c r="B406" s="1374">
        <v>46063</v>
      </c>
      <c r="C406" s="100" t="s">
        <v>10732</v>
      </c>
    </row>
    <row r="407" spans="1:3" ht="25.5">
      <c r="A407" s="101" t="s">
        <v>10716</v>
      </c>
      <c r="B407" s="1374">
        <v>46064</v>
      </c>
      <c r="C407" s="100" t="s">
        <v>10733</v>
      </c>
    </row>
    <row r="408" spans="1:3" ht="51">
      <c r="A408" s="101" t="s">
        <v>10716</v>
      </c>
      <c r="B408" s="1374">
        <v>46066</v>
      </c>
      <c r="C408" s="100" t="s">
        <v>10722</v>
      </c>
    </row>
    <row r="409" spans="1:3" ht="25.5">
      <c r="A409" s="101" t="s">
        <v>10716</v>
      </c>
      <c r="B409" s="1374">
        <v>46067</v>
      </c>
      <c r="C409" s="100" t="s">
        <v>10734</v>
      </c>
    </row>
    <row r="410" spans="1:3">
      <c r="A410" s="101" t="s">
        <v>10716</v>
      </c>
      <c r="B410" s="1374">
        <v>46068</v>
      </c>
      <c r="C410" s="100" t="s">
        <v>10735</v>
      </c>
    </row>
    <row r="411" spans="1:3" ht="38.25">
      <c r="A411" s="101" t="s">
        <v>10736</v>
      </c>
      <c r="B411" s="1374">
        <v>46069</v>
      </c>
      <c r="C411" s="100" t="s">
        <v>10737</v>
      </c>
    </row>
    <row r="412" spans="1:3" ht="25.5">
      <c r="A412" s="101" t="s">
        <v>10716</v>
      </c>
      <c r="B412" s="1374">
        <v>46070</v>
      </c>
      <c r="C412" s="100" t="s">
        <v>10738</v>
      </c>
    </row>
    <row r="413" spans="1:3" ht="25.5">
      <c r="A413" s="101" t="s">
        <v>10716</v>
      </c>
      <c r="B413" s="1374">
        <v>46071</v>
      </c>
      <c r="C413" s="100" t="s">
        <v>10739</v>
      </c>
    </row>
    <row r="414" spans="1:3" ht="25.5">
      <c r="A414" s="101" t="s">
        <v>10716</v>
      </c>
      <c r="B414" s="1374">
        <v>46072</v>
      </c>
      <c r="C414" s="100" t="s">
        <v>10740</v>
      </c>
    </row>
    <row r="415" spans="1:3" ht="38.25">
      <c r="A415" s="101" t="s">
        <v>10716</v>
      </c>
      <c r="B415" s="1374">
        <v>46073</v>
      </c>
      <c r="C415" s="100" t="s">
        <v>10741</v>
      </c>
    </row>
    <row r="416" spans="1:3" ht="51">
      <c r="A416" s="101" t="s">
        <v>10716</v>
      </c>
      <c r="B416" s="1374">
        <v>46074</v>
      </c>
      <c r="C416" s="100" t="s">
        <v>10742</v>
      </c>
    </row>
    <row r="417" spans="1:3" ht="38.25">
      <c r="A417" s="101" t="s">
        <v>10716</v>
      </c>
      <c r="B417" s="1374">
        <v>46074</v>
      </c>
      <c r="C417" s="100" t="s">
        <v>10743</v>
      </c>
    </row>
    <row r="418" spans="1:3" ht="51">
      <c r="A418" s="101" t="s">
        <v>10716</v>
      </c>
      <c r="B418" s="1374">
        <v>46075</v>
      </c>
      <c r="C418" s="100" t="s">
        <v>10744</v>
      </c>
    </row>
    <row r="419" spans="1:3" ht="38.25">
      <c r="A419" s="101" t="s">
        <v>10716</v>
      </c>
      <c r="B419" s="1374">
        <v>46075</v>
      </c>
      <c r="C419" s="100" t="s">
        <v>10745</v>
      </c>
    </row>
    <row r="420" spans="1:3" ht="38.25">
      <c r="A420" s="101" t="s">
        <v>10716</v>
      </c>
      <c r="B420" s="1374">
        <v>46075</v>
      </c>
      <c r="C420" s="100" t="s">
        <v>10746</v>
      </c>
    </row>
    <row r="421" spans="1:3" ht="38.25">
      <c r="A421" s="101" t="s">
        <v>10716</v>
      </c>
      <c r="B421" s="1374">
        <v>46076</v>
      </c>
      <c r="C421" s="100" t="s">
        <v>10747</v>
      </c>
    </row>
    <row r="422" spans="1:3" ht="114.75">
      <c r="A422" s="100" t="s">
        <v>10748</v>
      </c>
      <c r="B422" s="100" t="s">
        <v>10749</v>
      </c>
      <c r="C422" s="100" t="s">
        <v>10750</v>
      </c>
    </row>
    <row r="423" spans="1:3" ht="38.25">
      <c r="A423" s="101" t="s">
        <v>10716</v>
      </c>
      <c r="B423" s="1374">
        <v>46081</v>
      </c>
      <c r="C423" s="100" t="s">
        <v>10751</v>
      </c>
    </row>
    <row r="424" spans="1:3" ht="38.25">
      <c r="A424" s="101" t="s">
        <v>10716</v>
      </c>
      <c r="B424" s="1374">
        <v>46087</v>
      </c>
      <c r="C424" s="100" t="s">
        <v>10752</v>
      </c>
    </row>
    <row r="425" spans="1:3" ht="38.25">
      <c r="A425" s="101" t="s">
        <v>10716</v>
      </c>
      <c r="B425" s="1374">
        <v>46089</v>
      </c>
      <c r="C425" s="100" t="s">
        <v>10747</v>
      </c>
    </row>
    <row r="426" spans="1:3" ht="38.25">
      <c r="A426" s="101" t="s">
        <v>10716</v>
      </c>
      <c r="B426" s="1374">
        <v>46099</v>
      </c>
      <c r="C426" s="100" t="s">
        <v>10753</v>
      </c>
    </row>
    <row r="427" spans="1:3" ht="127.5">
      <c r="A427" s="100" t="s">
        <v>10754</v>
      </c>
      <c r="B427" s="100" t="s">
        <v>10755</v>
      </c>
      <c r="C427" s="100" t="s">
        <v>10756</v>
      </c>
    </row>
    <row r="428" spans="1:3" ht="89.25">
      <c r="A428" s="100" t="s">
        <v>10754</v>
      </c>
      <c r="B428" s="100" t="s">
        <v>10757</v>
      </c>
      <c r="C428" s="100" t="s">
        <v>10758</v>
      </c>
    </row>
    <row r="429" spans="1:3" ht="38.25">
      <c r="A429" s="101" t="s">
        <v>10716</v>
      </c>
      <c r="B429" s="1374">
        <v>46109</v>
      </c>
      <c r="C429" s="100" t="s">
        <v>10759</v>
      </c>
    </row>
    <row r="430" spans="1:3" ht="12.75" customHeight="1">
      <c r="A430" s="50"/>
      <c r="B430" s="50"/>
      <c r="C430" s="50"/>
    </row>
    <row r="431" spans="1:3" ht="12.75" customHeight="1">
      <c r="A431" s="50"/>
      <c r="B431" s="50"/>
      <c r="C431" s="50"/>
    </row>
    <row r="432" spans="1:3" ht="12.75" customHeight="1">
      <c r="A432" s="50"/>
      <c r="B432" s="50"/>
      <c r="C432" s="50"/>
    </row>
    <row r="433" spans="1:7" ht="12.75" customHeight="1">
      <c r="A433" s="50"/>
      <c r="B433" s="50"/>
      <c r="C433" s="50"/>
    </row>
    <row r="435" spans="1:7" ht="46.5" customHeight="1">
      <c r="A435" s="2" t="s">
        <v>887</v>
      </c>
      <c r="B435" s="2"/>
      <c r="C435" s="2"/>
    </row>
    <row r="436" spans="1:7" ht="57.75" customHeight="1">
      <c r="A436" s="44" t="s">
        <v>888</v>
      </c>
      <c r="B436" s="44" t="s">
        <v>889</v>
      </c>
      <c r="C436" s="44" t="s">
        <v>890</v>
      </c>
    </row>
    <row r="437" spans="1:7" ht="12.75" customHeight="1">
      <c r="A437" s="101" t="s">
        <v>10760</v>
      </c>
      <c r="B437" s="101" t="s">
        <v>10761</v>
      </c>
      <c r="C437" s="101">
        <v>3</v>
      </c>
    </row>
    <row r="438" spans="1:7" ht="12.75" customHeight="1">
      <c r="A438" s="101" t="s">
        <v>10762</v>
      </c>
      <c r="B438" s="101" t="s">
        <v>10761</v>
      </c>
      <c r="C438" s="101">
        <v>3</v>
      </c>
    </row>
    <row r="439" spans="1:7" ht="12.75" customHeight="1">
      <c r="A439" s="50"/>
      <c r="B439" s="50"/>
      <c r="C439" s="50"/>
    </row>
    <row r="441" spans="1:7" ht="43.35" customHeight="1">
      <c r="A441" s="2" t="s">
        <v>891</v>
      </c>
      <c r="B441" s="2"/>
      <c r="C441" s="2"/>
      <c r="D441" s="2"/>
      <c r="E441" s="2"/>
    </row>
    <row r="442" spans="1:7" ht="85.9" customHeight="1">
      <c r="A442" s="44" t="s">
        <v>892</v>
      </c>
      <c r="B442" s="44" t="s">
        <v>893</v>
      </c>
      <c r="C442" s="44" t="s">
        <v>894</v>
      </c>
      <c r="D442" s="44" t="s">
        <v>895</v>
      </c>
      <c r="E442" s="44" t="s">
        <v>896</v>
      </c>
    </row>
    <row r="443" spans="1:7" ht="12.75" customHeight="1">
      <c r="A443" s="50"/>
      <c r="B443" s="50"/>
      <c r="C443" s="50"/>
      <c r="D443" s="50"/>
      <c r="E443" s="50"/>
    </row>
    <row r="444" spans="1:7" ht="12.75" customHeight="1">
      <c r="A444" s="50"/>
      <c r="B444" s="50"/>
      <c r="C444" s="50"/>
      <c r="D444" s="50"/>
      <c r="E444" s="50"/>
    </row>
    <row r="446" spans="1:7" ht="49.9" customHeight="1">
      <c r="A446" s="1478" t="s">
        <v>902</v>
      </c>
      <c r="B446" s="1478"/>
      <c r="C446" s="1478"/>
      <c r="D446" s="1478"/>
      <c r="E446" s="1478"/>
      <c r="F446" s="120" t="s">
        <v>123</v>
      </c>
      <c r="G446" s="120" t="s">
        <v>124</v>
      </c>
    </row>
    <row r="447" spans="1:7" ht="69" customHeight="1">
      <c r="A447" s="120" t="s">
        <v>125</v>
      </c>
      <c r="B447" s="120" t="s">
        <v>126</v>
      </c>
      <c r="C447" s="120" t="s">
        <v>127</v>
      </c>
      <c r="D447" s="120" t="s">
        <v>128</v>
      </c>
      <c r="E447" s="120" t="s">
        <v>129</v>
      </c>
      <c r="F447" s="50">
        <v>14</v>
      </c>
      <c r="G447" s="50">
        <f>SUM(D448:D461)</f>
        <v>392</v>
      </c>
    </row>
    <row r="448" spans="1:7" ht="30">
      <c r="A448" s="1384" t="s">
        <v>10763</v>
      </c>
      <c r="B448" s="1406" t="s">
        <v>10764</v>
      </c>
      <c r="C448" s="1407" t="s">
        <v>10765</v>
      </c>
      <c r="D448" s="1408">
        <v>7</v>
      </c>
      <c r="E448" s="1407" t="s">
        <v>10563</v>
      </c>
    </row>
    <row r="449" spans="1:8" ht="51">
      <c r="A449" s="100" t="s">
        <v>10766</v>
      </c>
      <c r="B449" s="100" t="s">
        <v>10767</v>
      </c>
      <c r="C449" s="100" t="s">
        <v>10768</v>
      </c>
      <c r="D449" s="100">
        <v>16</v>
      </c>
      <c r="E449" s="100" t="s">
        <v>10354</v>
      </c>
    </row>
    <row r="450" spans="1:8" ht="89.25">
      <c r="A450" s="100" t="s">
        <v>10769</v>
      </c>
      <c r="B450" s="100" t="s">
        <v>10770</v>
      </c>
      <c r="C450" s="100" t="s">
        <v>10771</v>
      </c>
      <c r="D450" s="100">
        <v>13</v>
      </c>
      <c r="E450" s="100" t="s">
        <v>10354</v>
      </c>
    </row>
    <row r="451" spans="1:8" ht="51">
      <c r="A451" s="100" t="s">
        <v>10772</v>
      </c>
      <c r="B451" s="100" t="s">
        <v>10773</v>
      </c>
      <c r="C451" s="100" t="s">
        <v>10774</v>
      </c>
      <c r="D451" s="100">
        <v>23</v>
      </c>
      <c r="E451" s="100" t="s">
        <v>10354</v>
      </c>
    </row>
    <row r="452" spans="1:8" ht="38.25">
      <c r="A452" s="100" t="s">
        <v>10766</v>
      </c>
      <c r="B452" s="100" t="s">
        <v>10775</v>
      </c>
      <c r="C452" s="100" t="s">
        <v>10776</v>
      </c>
      <c r="D452" s="100">
        <v>30</v>
      </c>
      <c r="E452" s="100" t="s">
        <v>10354</v>
      </c>
    </row>
    <row r="453" spans="1:8" ht="51">
      <c r="A453" s="100" t="s">
        <v>10772</v>
      </c>
      <c r="B453" s="100" t="s">
        <v>6985</v>
      </c>
      <c r="C453" s="100" t="s">
        <v>10774</v>
      </c>
      <c r="D453" s="100">
        <v>8</v>
      </c>
      <c r="E453" s="100" t="s">
        <v>10354</v>
      </c>
    </row>
    <row r="454" spans="1:8" ht="89.25">
      <c r="A454" s="100" t="s">
        <v>10777</v>
      </c>
      <c r="B454" s="100" t="s">
        <v>10778</v>
      </c>
      <c r="C454" s="100" t="s">
        <v>10779</v>
      </c>
      <c r="D454" s="100">
        <v>18</v>
      </c>
      <c r="E454" s="100" t="s">
        <v>10354</v>
      </c>
    </row>
    <row r="455" spans="1:8" ht="38.25">
      <c r="A455" s="100" t="s">
        <v>10780</v>
      </c>
      <c r="B455" s="100" t="s">
        <v>10781</v>
      </c>
      <c r="C455" s="100" t="s">
        <v>10782</v>
      </c>
      <c r="D455" s="100">
        <v>18</v>
      </c>
      <c r="E455" s="100" t="s">
        <v>10354</v>
      </c>
    </row>
    <row r="456" spans="1:8" ht="89.25">
      <c r="A456" s="100" t="s">
        <v>10783</v>
      </c>
      <c r="B456" s="100" t="s">
        <v>10784</v>
      </c>
      <c r="C456" s="100" t="s">
        <v>10785</v>
      </c>
      <c r="D456" s="100">
        <v>20</v>
      </c>
      <c r="E456" s="100" t="s">
        <v>10354</v>
      </c>
    </row>
    <row r="457" spans="1:8" ht="135">
      <c r="A457" s="1409" t="s">
        <v>10786</v>
      </c>
      <c r="B457" s="1410">
        <v>46100</v>
      </c>
      <c r="C457" s="1005" t="s">
        <v>10787</v>
      </c>
      <c r="D457" s="996">
        <v>80</v>
      </c>
      <c r="E457" s="1005" t="s">
        <v>10788</v>
      </c>
    </row>
    <row r="458" spans="1:8" ht="195">
      <c r="A458" s="1411" t="s">
        <v>10789</v>
      </c>
      <c r="B458" s="1366" t="s">
        <v>482</v>
      </c>
      <c r="C458" s="1366" t="s">
        <v>10790</v>
      </c>
      <c r="D458" s="1367">
        <v>74</v>
      </c>
      <c r="E458" s="121" t="s">
        <v>10255</v>
      </c>
    </row>
    <row r="459" spans="1:8" ht="45">
      <c r="A459" s="1389" t="s">
        <v>10791</v>
      </c>
      <c r="B459" s="1027">
        <v>46073</v>
      </c>
      <c r="C459" s="1389" t="s">
        <v>10792</v>
      </c>
      <c r="D459" s="100">
        <v>30</v>
      </c>
      <c r="E459" s="100" t="s">
        <v>10283</v>
      </c>
    </row>
    <row r="460" spans="1:8" ht="127.5">
      <c r="A460" s="288" t="s">
        <v>10430</v>
      </c>
      <c r="B460" s="1094">
        <v>46079</v>
      </c>
      <c r="C460" s="288" t="s">
        <v>10431</v>
      </c>
      <c r="D460" s="78">
        <v>27</v>
      </c>
      <c r="E460" s="78" t="s">
        <v>10299</v>
      </c>
    </row>
    <row r="461" spans="1:8" ht="90">
      <c r="A461" s="1355" t="s">
        <v>10793</v>
      </c>
      <c r="B461" s="1355" t="s">
        <v>10794</v>
      </c>
      <c r="C461" s="1355" t="s">
        <v>10795</v>
      </c>
      <c r="D461" s="1368">
        <v>28</v>
      </c>
      <c r="E461" s="1355" t="s">
        <v>10354</v>
      </c>
    </row>
    <row r="463" spans="1:8" ht="52.9" customHeight="1">
      <c r="A463" s="1478" t="s">
        <v>925</v>
      </c>
      <c r="B463" s="1478"/>
      <c r="C463" s="1478"/>
      <c r="D463" s="1478"/>
      <c r="E463" s="1478"/>
      <c r="F463" s="3"/>
      <c r="G463" s="3"/>
      <c r="H463" s="3"/>
    </row>
    <row r="464" spans="1:8" ht="12.75" customHeight="1">
      <c r="A464" s="5" t="s">
        <v>18</v>
      </c>
      <c r="B464" s="5"/>
      <c r="C464" s="5"/>
      <c r="D464" s="5"/>
      <c r="E464" s="5"/>
    </row>
    <row r="465" spans="1:6" ht="123.2" customHeight="1">
      <c r="A465" s="122"/>
      <c r="B465" s="120" t="s">
        <v>926</v>
      </c>
      <c r="C465" s="120" t="s">
        <v>927</v>
      </c>
      <c r="D465" s="120" t="s">
        <v>128</v>
      </c>
      <c r="E465" s="120" t="s">
        <v>928</v>
      </c>
    </row>
    <row r="466" spans="1:6" ht="12.75" customHeight="1">
      <c r="A466" s="120" t="s">
        <v>929</v>
      </c>
      <c r="B466" s="50"/>
      <c r="C466" s="50"/>
      <c r="D466" s="50"/>
      <c r="E466" s="50"/>
    </row>
    <row r="467" spans="1:6" ht="12.75" customHeight="1">
      <c r="A467" s="120" t="s">
        <v>930</v>
      </c>
      <c r="B467" s="50"/>
      <c r="C467" s="50"/>
      <c r="D467" s="50"/>
      <c r="E467" s="50"/>
    </row>
    <row r="469" spans="1:6" ht="72.400000000000006" customHeight="1">
      <c r="A469" s="1478" t="s">
        <v>931</v>
      </c>
      <c r="B469" s="1478"/>
      <c r="C469" s="1478"/>
      <c r="D469" s="1479"/>
      <c r="E469" s="1479"/>
      <c r="F469" s="1479"/>
    </row>
    <row r="470" spans="1:6" ht="41.1" customHeight="1">
      <c r="A470" s="123" t="s">
        <v>933</v>
      </c>
      <c r="B470" s="1480"/>
      <c r="C470" s="1480"/>
      <c r="D470" s="35"/>
      <c r="E470" s="35"/>
    </row>
    <row r="471" spans="1:6" ht="12.75" customHeight="1">
      <c r="A471" s="120" t="s">
        <v>934</v>
      </c>
      <c r="B471" s="1478" t="s">
        <v>935</v>
      </c>
      <c r="C471" s="1478"/>
      <c r="D471" s="35"/>
      <c r="E471" s="35"/>
    </row>
    <row r="472" spans="1:6" ht="30.75" customHeight="1">
      <c r="A472" s="120" t="s">
        <v>936</v>
      </c>
      <c r="B472" s="1480" t="s">
        <v>10796</v>
      </c>
      <c r="C472" s="1480"/>
      <c r="D472" s="35"/>
      <c r="E472" s="35"/>
    </row>
    <row r="473" spans="1:6" ht="23.25" customHeight="1">
      <c r="A473" s="120" t="s">
        <v>937</v>
      </c>
      <c r="B473" s="1480" t="s">
        <v>10797</v>
      </c>
      <c r="C473" s="1480"/>
      <c r="D473" s="35"/>
      <c r="E473" s="35"/>
    </row>
    <row r="474" spans="1:6" ht="25.5" customHeight="1">
      <c r="A474" s="120" t="s">
        <v>939</v>
      </c>
      <c r="B474" s="1480" t="s">
        <v>10798</v>
      </c>
      <c r="C474" s="1480"/>
      <c r="D474" s="35"/>
      <c r="E474" s="35"/>
    </row>
    <row r="475" spans="1:6" ht="12.75" customHeight="1">
      <c r="A475" s="35"/>
      <c r="B475" s="35"/>
      <c r="C475" s="35"/>
      <c r="D475" s="35"/>
      <c r="E475" s="35"/>
    </row>
    <row r="476" spans="1:6" ht="49.35" customHeight="1">
      <c r="A476" s="1478" t="s">
        <v>956</v>
      </c>
      <c r="B476" s="1478"/>
      <c r="C476" s="1478"/>
      <c r="D476" s="3"/>
      <c r="E476" s="3"/>
      <c r="F476" s="3"/>
    </row>
    <row r="477" spans="1:6" ht="12.75" customHeight="1">
      <c r="A477" s="5" t="s">
        <v>18</v>
      </c>
      <c r="B477" s="5"/>
      <c r="C477" s="5"/>
    </row>
    <row r="478" spans="1:6" ht="12.75" customHeight="1">
      <c r="A478" s="1478" t="s">
        <v>108</v>
      </c>
      <c r="B478" s="1478"/>
      <c r="C478" s="1478"/>
      <c r="D478" s="35"/>
      <c r="E478" s="35"/>
    </row>
    <row r="479" spans="1:6" ht="12.75" customHeight="1">
      <c r="A479" s="1480"/>
      <c r="B479" s="1480"/>
      <c r="C479" s="1480"/>
      <c r="D479" s="35"/>
      <c r="E479" s="35"/>
    </row>
    <row r="480" spans="1:6" ht="12.75" customHeight="1">
      <c r="A480" s="35"/>
      <c r="B480" s="35"/>
      <c r="C480" s="35"/>
      <c r="D480" s="35"/>
      <c r="E480" s="35"/>
    </row>
    <row r="481" spans="1:6" ht="54.4" customHeight="1">
      <c r="A481" s="1478" t="s">
        <v>957</v>
      </c>
      <c r="B481" s="1478"/>
      <c r="C481" s="1478"/>
      <c r="D481" s="3"/>
      <c r="E481" s="3"/>
      <c r="F481" s="3"/>
    </row>
    <row r="482" spans="1:6" ht="12.75" customHeight="1">
      <c r="A482" s="5" t="s">
        <v>18</v>
      </c>
      <c r="B482" s="5"/>
      <c r="C482" s="5"/>
      <c r="D482" s="35"/>
      <c r="E482" s="35"/>
    </row>
    <row r="483" spans="1:6" ht="38.85" customHeight="1">
      <c r="A483" s="120" t="s">
        <v>958</v>
      </c>
      <c r="B483" s="120" t="s">
        <v>927</v>
      </c>
      <c r="C483" s="120" t="s">
        <v>959</v>
      </c>
      <c r="D483" s="35"/>
      <c r="E483" s="35"/>
    </row>
    <row r="484" spans="1:6" ht="36">
      <c r="A484" s="1412" t="s">
        <v>10799</v>
      </c>
      <c r="B484" s="1412" t="s">
        <v>9606</v>
      </c>
      <c r="C484" s="1412" t="s">
        <v>10800</v>
      </c>
      <c r="D484" s="35"/>
      <c r="E484" s="35"/>
    </row>
    <row r="485" spans="1:6" ht="24">
      <c r="A485" s="1412" t="s">
        <v>10801</v>
      </c>
      <c r="B485" s="1412" t="s">
        <v>10802</v>
      </c>
      <c r="C485" s="1412" t="s">
        <v>10803</v>
      </c>
      <c r="D485" s="35"/>
      <c r="E485" s="35"/>
    </row>
    <row r="486" spans="1:6" ht="24">
      <c r="A486" s="1412" t="s">
        <v>10804</v>
      </c>
      <c r="B486" s="1412" t="s">
        <v>10805</v>
      </c>
      <c r="C486" s="1412" t="s">
        <v>10806</v>
      </c>
      <c r="D486" s="35"/>
      <c r="E486" s="35"/>
    </row>
    <row r="487" spans="1:6" ht="24">
      <c r="A487" s="1412" t="s">
        <v>10807</v>
      </c>
      <c r="B487" s="1412" t="s">
        <v>10808</v>
      </c>
      <c r="C487" s="1412" t="s">
        <v>10809</v>
      </c>
      <c r="D487" s="35"/>
      <c r="E487" s="35"/>
    </row>
    <row r="488" spans="1:6" ht="12.75" customHeight="1">
      <c r="A488" s="1412" t="s">
        <v>10810</v>
      </c>
      <c r="B488" s="1412" t="s">
        <v>10811</v>
      </c>
      <c r="C488" s="1412" t="s">
        <v>10809</v>
      </c>
      <c r="D488" s="35"/>
      <c r="E488" s="35"/>
    </row>
    <row r="489" spans="1:6" ht="12.75" customHeight="1">
      <c r="A489" s="1412" t="s">
        <v>10812</v>
      </c>
      <c r="B489" s="1412" t="s">
        <v>1476</v>
      </c>
      <c r="C489" s="1412" t="s">
        <v>10813</v>
      </c>
      <c r="D489" s="35"/>
      <c r="E489" s="35"/>
    </row>
    <row r="490" spans="1:6" ht="12.75" customHeight="1">
      <c r="A490" s="1412" t="s">
        <v>10814</v>
      </c>
      <c r="B490" s="1412" t="s">
        <v>5634</v>
      </c>
      <c r="C490" s="1412" t="s">
        <v>10815</v>
      </c>
      <c r="D490" s="35"/>
      <c r="E490" s="35"/>
    </row>
    <row r="491" spans="1:6" ht="12.75" customHeight="1">
      <c r="A491" s="126"/>
      <c r="B491" s="126"/>
      <c r="C491" s="126"/>
      <c r="D491" s="35"/>
      <c r="E491" s="35"/>
    </row>
    <row r="492" spans="1:6" ht="12.75" customHeight="1">
      <c r="A492" s="126"/>
      <c r="B492" s="126"/>
      <c r="C492" s="126"/>
      <c r="D492" s="127"/>
      <c r="E492" s="127"/>
    </row>
    <row r="493" spans="1:6" ht="12.75" customHeight="1">
      <c r="A493" s="127"/>
      <c r="B493" s="127"/>
      <c r="C493" s="127"/>
      <c r="D493" s="127"/>
      <c r="E493" s="127"/>
    </row>
    <row r="494" spans="1:6" ht="50.65" customHeight="1">
      <c r="A494" s="1482" t="s">
        <v>967</v>
      </c>
      <c r="B494" s="1482"/>
      <c r="C494" s="1482"/>
      <c r="D494" s="1482"/>
      <c r="E494" s="1482"/>
    </row>
    <row r="495" spans="1:6" ht="61.15" customHeight="1">
      <c r="A495" s="128" t="s">
        <v>125</v>
      </c>
      <c r="B495" s="128" t="s">
        <v>126</v>
      </c>
      <c r="C495" s="128" t="s">
        <v>127</v>
      </c>
      <c r="D495" s="128" t="s">
        <v>128</v>
      </c>
      <c r="E495" s="128" t="s">
        <v>129</v>
      </c>
    </row>
    <row r="496" spans="1:6" ht="12.75" customHeight="1">
      <c r="A496" s="152"/>
      <c r="B496" s="424"/>
      <c r="C496" s="264"/>
      <c r="D496" s="152"/>
      <c r="E496" s="424"/>
    </row>
    <row r="497" spans="1:5" ht="12.75" customHeight="1">
      <c r="A497" s="425"/>
      <c r="B497" s="426"/>
      <c r="C497" s="427"/>
      <c r="D497" s="426"/>
      <c r="E497" s="426"/>
    </row>
    <row r="498" spans="1:5" ht="12.75" customHeight="1">
      <c r="A498" s="270"/>
      <c r="B498" s="148"/>
      <c r="C498" s="428"/>
      <c r="D498" s="151"/>
      <c r="E498" s="151"/>
    </row>
    <row r="499" spans="1:5" ht="45.6" customHeight="1">
      <c r="A499" s="1482" t="s">
        <v>977</v>
      </c>
      <c r="B499" s="1482"/>
      <c r="C499" s="1482"/>
      <c r="D499" s="35"/>
      <c r="E499" s="35"/>
    </row>
    <row r="500" spans="1:5" ht="66.400000000000006" customHeight="1">
      <c r="A500" s="128" t="s">
        <v>978</v>
      </c>
      <c r="B500" s="128" t="s">
        <v>979</v>
      </c>
      <c r="C500" s="128" t="s">
        <v>980</v>
      </c>
      <c r="D500" s="35"/>
      <c r="E500" s="35"/>
    </row>
    <row r="501" spans="1:5" ht="27.6" customHeight="1">
      <c r="A501" s="61" t="s">
        <v>10816</v>
      </c>
      <c r="B501" s="152" t="s">
        <v>1497</v>
      </c>
      <c r="C501" s="152">
        <v>82</v>
      </c>
      <c r="D501" s="35"/>
      <c r="E501" s="35"/>
    </row>
    <row r="502" spans="1:5" ht="27.6" customHeight="1">
      <c r="A502" s="61" t="s">
        <v>10817</v>
      </c>
      <c r="B502" s="152" t="s">
        <v>1497</v>
      </c>
      <c r="C502" s="152">
        <v>14</v>
      </c>
      <c r="D502" s="35"/>
      <c r="E502" s="35"/>
    </row>
    <row r="503" spans="1:5" ht="27.6" customHeight="1">
      <c r="A503" s="61" t="s">
        <v>10818</v>
      </c>
      <c r="B503" s="152" t="s">
        <v>1497</v>
      </c>
      <c r="C503" s="152">
        <v>5</v>
      </c>
      <c r="D503" s="35"/>
      <c r="E503" s="35"/>
    </row>
    <row r="504" spans="1:5" ht="27.6" customHeight="1">
      <c r="A504" s="61" t="s">
        <v>10819</v>
      </c>
      <c r="B504" s="152" t="s">
        <v>1497</v>
      </c>
      <c r="C504" s="152">
        <v>2</v>
      </c>
      <c r="D504" s="35"/>
      <c r="E504" s="35"/>
    </row>
    <row r="505" spans="1:5" ht="27.6" customHeight="1">
      <c r="A505" s="61" t="s">
        <v>10820</v>
      </c>
      <c r="B505" s="152" t="s">
        <v>1497</v>
      </c>
      <c r="C505" s="152">
        <v>15</v>
      </c>
      <c r="D505" s="35"/>
      <c r="E505" s="35"/>
    </row>
    <row r="506" spans="1:5" ht="27.6" customHeight="1">
      <c r="A506" s="61" t="s">
        <v>10821</v>
      </c>
      <c r="B506" s="152" t="s">
        <v>1497</v>
      </c>
      <c r="C506" s="152">
        <v>2</v>
      </c>
      <c r="D506" s="35"/>
      <c r="E506" s="35"/>
    </row>
    <row r="507" spans="1:5" ht="27.6" customHeight="1">
      <c r="A507" s="61" t="s">
        <v>10822</v>
      </c>
      <c r="B507" s="152" t="s">
        <v>1497</v>
      </c>
      <c r="C507" s="152">
        <v>5</v>
      </c>
      <c r="D507" s="35"/>
      <c r="E507" s="35"/>
    </row>
    <row r="508" spans="1:5" ht="27.6" customHeight="1">
      <c r="A508" s="61" t="s">
        <v>10823</v>
      </c>
      <c r="B508" s="152" t="s">
        <v>1497</v>
      </c>
      <c r="C508" s="152">
        <v>58</v>
      </c>
      <c r="D508" s="35"/>
      <c r="E508" s="35"/>
    </row>
    <row r="509" spans="1:5" ht="27.6" customHeight="1">
      <c r="A509" s="61" t="s">
        <v>10824</v>
      </c>
      <c r="B509" s="152" t="s">
        <v>1497</v>
      </c>
      <c r="C509" s="152">
        <v>12</v>
      </c>
      <c r="D509" s="35"/>
      <c r="E509" s="35"/>
    </row>
    <row r="510" spans="1:5" ht="27.6" customHeight="1">
      <c r="A510" s="61" t="s">
        <v>10825</v>
      </c>
      <c r="B510" s="152" t="s">
        <v>1497</v>
      </c>
      <c r="C510" s="152">
        <v>1</v>
      </c>
      <c r="D510" s="35"/>
      <c r="E510" s="35"/>
    </row>
    <row r="511" spans="1:5" ht="27.6" customHeight="1">
      <c r="A511" s="61" t="s">
        <v>10826</v>
      </c>
      <c r="B511" s="152" t="s">
        <v>1497</v>
      </c>
      <c r="C511" s="152">
        <v>5</v>
      </c>
      <c r="D511" s="35"/>
      <c r="E511" s="35"/>
    </row>
    <row r="512" spans="1:5" ht="12.75" customHeight="1">
      <c r="A512" s="35"/>
      <c r="B512" s="35"/>
      <c r="C512" s="35"/>
      <c r="D512" s="35"/>
      <c r="E512" s="35"/>
    </row>
    <row r="513" spans="1:6" ht="72" customHeight="1">
      <c r="A513" s="1482" t="s">
        <v>983</v>
      </c>
      <c r="B513" s="1482"/>
      <c r="C513" s="1482"/>
      <c r="D513" s="3"/>
      <c r="E513" s="3"/>
      <c r="F513" s="3"/>
    </row>
    <row r="514" spans="1:6" ht="12.75" customHeight="1">
      <c r="A514" s="5" t="s">
        <v>18</v>
      </c>
      <c r="B514" s="5"/>
      <c r="C514" s="5"/>
      <c r="D514" s="35"/>
      <c r="E514" s="35"/>
    </row>
    <row r="515" spans="1:6" ht="45.6" customHeight="1">
      <c r="A515" s="128" t="s">
        <v>984</v>
      </c>
      <c r="B515" s="128" t="s">
        <v>79</v>
      </c>
      <c r="C515" s="128" t="s">
        <v>985</v>
      </c>
      <c r="D515" s="35"/>
      <c r="E515" s="35"/>
    </row>
    <row r="516" spans="1:6" ht="12.75" customHeight="1">
      <c r="A516" s="152"/>
      <c r="B516" s="152"/>
      <c r="C516" s="152"/>
      <c r="D516" s="35"/>
      <c r="E516" s="35"/>
    </row>
    <row r="517" spans="1:6" ht="12.75" customHeight="1">
      <c r="A517" s="35"/>
      <c r="B517" s="35"/>
      <c r="C517" s="35"/>
      <c r="D517" s="35"/>
      <c r="E517" s="35"/>
    </row>
    <row r="518" spans="1:6" ht="51.4" customHeight="1">
      <c r="A518" s="1482" t="s">
        <v>986</v>
      </c>
      <c r="B518" s="1482"/>
      <c r="C518" s="1482"/>
      <c r="D518" s="3"/>
      <c r="E518" s="3"/>
      <c r="F518" s="3"/>
    </row>
    <row r="519" spans="1:6" ht="12.75" customHeight="1">
      <c r="A519" s="5" t="s">
        <v>18</v>
      </c>
      <c r="B519" s="5"/>
      <c r="C519" s="5"/>
      <c r="D519" s="35"/>
      <c r="E519" s="35"/>
    </row>
    <row r="520" spans="1:6" ht="42.6" customHeight="1">
      <c r="A520" s="128" t="s">
        <v>984</v>
      </c>
      <c r="B520" s="128" t="s">
        <v>79</v>
      </c>
      <c r="C520" s="128" t="s">
        <v>985</v>
      </c>
      <c r="D520" s="35"/>
      <c r="E520" s="35"/>
    </row>
    <row r="521" spans="1:6" ht="12.75" customHeight="1">
      <c r="A521" s="152"/>
      <c r="B521" s="152"/>
      <c r="C521" s="152"/>
      <c r="D521" s="35"/>
      <c r="E521" s="35"/>
    </row>
    <row r="522" spans="1:6" ht="12.75" customHeight="1">
      <c r="A522" s="35"/>
      <c r="B522" s="35"/>
      <c r="C522" s="35"/>
      <c r="D522" s="35"/>
      <c r="E522" s="35"/>
    </row>
    <row r="523" spans="1:6" ht="40.35" customHeight="1">
      <c r="A523" s="1482" t="s">
        <v>987</v>
      </c>
      <c r="B523" s="1482"/>
      <c r="C523" s="1482"/>
      <c r="D523" s="3"/>
      <c r="E523" s="3"/>
      <c r="F523" s="3"/>
    </row>
    <row r="524" spans="1:6" ht="12.75" customHeight="1">
      <c r="A524" s="5" t="s">
        <v>18</v>
      </c>
      <c r="B524" s="5"/>
      <c r="C524" s="5"/>
      <c r="D524" s="35"/>
      <c r="E524" s="35"/>
    </row>
    <row r="525" spans="1:6" ht="106.7" customHeight="1">
      <c r="A525" s="128" t="s">
        <v>984</v>
      </c>
      <c r="B525" s="128" t="s">
        <v>988</v>
      </c>
      <c r="C525" s="128" t="s">
        <v>989</v>
      </c>
      <c r="D525" s="35"/>
      <c r="E525" s="35"/>
    </row>
    <row r="526" spans="1:6" ht="12.75" customHeight="1">
      <c r="A526" s="152"/>
      <c r="B526" s="152"/>
      <c r="C526" s="152"/>
      <c r="D526" s="35"/>
      <c r="E526" s="35"/>
    </row>
    <row r="527" spans="1:6" ht="12.75" customHeight="1">
      <c r="A527" s="35"/>
      <c r="B527" s="35"/>
      <c r="C527" s="35"/>
      <c r="D527" s="35"/>
      <c r="E527" s="35"/>
    </row>
    <row r="528" spans="1:6" ht="58.9" customHeight="1">
      <c r="A528" s="1482" t="s">
        <v>990</v>
      </c>
      <c r="B528" s="1482"/>
      <c r="C528" s="1482"/>
      <c r="D528" s="3"/>
      <c r="E528" s="3"/>
      <c r="F528" s="3"/>
    </row>
    <row r="529" spans="1:7" ht="12.75" customHeight="1">
      <c r="A529" s="5" t="s">
        <v>18</v>
      </c>
      <c r="B529" s="5"/>
      <c r="C529" s="5"/>
      <c r="D529" s="35"/>
      <c r="E529" s="35"/>
    </row>
    <row r="530" spans="1:7" ht="90.95" customHeight="1">
      <c r="A530" s="128" t="s">
        <v>984</v>
      </c>
      <c r="B530" s="128" t="s">
        <v>991</v>
      </c>
      <c r="C530" s="128" t="s">
        <v>992</v>
      </c>
      <c r="D530" s="35"/>
      <c r="E530" s="35"/>
    </row>
    <row r="531" spans="1:7" ht="12.75" customHeight="1">
      <c r="A531" s="152"/>
      <c r="B531" s="152"/>
      <c r="C531" s="152"/>
      <c r="D531" s="35"/>
      <c r="E531" s="35"/>
    </row>
    <row r="532" spans="1:7" ht="12.75" customHeight="1">
      <c r="A532" s="35"/>
      <c r="B532" s="35"/>
      <c r="C532" s="35"/>
      <c r="D532" s="35"/>
      <c r="E532" s="35"/>
    </row>
    <row r="533" spans="1:7" ht="77.650000000000006" customHeight="1">
      <c r="A533" s="1483" t="s">
        <v>993</v>
      </c>
      <c r="B533" s="1483"/>
      <c r="C533" s="1483"/>
      <c r="D533" s="1483"/>
      <c r="E533" s="1483"/>
    </row>
    <row r="534" spans="1:7" ht="134.25" customHeight="1">
      <c r="A534" s="153" t="s">
        <v>994</v>
      </c>
      <c r="B534" s="153" t="s">
        <v>995</v>
      </c>
      <c r="C534" s="153" t="s">
        <v>996</v>
      </c>
      <c r="D534" s="153" t="s">
        <v>997</v>
      </c>
      <c r="E534" s="153" t="s">
        <v>998</v>
      </c>
    </row>
    <row r="535" spans="1:7" ht="12.75" customHeight="1">
      <c r="A535" s="154"/>
      <c r="B535" s="154"/>
      <c r="C535" s="154"/>
      <c r="D535" s="154"/>
      <c r="E535" s="154"/>
    </row>
    <row r="536" spans="1:7" ht="12.75" customHeight="1">
      <c r="A536" s="154"/>
      <c r="B536" s="154"/>
      <c r="C536" s="154"/>
      <c r="D536" s="154"/>
      <c r="E536" s="154"/>
    </row>
    <row r="537" spans="1:7" ht="12.75" customHeight="1">
      <c r="A537" s="127"/>
      <c r="B537" s="127"/>
      <c r="C537" s="127"/>
      <c r="D537" s="127"/>
      <c r="E537" s="35"/>
    </row>
    <row r="538" spans="1:7" ht="87.4" customHeight="1">
      <c r="A538" s="1483" t="s">
        <v>1004</v>
      </c>
      <c r="B538" s="1483"/>
      <c r="C538" s="1483"/>
      <c r="D538" s="1483"/>
      <c r="E538" s="3"/>
      <c r="F538" s="3"/>
      <c r="G538" s="3"/>
    </row>
    <row r="539" spans="1:7" ht="36.6" customHeight="1">
      <c r="A539" s="5" t="s">
        <v>18</v>
      </c>
      <c r="B539" s="5"/>
      <c r="C539" s="5"/>
      <c r="D539" s="5"/>
      <c r="E539" s="35"/>
    </row>
    <row r="540" spans="1:7" ht="187.5" customHeight="1">
      <c r="A540" s="153" t="s">
        <v>1005</v>
      </c>
      <c r="B540" s="153" t="s">
        <v>1006</v>
      </c>
      <c r="C540" s="153" t="s">
        <v>1007</v>
      </c>
      <c r="D540" s="153" t="s">
        <v>1008</v>
      </c>
      <c r="E540" s="35"/>
    </row>
    <row r="541" spans="1:7" ht="12.75" customHeight="1">
      <c r="A541" s="154"/>
      <c r="B541" s="154"/>
      <c r="C541" s="154"/>
      <c r="D541" s="154"/>
      <c r="E541" s="35"/>
    </row>
    <row r="542" spans="1:7" ht="12.75" customHeight="1">
      <c r="A542" s="35"/>
      <c r="B542" s="35"/>
      <c r="C542" s="35"/>
      <c r="D542" s="35"/>
      <c r="E542" s="35"/>
    </row>
    <row r="543" spans="1:7" ht="46.35" customHeight="1">
      <c r="A543" s="1483" t="s">
        <v>1009</v>
      </c>
      <c r="B543" s="1483"/>
      <c r="C543" s="1483"/>
      <c r="D543" s="3"/>
      <c r="E543" s="3"/>
      <c r="F543" s="3"/>
    </row>
    <row r="544" spans="1:7" ht="41.85" customHeight="1">
      <c r="A544" s="5" t="s">
        <v>18</v>
      </c>
      <c r="B544" s="5"/>
      <c r="C544" s="5"/>
      <c r="E544" s="35"/>
    </row>
    <row r="545" spans="1:7" ht="131.25" customHeight="1">
      <c r="A545" s="153" t="s">
        <v>1010</v>
      </c>
      <c r="B545" s="153" t="s">
        <v>1011</v>
      </c>
      <c r="C545" s="153" t="s">
        <v>1012</v>
      </c>
      <c r="D545" s="35"/>
      <c r="E545" s="35"/>
    </row>
    <row r="546" spans="1:7" ht="12.75" customHeight="1">
      <c r="A546" s="154"/>
      <c r="B546" s="154"/>
      <c r="C546" s="154"/>
      <c r="D546" s="35"/>
      <c r="E546" s="35"/>
    </row>
    <row r="547" spans="1:7" ht="12.75" customHeight="1">
      <c r="A547" s="154"/>
      <c r="B547" s="154"/>
      <c r="C547" s="154"/>
      <c r="D547" s="35"/>
      <c r="E547" s="35"/>
    </row>
    <row r="548" spans="1:7" ht="12.75" customHeight="1">
      <c r="A548" s="127"/>
      <c r="B548" s="127"/>
      <c r="C548" s="127"/>
      <c r="D548" s="127"/>
      <c r="E548" s="127"/>
    </row>
    <row r="549" spans="1:7" ht="31.35" customHeight="1">
      <c r="A549" s="1483" t="s">
        <v>1015</v>
      </c>
      <c r="B549" s="1483"/>
      <c r="C549" s="1483"/>
      <c r="D549" s="1483"/>
      <c r="E549" s="1483"/>
    </row>
    <row r="550" spans="1:7" ht="314.10000000000002" customHeight="1">
      <c r="A550" s="153" t="s">
        <v>1016</v>
      </c>
      <c r="B550" s="153" t="s">
        <v>1017</v>
      </c>
      <c r="C550" s="153" t="s">
        <v>1018</v>
      </c>
      <c r="D550" s="153" t="s">
        <v>1019</v>
      </c>
      <c r="E550" s="153" t="s">
        <v>1020</v>
      </c>
    </row>
    <row r="551" spans="1:7" ht="12.75" customHeight="1">
      <c r="A551" s="157"/>
      <c r="B551" s="157"/>
      <c r="C551" s="157"/>
      <c r="D551" s="158"/>
      <c r="E551" s="277"/>
    </row>
    <row r="552" spans="1:7" ht="12.75" customHeight="1">
      <c r="A552" s="160"/>
      <c r="B552" s="160"/>
      <c r="C552" s="160"/>
      <c r="D552" s="161"/>
      <c r="E552" s="278"/>
    </row>
    <row r="553" spans="1:7" ht="12.75" customHeight="1">
      <c r="A553" s="1483" t="s">
        <v>1031</v>
      </c>
      <c r="B553" s="1483"/>
      <c r="C553" s="1483"/>
      <c r="D553" s="1483"/>
      <c r="E553" s="1483"/>
    </row>
    <row r="554" spans="1:7" ht="64.150000000000006" customHeight="1">
      <c r="A554" s="153" t="s">
        <v>125</v>
      </c>
      <c r="B554" s="153" t="s">
        <v>126</v>
      </c>
      <c r="C554" s="153" t="s">
        <v>127</v>
      </c>
      <c r="D554" s="153" t="s">
        <v>128</v>
      </c>
      <c r="E554" s="153" t="s">
        <v>129</v>
      </c>
    </row>
    <row r="555" spans="1:7" ht="12.75" customHeight="1">
      <c r="A555" s="163"/>
      <c r="B555" s="165"/>
      <c r="C555" s="165"/>
      <c r="D555" s="165"/>
      <c r="E555" s="165"/>
    </row>
    <row r="556" spans="1:7" ht="12.75" customHeight="1">
      <c r="A556" s="167"/>
      <c r="B556" s="168"/>
      <c r="C556" s="168"/>
      <c r="D556" s="168"/>
      <c r="E556" s="169"/>
    </row>
    <row r="557" spans="1:7" ht="120.2" customHeight="1">
      <c r="A557" s="1483" t="s">
        <v>1037</v>
      </c>
      <c r="B557" s="1483"/>
      <c r="C557" s="1483"/>
      <c r="D557" s="1483"/>
      <c r="E557" s="3"/>
      <c r="F557" s="3"/>
      <c r="G557" s="3"/>
    </row>
    <row r="558" spans="1:7" ht="12.75" customHeight="1">
      <c r="A558" s="5" t="s">
        <v>18</v>
      </c>
      <c r="B558" s="5"/>
      <c r="C558" s="5"/>
      <c r="D558" s="5"/>
      <c r="E558" s="35"/>
    </row>
    <row r="559" spans="1:7" ht="175.35" customHeight="1">
      <c r="A559" s="153" t="s">
        <v>1038</v>
      </c>
      <c r="B559" s="153" t="s">
        <v>1039</v>
      </c>
      <c r="C559" s="153" t="s">
        <v>1040</v>
      </c>
      <c r="D559" s="153" t="s">
        <v>1041</v>
      </c>
      <c r="E559" s="35"/>
    </row>
    <row r="560" spans="1:7" ht="12.75" customHeight="1">
      <c r="A560" s="170"/>
      <c r="B560" s="170"/>
      <c r="C560" s="170"/>
      <c r="D560" s="170"/>
      <c r="E560" s="35"/>
    </row>
    <row r="561" spans="1:7" ht="12.75" customHeight="1">
      <c r="A561" s="35"/>
      <c r="B561" s="35"/>
      <c r="C561" s="35"/>
      <c r="D561" s="35"/>
      <c r="E561" s="35"/>
    </row>
    <row r="562" spans="1:7" ht="69.400000000000006" customHeight="1">
      <c r="A562" s="1483" t="s">
        <v>1042</v>
      </c>
      <c r="B562" s="1483"/>
      <c r="C562" s="1483"/>
      <c r="D562" s="1483"/>
      <c r="E562" s="35"/>
    </row>
    <row r="563" spans="1:7" ht="70.150000000000006" customHeight="1">
      <c r="A563" s="1484" t="s">
        <v>1043</v>
      </c>
      <c r="B563" s="1484"/>
      <c r="C563" s="1484"/>
      <c r="D563" s="1484"/>
      <c r="E563" s="35"/>
    </row>
    <row r="564" spans="1:7" ht="12.75" customHeight="1">
      <c r="A564" s="1485"/>
      <c r="B564" s="1485"/>
      <c r="C564" s="1485"/>
      <c r="D564" s="1485"/>
      <c r="E564" s="35"/>
    </row>
    <row r="565" spans="1:7" ht="12.75" customHeight="1">
      <c r="A565" s="35"/>
      <c r="B565" s="35"/>
      <c r="C565" s="35"/>
      <c r="D565" s="35"/>
      <c r="E565" s="35"/>
    </row>
    <row r="566" spans="1:7" ht="55.15" customHeight="1">
      <c r="A566" s="1483" t="s">
        <v>1044</v>
      </c>
      <c r="B566" s="1483"/>
      <c r="C566" s="1483"/>
      <c r="D566" s="1483"/>
      <c r="E566" s="3"/>
      <c r="F566" s="3"/>
      <c r="G566" s="3"/>
    </row>
    <row r="567" spans="1:7" ht="12.75" customHeight="1">
      <c r="A567" s="5" t="s">
        <v>18</v>
      </c>
      <c r="B567" s="5"/>
      <c r="C567" s="5"/>
      <c r="D567" s="5"/>
      <c r="E567" s="35"/>
    </row>
    <row r="568" spans="1:7" ht="186.75" customHeight="1">
      <c r="A568" s="153" t="s">
        <v>125</v>
      </c>
      <c r="B568" s="153" t="s">
        <v>1045</v>
      </c>
      <c r="C568" s="153" t="s">
        <v>1046</v>
      </c>
      <c r="D568" s="153" t="s">
        <v>1047</v>
      </c>
      <c r="E568" s="35"/>
    </row>
    <row r="569" spans="1:7" ht="12.75" customHeight="1">
      <c r="A569" s="170"/>
      <c r="B569" s="170"/>
      <c r="C569" s="170"/>
      <c r="D569" s="170"/>
      <c r="E569" s="35"/>
    </row>
    <row r="570" spans="1:7" ht="12.75" customHeight="1">
      <c r="A570" s="35"/>
      <c r="B570" s="35"/>
      <c r="C570" s="35"/>
      <c r="D570" s="35"/>
      <c r="E570" s="35"/>
    </row>
    <row r="571" spans="1:7" ht="82.15" customHeight="1">
      <c r="A571" s="1483" t="s">
        <v>1048</v>
      </c>
      <c r="B571" s="1483"/>
      <c r="C571" s="1483"/>
      <c r="D571" s="1483"/>
      <c r="E571" s="35"/>
    </row>
    <row r="572" spans="1:7" ht="12.75" customHeight="1">
      <c r="A572" s="1485"/>
      <c r="B572" s="1485"/>
      <c r="C572" s="1485"/>
      <c r="D572" s="1485"/>
      <c r="E572" s="35"/>
    </row>
    <row r="573" spans="1:7" ht="12.75" customHeight="1">
      <c r="A573" s="35"/>
      <c r="B573" s="35"/>
      <c r="C573" s="35"/>
      <c r="D573" s="35"/>
      <c r="E573" s="35"/>
    </row>
    <row r="574" spans="1:7" ht="82.15" customHeight="1">
      <c r="A574" s="1483" t="s">
        <v>1049</v>
      </c>
      <c r="B574" s="1483"/>
      <c r="C574" s="1483"/>
      <c r="D574" s="1483"/>
      <c r="E574" s="35"/>
    </row>
    <row r="575" spans="1:7" ht="12.75" customHeight="1">
      <c r="A575" s="1485"/>
      <c r="B575" s="1485"/>
      <c r="C575" s="1485"/>
      <c r="D575" s="1485"/>
      <c r="E575" s="35"/>
    </row>
    <row r="576" spans="1:7" ht="12.75" customHeight="1">
      <c r="A576" s="35"/>
      <c r="B576" s="35"/>
      <c r="C576" s="35"/>
      <c r="D576" s="35"/>
      <c r="E576" s="35"/>
    </row>
    <row r="577" spans="1:5" ht="76.150000000000006" customHeight="1">
      <c r="A577" s="1483" t="s">
        <v>1050</v>
      </c>
      <c r="B577" s="1483"/>
      <c r="C577" s="1483"/>
      <c r="D577" s="1483"/>
      <c r="E577" s="35"/>
    </row>
    <row r="578" spans="1:5" ht="12.75" customHeight="1">
      <c r="A578" s="1485"/>
      <c r="B578" s="1485"/>
      <c r="C578" s="1485"/>
      <c r="D578" s="1485"/>
      <c r="E578" s="35"/>
    </row>
    <row r="579" spans="1:5" ht="12.75" customHeight="1">
      <c r="A579" s="35"/>
      <c r="B579" s="35"/>
      <c r="C579" s="35"/>
      <c r="D579" s="35"/>
      <c r="E579" s="35"/>
    </row>
    <row r="580" spans="1:5" ht="12.75" customHeight="1">
      <c r="A580" s="35"/>
      <c r="B580" s="35"/>
      <c r="C580" s="35"/>
      <c r="D580" s="35"/>
      <c r="E580" s="35"/>
    </row>
    <row r="581" spans="1:5" ht="74.650000000000006" customHeight="1">
      <c r="A581" s="1486" t="s">
        <v>1051</v>
      </c>
      <c r="B581" s="1486"/>
      <c r="C581" s="1486"/>
      <c r="D581" s="1486"/>
      <c r="E581" s="35"/>
    </row>
    <row r="582" spans="1:5" ht="66.400000000000006" customHeight="1">
      <c r="A582" s="172" t="s">
        <v>125</v>
      </c>
      <c r="B582" s="172" t="s">
        <v>570</v>
      </c>
      <c r="C582" s="172" t="s">
        <v>1052</v>
      </c>
      <c r="D582" s="172" t="s">
        <v>1053</v>
      </c>
      <c r="E582" s="35"/>
    </row>
    <row r="583" spans="1:5" ht="12.75" customHeight="1">
      <c r="A583" s="173"/>
      <c r="B583" s="173"/>
      <c r="C583" s="173"/>
      <c r="D583" s="173"/>
      <c r="E583" s="35"/>
    </row>
    <row r="584" spans="1:5" ht="12.75" customHeight="1">
      <c r="A584" s="35"/>
      <c r="B584" s="35"/>
      <c r="C584" s="35"/>
      <c r="D584" s="35"/>
      <c r="E584" s="35"/>
    </row>
    <row r="585" spans="1:5" ht="47.1" customHeight="1">
      <c r="A585" s="1486" t="s">
        <v>1054</v>
      </c>
      <c r="B585" s="1486"/>
      <c r="C585" s="1486"/>
      <c r="D585" s="1486"/>
      <c r="E585" s="35"/>
    </row>
    <row r="586" spans="1:5" ht="53.65" customHeight="1">
      <c r="A586" s="172" t="s">
        <v>125</v>
      </c>
      <c r="B586" s="172" t="s">
        <v>570</v>
      </c>
      <c r="C586" s="172" t="s">
        <v>1052</v>
      </c>
      <c r="D586" s="172" t="s">
        <v>1053</v>
      </c>
      <c r="E586" s="35"/>
    </row>
    <row r="587" spans="1:5" ht="12.75" customHeight="1">
      <c r="A587" s="173"/>
      <c r="B587" s="173"/>
      <c r="C587" s="173"/>
      <c r="D587" s="173"/>
      <c r="E587" s="35"/>
    </row>
    <row r="588" spans="1:5" ht="12.75" customHeight="1">
      <c r="A588" s="35"/>
      <c r="B588" s="35"/>
      <c r="C588" s="35"/>
      <c r="D588" s="35"/>
      <c r="E588" s="35"/>
    </row>
    <row r="589" spans="1:5" ht="61.15" customHeight="1">
      <c r="A589" s="1486" t="s">
        <v>1055</v>
      </c>
      <c r="B589" s="1486"/>
      <c r="C589" s="1486"/>
      <c r="D589" s="1486"/>
      <c r="E589" s="35"/>
    </row>
    <row r="590" spans="1:5" ht="129.94999999999999" customHeight="1">
      <c r="A590" s="172" t="s">
        <v>1056</v>
      </c>
      <c r="B590" s="172" t="s">
        <v>1057</v>
      </c>
      <c r="C590" s="172" t="s">
        <v>1058</v>
      </c>
      <c r="D590" s="172" t="s">
        <v>1059</v>
      </c>
      <c r="E590" s="35"/>
    </row>
    <row r="591" spans="1:5" ht="12.75" customHeight="1">
      <c r="A591" s="173"/>
      <c r="B591" s="173"/>
      <c r="C591" s="173"/>
      <c r="D591" s="173"/>
      <c r="E591" s="35"/>
    </row>
    <row r="592" spans="1:5" ht="12.75" customHeight="1">
      <c r="A592" s="35"/>
      <c r="B592" s="35"/>
      <c r="C592" s="35"/>
      <c r="D592" s="35"/>
      <c r="E592" s="35"/>
    </row>
    <row r="593" spans="1:5" ht="73.900000000000006" customHeight="1">
      <c r="A593" s="1486" t="s">
        <v>1060</v>
      </c>
      <c r="B593" s="1486"/>
      <c r="C593" s="1486"/>
      <c r="D593" s="1486"/>
      <c r="E593" s="35"/>
    </row>
    <row r="594" spans="1:5" ht="12.75" customHeight="1">
      <c r="A594" s="1487"/>
      <c r="B594" s="1487"/>
      <c r="C594" s="1487"/>
      <c r="D594" s="1487"/>
      <c r="E594" s="35"/>
    </row>
  </sheetData>
  <sheetProtection algorithmName="SHA-512" hashValue="1cBQcMY8fwAkiKqeTw8TAqTktFOeH/INf/7lacaF1XlCcb/yFwTslvcHIhnioDm55A31ZkyO7s22jJZnA6Ki1A==" saltValue="/r88JM5HM3rGUEf62zc5FQ==" spinCount="100000" sheet="1" objects="1" scenarios="1"/>
  <mergeCells count="115">
    <mergeCell ref="A581:D581"/>
    <mergeCell ref="A585:D585"/>
    <mergeCell ref="A589:D589"/>
    <mergeCell ref="A593:D593"/>
    <mergeCell ref="A594:D594"/>
    <mergeCell ref="A566:D566"/>
    <mergeCell ref="E566:G566"/>
    <mergeCell ref="A567:D567"/>
    <mergeCell ref="A571:D571"/>
    <mergeCell ref="A572:D572"/>
    <mergeCell ref="A574:D574"/>
    <mergeCell ref="A575:D575"/>
    <mergeCell ref="A577:D577"/>
    <mergeCell ref="A578:D578"/>
    <mergeCell ref="A544:C544"/>
    <mergeCell ref="A549:E549"/>
    <mergeCell ref="A553:E553"/>
    <mergeCell ref="A557:D557"/>
    <mergeCell ref="E557:G557"/>
    <mergeCell ref="A558:D558"/>
    <mergeCell ref="A562:D562"/>
    <mergeCell ref="A563:D563"/>
    <mergeCell ref="A564:D564"/>
    <mergeCell ref="A524:C524"/>
    <mergeCell ref="A528:C528"/>
    <mergeCell ref="D528:F528"/>
    <mergeCell ref="A529:C529"/>
    <mergeCell ref="A533:E533"/>
    <mergeCell ref="A538:D538"/>
    <mergeCell ref="E538:G538"/>
    <mergeCell ref="A539:D539"/>
    <mergeCell ref="A543:C543"/>
    <mergeCell ref="D543:F543"/>
    <mergeCell ref="A494:E494"/>
    <mergeCell ref="A499:C499"/>
    <mergeCell ref="A513:C513"/>
    <mergeCell ref="D513:F513"/>
    <mergeCell ref="A514:C514"/>
    <mergeCell ref="A518:C518"/>
    <mergeCell ref="D518:F518"/>
    <mergeCell ref="A519:C519"/>
    <mergeCell ref="A523:C523"/>
    <mergeCell ref="D523:F523"/>
    <mergeCell ref="B474:C474"/>
    <mergeCell ref="A476:C476"/>
    <mergeCell ref="D476:F476"/>
    <mergeCell ref="A477:C477"/>
    <mergeCell ref="A478:C478"/>
    <mergeCell ref="A479:C479"/>
    <mergeCell ref="A481:C481"/>
    <mergeCell ref="D481:F481"/>
    <mergeCell ref="A482:C482"/>
    <mergeCell ref="A463:E463"/>
    <mergeCell ref="F463:H463"/>
    <mergeCell ref="A464:E464"/>
    <mergeCell ref="A469:C469"/>
    <mergeCell ref="D469:F469"/>
    <mergeCell ref="B470:C470"/>
    <mergeCell ref="B471:C471"/>
    <mergeCell ref="B472:C472"/>
    <mergeCell ref="B473:C473"/>
    <mergeCell ref="A371:E371"/>
    <mergeCell ref="A378:E378"/>
    <mergeCell ref="F378:H378"/>
    <mergeCell ref="A379:E379"/>
    <mergeCell ref="A386:C386"/>
    <mergeCell ref="A392:C392"/>
    <mergeCell ref="A435:C435"/>
    <mergeCell ref="A441:E441"/>
    <mergeCell ref="A446:E446"/>
    <mergeCell ref="A128:C128"/>
    <mergeCell ref="A129:C129"/>
    <mergeCell ref="B130:D130"/>
    <mergeCell ref="A132:D132"/>
    <mergeCell ref="A136:E136"/>
    <mergeCell ref="A188:F188"/>
    <mergeCell ref="A235:E235"/>
    <mergeCell ref="A251:F251"/>
    <mergeCell ref="A343:E343"/>
    <mergeCell ref="B117:C117"/>
    <mergeCell ref="B118:C118"/>
    <mergeCell ref="B120:D120"/>
    <mergeCell ref="A121:D121"/>
    <mergeCell ref="A122:C122"/>
    <mergeCell ref="A123:C123"/>
    <mergeCell ref="B124:D124"/>
    <mergeCell ref="B126:D126"/>
    <mergeCell ref="A127:D127"/>
    <mergeCell ref="B88:F88"/>
    <mergeCell ref="A89:F89"/>
    <mergeCell ref="B96:D96"/>
    <mergeCell ref="A97:D97"/>
    <mergeCell ref="B104:D104"/>
    <mergeCell ref="B106:D106"/>
    <mergeCell ref="A107:D107"/>
    <mergeCell ref="B115:D115"/>
    <mergeCell ref="A116:D116"/>
    <mergeCell ref="B56:E56"/>
    <mergeCell ref="A57:E57"/>
    <mergeCell ref="B64:D64"/>
    <mergeCell ref="A65:D65"/>
    <mergeCell ref="B72:D72"/>
    <mergeCell ref="A73:D73"/>
    <mergeCell ref="B80:D80"/>
    <mergeCell ref="A81:D81"/>
    <mergeCell ref="A87:F87"/>
    <mergeCell ref="B1:F1"/>
    <mergeCell ref="B3:F3"/>
    <mergeCell ref="A4:F4"/>
    <mergeCell ref="B21:F21"/>
    <mergeCell ref="A22:F22"/>
    <mergeCell ref="B40:F40"/>
    <mergeCell ref="A41:F41"/>
    <mergeCell ref="B48:E48"/>
    <mergeCell ref="A49:E49"/>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1000-000000000000}">
      <formula1>0</formula1>
      <formula2>0</formula2>
    </dataValidation>
    <dataValidation operator="equal" allowBlank="1" showInputMessage="1" showErrorMessage="1" prompt="целевой показатель в 2026 году - 22% в 2036 году - 30%" sqref="I116" xr:uid="{00000000-0002-0000-10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1000-000002000000}">
      <formula1>0</formula1>
      <formula2>0</formula2>
    </dataValidation>
    <dataValidation operator="equal" allowBlank="1" showInputMessage="1" showErrorMessage="1" sqref="A124:A127" xr:uid="{00000000-0002-0000-10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10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10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10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1000-000007000000}">
      <formula1>0</formula1>
      <formula2>0</formula2>
    </dataValidation>
    <dataValidation type="list" operator="equal" allowBlank="1" showInputMessage="1" showErrorMessage="1" promptTitle="выберите из списка" prompt="выберите из списка" sqref="B104:D104" xr:uid="{00000000-0002-0000-10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21:F21 B40:F40 B48:E48 B56:E56 B64:D64 B72:D72 B80:D80 B88:F88 B96:D96 B106:D106 B115:D115 B120:D120 B124:D124 B126:D126 B130:D130 F378:H378 F463:H463 D476:F476 D481:F481" xr:uid="{00000000-0002-0000-10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90:F233" xr:uid="{00000000-0002-0000-1000-00000A000000}">
      <formula1>"Да,Нет"</formula1>
      <formula2>0</formula2>
    </dataValidation>
    <dataValidation type="list" operator="equal" allowBlank="1" showInputMessage="1" showErrorMessage="1" promptTitle="наличие проектов" sqref="D469:F469" xr:uid="{00000000-0002-0000-10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513:F513 D518:F518" xr:uid="{00000000-0002-0000-1000-00000C000000}">
      <formula1>"да,обращались,нет,не обращались"</formula1>
      <formula2>0</formula2>
    </dataValidation>
    <dataValidation type="list" operator="equal" allowBlank="1" showInputMessage="1" showErrorMessage="1" sqref="D523:F523 D528:F528 D543:F543 E557:G557" xr:uid="{00000000-0002-0000-1000-00000D000000}">
      <formula1>"да,выдавались,нет,не выдавались"</formula1>
      <formula2>0</formula2>
    </dataValidation>
    <dataValidation type="list" operator="equal" allowBlank="1" showInputMessage="1" showErrorMessage="1" sqref="E538:G538" xr:uid="{00000000-0002-0000-1000-00000E000000}">
      <formula1>"да,утверждена,нет,не утверждена"</formula1>
      <formula2>0</formula2>
    </dataValidation>
    <dataValidation type="list" operator="equal" allowBlank="1" showInputMessage="1" showErrorMessage="1" sqref="E566:G566" xr:uid="{00000000-0002-0000-10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53:F341" xr:uid="{00000000-0002-0000-10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C168" r:id="rId1" xr:uid="{00000000-0004-0000-1000-000000000000}"/>
    <hyperlink ref="C285" r:id="rId2" xr:uid="{00000000-0004-0000-1000-000001000000}"/>
    <hyperlink ref="C298" r:id="rId3" xr:uid="{00000000-0004-0000-1000-000002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85"/>
  <sheetViews>
    <sheetView topLeftCell="A3" zoomScale="60" zoomScaleNormal="60" workbookViewId="0">
      <selection activeCell="D193" sqref="D193"/>
    </sheetView>
  </sheetViews>
  <sheetFormatPr defaultColWidth="11.5703125" defaultRowHeight="12.75" customHeight="1"/>
  <cols>
    <col min="1" max="1" width="62.140625" style="33" customWidth="1"/>
    <col min="2" max="2" width="34" style="33" customWidth="1"/>
    <col min="3" max="3" width="31.28515625" style="33" customWidth="1"/>
    <col min="4" max="4" width="15.285156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537">
        <v>30725</v>
      </c>
      <c r="C1" s="1537"/>
      <c r="D1" s="1537"/>
      <c r="E1" s="1537"/>
      <c r="F1" s="1537"/>
    </row>
    <row r="2" spans="1:6">
      <c r="A2" s="35"/>
      <c r="B2" s="35"/>
      <c r="C2" s="35"/>
      <c r="D2" s="35"/>
      <c r="E2" s="35"/>
      <c r="F2" s="35"/>
    </row>
    <row r="3" spans="1:6" ht="84" customHeight="1">
      <c r="A3" s="34" t="s">
        <v>16</v>
      </c>
      <c r="B3" s="10" t="s">
        <v>29</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ht="127.5">
      <c r="A6" s="36" t="s">
        <v>10827</v>
      </c>
      <c r="B6" s="36" t="s">
        <v>10828</v>
      </c>
      <c r="C6" s="36">
        <v>89114069333</v>
      </c>
      <c r="D6" s="36">
        <v>27</v>
      </c>
      <c r="E6" s="36" t="s">
        <v>10829</v>
      </c>
      <c r="F6" s="36" t="s">
        <v>10830</v>
      </c>
    </row>
    <row r="7" spans="1:6" ht="38.25">
      <c r="A7" s="36" t="s">
        <v>10831</v>
      </c>
      <c r="B7" s="36" t="s">
        <v>10832</v>
      </c>
      <c r="C7" s="36">
        <v>89114254283</v>
      </c>
      <c r="D7" s="36">
        <v>30</v>
      </c>
      <c r="E7" s="36" t="s">
        <v>10833</v>
      </c>
      <c r="F7" s="36" t="s">
        <v>10834</v>
      </c>
    </row>
    <row r="8" spans="1:6">
      <c r="A8" s="36" t="s">
        <v>27</v>
      </c>
      <c r="B8" s="36"/>
      <c r="C8" s="36"/>
      <c r="D8" s="36"/>
      <c r="E8" s="36"/>
      <c r="F8" s="36"/>
    </row>
    <row r="9" spans="1:6">
      <c r="A9" s="36"/>
      <c r="B9" s="36"/>
      <c r="C9" s="36"/>
      <c r="D9" s="36"/>
      <c r="E9" s="36"/>
      <c r="F9" s="36"/>
    </row>
    <row r="11" spans="1:6" ht="38.25">
      <c r="A11" s="37" t="s">
        <v>28</v>
      </c>
      <c r="B11" s="10" t="s">
        <v>29</v>
      </c>
      <c r="C11" s="10"/>
      <c r="D11" s="10"/>
      <c r="E11" s="10"/>
      <c r="F11" s="10"/>
    </row>
    <row r="12" spans="1:6" ht="12.75" customHeight="1">
      <c r="A12" s="9" t="s">
        <v>18</v>
      </c>
      <c r="B12" s="9"/>
      <c r="C12" s="9"/>
      <c r="D12" s="9"/>
      <c r="E12" s="9"/>
      <c r="F12" s="9"/>
    </row>
    <row r="13" spans="1:6" ht="63.75">
      <c r="A13" s="37" t="s">
        <v>19</v>
      </c>
      <c r="B13" s="39" t="s">
        <v>20</v>
      </c>
      <c r="C13" s="39" t="s">
        <v>21</v>
      </c>
      <c r="D13" s="37" t="s">
        <v>22</v>
      </c>
      <c r="E13" s="37" t="s">
        <v>23</v>
      </c>
      <c r="F13" s="37" t="s">
        <v>24</v>
      </c>
    </row>
    <row r="14" spans="1:6" ht="63.75">
      <c r="A14" s="40" t="s">
        <v>10835</v>
      </c>
      <c r="B14" s="40" t="s">
        <v>10836</v>
      </c>
      <c r="C14" s="40" t="s">
        <v>10837</v>
      </c>
      <c r="D14" s="40" t="s">
        <v>10838</v>
      </c>
      <c r="E14" s="40" t="s">
        <v>1064</v>
      </c>
      <c r="F14" s="40" t="s">
        <v>10839</v>
      </c>
    </row>
    <row r="15" spans="1:6" ht="38.25">
      <c r="A15" s="40" t="s">
        <v>10840</v>
      </c>
      <c r="B15" s="40" t="s">
        <v>10841</v>
      </c>
      <c r="C15" s="40" t="s">
        <v>10842</v>
      </c>
      <c r="D15" s="40" t="s">
        <v>10843</v>
      </c>
      <c r="E15" s="40" t="s">
        <v>1064</v>
      </c>
      <c r="F15" s="40"/>
    </row>
    <row r="16" spans="1:6" ht="89.25">
      <c r="A16" s="40" t="s">
        <v>10844</v>
      </c>
      <c r="B16" s="40" t="s">
        <v>10841</v>
      </c>
      <c r="C16" s="40" t="s">
        <v>10845</v>
      </c>
      <c r="D16" s="40" t="s">
        <v>10846</v>
      </c>
      <c r="E16" s="40" t="s">
        <v>1064</v>
      </c>
      <c r="F16" s="40" t="s">
        <v>10847</v>
      </c>
    </row>
    <row r="17" spans="1:7" ht="51">
      <c r="A17" s="40" t="s">
        <v>10848</v>
      </c>
      <c r="B17" s="40" t="s">
        <v>10841</v>
      </c>
      <c r="C17" s="40" t="s">
        <v>10849</v>
      </c>
      <c r="D17" s="40" t="s">
        <v>1852</v>
      </c>
      <c r="E17" s="40" t="s">
        <v>1064</v>
      </c>
      <c r="F17" s="40"/>
    </row>
    <row r="18" spans="1:7" ht="25.5">
      <c r="A18" s="40" t="s">
        <v>10850</v>
      </c>
      <c r="B18" s="40" t="s">
        <v>10851</v>
      </c>
      <c r="C18" s="40" t="s">
        <v>10852</v>
      </c>
      <c r="D18" s="40" t="s">
        <v>1852</v>
      </c>
      <c r="E18" s="40" t="s">
        <v>1064</v>
      </c>
      <c r="F18" s="40"/>
    </row>
    <row r="19" spans="1:7" ht="38.25">
      <c r="A19" s="40" t="s">
        <v>10853</v>
      </c>
      <c r="B19" s="40" t="s">
        <v>10841</v>
      </c>
      <c r="C19" s="40" t="s">
        <v>10854</v>
      </c>
      <c r="D19" s="40" t="s">
        <v>1852</v>
      </c>
      <c r="E19" s="40" t="s">
        <v>10855</v>
      </c>
      <c r="F19" s="40"/>
    </row>
    <row r="20" spans="1:7" ht="25.5">
      <c r="A20" s="40" t="s">
        <v>10856</v>
      </c>
      <c r="B20" s="40" t="s">
        <v>10857</v>
      </c>
      <c r="C20" s="40" t="s">
        <v>10858</v>
      </c>
      <c r="D20" s="40" t="s">
        <v>1848</v>
      </c>
      <c r="E20" s="40" t="s">
        <v>1064</v>
      </c>
      <c r="F20" s="40"/>
    </row>
    <row r="21" spans="1:7" ht="38.25">
      <c r="A21" s="40" t="s">
        <v>10859</v>
      </c>
      <c r="B21" s="40" t="s">
        <v>10841</v>
      </c>
      <c r="C21" s="40" t="s">
        <v>10860</v>
      </c>
      <c r="D21" s="40" t="s">
        <v>1852</v>
      </c>
      <c r="E21" s="40" t="s">
        <v>1064</v>
      </c>
      <c r="F21" s="40"/>
    </row>
    <row r="22" spans="1:7" ht="38.25">
      <c r="A22" s="40" t="s">
        <v>10861</v>
      </c>
      <c r="B22" s="40" t="s">
        <v>10862</v>
      </c>
      <c r="C22" s="40" t="s">
        <v>10863</v>
      </c>
      <c r="D22" s="40" t="s">
        <v>1852</v>
      </c>
      <c r="E22" s="40" t="s">
        <v>1064</v>
      </c>
      <c r="F22" s="40"/>
    </row>
    <row r="24" spans="1:7" ht="38.25">
      <c r="A24" s="34" t="s">
        <v>58</v>
      </c>
      <c r="B24" s="10"/>
      <c r="C24" s="10"/>
      <c r="D24" s="10"/>
      <c r="E24" s="10"/>
      <c r="F24" s="10"/>
    </row>
    <row r="25" spans="1:7" ht="13.9" customHeight="1">
      <c r="A25" s="8" t="s">
        <v>18</v>
      </c>
      <c r="B25" s="8"/>
      <c r="C25" s="8"/>
      <c r="D25" s="8"/>
      <c r="E25" s="8"/>
      <c r="F25" s="8"/>
      <c r="G25" s="41"/>
    </row>
    <row r="26" spans="1:7" ht="102">
      <c r="A26" s="34" t="s">
        <v>59</v>
      </c>
      <c r="B26" s="34" t="s">
        <v>60</v>
      </c>
      <c r="C26" s="34" t="s">
        <v>21</v>
      </c>
      <c r="D26" s="34" t="s">
        <v>61</v>
      </c>
      <c r="E26" s="34" t="s">
        <v>62</v>
      </c>
      <c r="F26" s="34" t="s">
        <v>63</v>
      </c>
      <c r="G26" s="34" t="s">
        <v>64</v>
      </c>
    </row>
    <row r="27" spans="1:7">
      <c r="A27" s="36" t="s">
        <v>25</v>
      </c>
      <c r="B27" s="36"/>
      <c r="C27" s="36"/>
      <c r="D27" s="36"/>
      <c r="E27" s="36"/>
      <c r="F27" s="36"/>
      <c r="G27" s="36"/>
    </row>
    <row r="28" spans="1:7">
      <c r="A28" s="36" t="s">
        <v>26</v>
      </c>
      <c r="B28" s="36"/>
      <c r="C28" s="36"/>
      <c r="D28" s="36"/>
      <c r="E28" s="36"/>
      <c r="F28" s="36"/>
      <c r="G28" s="36"/>
    </row>
    <row r="29" spans="1:7">
      <c r="A29" s="36" t="s">
        <v>27</v>
      </c>
      <c r="B29" s="36"/>
      <c r="C29" s="36"/>
      <c r="D29" s="36"/>
      <c r="E29" s="36"/>
      <c r="F29" s="36"/>
      <c r="G29" s="36"/>
    </row>
    <row r="30" spans="1:7">
      <c r="A30" s="36"/>
      <c r="B30" s="36"/>
      <c r="C30" s="36"/>
      <c r="D30" s="36"/>
      <c r="E30" s="36"/>
      <c r="F30" s="36"/>
      <c r="G30" s="36"/>
    </row>
    <row r="31" spans="1:7">
      <c r="A31" s="35"/>
      <c r="B31" s="35"/>
      <c r="C31" s="35"/>
      <c r="D31" s="35"/>
      <c r="E31" s="35"/>
      <c r="F31" s="35"/>
      <c r="G31" s="35"/>
    </row>
    <row r="32" spans="1:7" ht="76.5">
      <c r="A32" s="34" t="s">
        <v>65</v>
      </c>
      <c r="B32" s="10"/>
      <c r="C32" s="10"/>
      <c r="D32" s="10"/>
      <c r="E32" s="10"/>
      <c r="F32" s="35"/>
      <c r="G32" s="35"/>
    </row>
    <row r="33" spans="1:7" ht="12.75" customHeight="1">
      <c r="A33" s="7" t="s">
        <v>18</v>
      </c>
      <c r="B33" s="7"/>
      <c r="C33" s="7"/>
      <c r="D33" s="7"/>
      <c r="E33" s="7"/>
      <c r="F33" s="35"/>
      <c r="G33" s="35"/>
    </row>
    <row r="34" spans="1:7" ht="76.5">
      <c r="A34" s="34" t="s">
        <v>66</v>
      </c>
      <c r="B34" s="34" t="s">
        <v>67</v>
      </c>
      <c r="C34" s="34" t="s">
        <v>21</v>
      </c>
      <c r="D34" s="34" t="s">
        <v>68</v>
      </c>
      <c r="E34" s="34" t="s">
        <v>69</v>
      </c>
      <c r="F34" s="35"/>
      <c r="G34" s="35"/>
    </row>
    <row r="35" spans="1:7">
      <c r="A35" s="36" t="s">
        <v>25</v>
      </c>
      <c r="B35" s="36"/>
      <c r="C35" s="36"/>
      <c r="D35" s="36"/>
      <c r="E35" s="36"/>
      <c r="F35" s="35"/>
      <c r="G35" s="35"/>
    </row>
    <row r="36" spans="1:7">
      <c r="A36" s="36" t="s">
        <v>26</v>
      </c>
      <c r="B36" s="36"/>
      <c r="C36" s="36"/>
      <c r="D36" s="36"/>
      <c r="E36" s="36"/>
      <c r="F36" s="35"/>
      <c r="G36" s="35"/>
    </row>
    <row r="37" spans="1:7">
      <c r="A37" s="36" t="s">
        <v>27</v>
      </c>
      <c r="B37" s="36"/>
      <c r="C37" s="36"/>
      <c r="D37" s="36"/>
      <c r="E37" s="36"/>
      <c r="F37" s="35"/>
      <c r="G37" s="35"/>
    </row>
    <row r="38" spans="1:7">
      <c r="A38" s="36"/>
      <c r="B38" s="36"/>
      <c r="C38" s="36"/>
      <c r="D38" s="36"/>
      <c r="E38" s="36"/>
      <c r="F38" s="35"/>
      <c r="G38" s="35"/>
    </row>
    <row r="39" spans="1:7">
      <c r="A39" s="35"/>
      <c r="B39" s="35"/>
      <c r="C39" s="35"/>
      <c r="D39" s="35"/>
      <c r="E39" s="35"/>
      <c r="F39" s="35"/>
      <c r="G39" s="35"/>
    </row>
    <row r="40" spans="1:7" ht="51">
      <c r="A40" s="34" t="s">
        <v>70</v>
      </c>
      <c r="B40" s="10"/>
      <c r="C40" s="10"/>
      <c r="D40" s="10"/>
      <c r="E40" s="10"/>
      <c r="F40" s="35"/>
      <c r="G40" s="35"/>
    </row>
    <row r="41" spans="1:7" ht="12.75" customHeight="1">
      <c r="A41" s="6" t="s">
        <v>18</v>
      </c>
      <c r="B41" s="6"/>
      <c r="C41" s="6"/>
      <c r="D41" s="6"/>
      <c r="E41" s="6"/>
      <c r="F41" s="35"/>
      <c r="G41" s="35"/>
    </row>
    <row r="42" spans="1:7" ht="127.5">
      <c r="A42" s="34" t="s">
        <v>71</v>
      </c>
      <c r="B42" s="34" t="s">
        <v>72</v>
      </c>
      <c r="C42" s="34" t="s">
        <v>73</v>
      </c>
      <c r="D42" s="34" t="s">
        <v>74</v>
      </c>
      <c r="E42" s="34" t="s">
        <v>75</v>
      </c>
      <c r="F42" s="35"/>
      <c r="G42" s="35"/>
    </row>
    <row r="43" spans="1:7">
      <c r="A43" s="36" t="s">
        <v>25</v>
      </c>
      <c r="B43" s="36"/>
      <c r="C43" s="36"/>
      <c r="D43" s="36"/>
      <c r="E43" s="36"/>
      <c r="F43" s="35"/>
      <c r="G43" s="35"/>
    </row>
    <row r="44" spans="1:7">
      <c r="A44" s="36" t="s">
        <v>26</v>
      </c>
      <c r="B44" s="36"/>
      <c r="C44" s="36"/>
      <c r="D44" s="36"/>
      <c r="E44" s="36"/>
      <c r="F44" s="35"/>
      <c r="G44" s="35"/>
    </row>
    <row r="45" spans="1:7">
      <c r="A45" s="36" t="s">
        <v>27</v>
      </c>
      <c r="B45" s="36"/>
      <c r="C45" s="36"/>
      <c r="D45" s="36"/>
      <c r="E45" s="36"/>
    </row>
    <row r="46" spans="1:7">
      <c r="A46" s="36"/>
      <c r="B46" s="36"/>
      <c r="C46" s="36"/>
      <c r="D46" s="36"/>
      <c r="E46" s="36"/>
    </row>
    <row r="48" spans="1:7" ht="92.45" customHeight="1">
      <c r="A48" s="34" t="s">
        <v>76</v>
      </c>
      <c r="B48" s="10"/>
      <c r="C48" s="10"/>
      <c r="D48" s="10"/>
      <c r="E48" s="35"/>
      <c r="F48" s="35"/>
    </row>
    <row r="49" spans="1:6" ht="23.85" customHeight="1">
      <c r="A49" s="6" t="s">
        <v>18</v>
      </c>
      <c r="B49" s="6"/>
      <c r="C49" s="6"/>
      <c r="D49" s="6"/>
      <c r="E49" s="35"/>
      <c r="F49" s="35"/>
    </row>
    <row r="50" spans="1:6" ht="25.5">
      <c r="A50" s="34" t="s">
        <v>77</v>
      </c>
      <c r="B50" s="34" t="s">
        <v>78</v>
      </c>
      <c r="C50" s="34" t="s">
        <v>79</v>
      </c>
      <c r="D50" s="34" t="s">
        <v>80</v>
      </c>
      <c r="E50" s="35"/>
      <c r="F50" s="35"/>
    </row>
    <row r="51" spans="1:6">
      <c r="A51" s="36" t="s">
        <v>25</v>
      </c>
      <c r="B51" s="36"/>
      <c r="C51" s="36"/>
      <c r="D51" s="36"/>
      <c r="E51" s="35"/>
      <c r="F51" s="35"/>
    </row>
    <row r="52" spans="1:6">
      <c r="A52" s="36" t="s">
        <v>26</v>
      </c>
      <c r="B52" s="36"/>
      <c r="C52" s="36"/>
      <c r="D52" s="36"/>
      <c r="E52" s="35"/>
      <c r="F52" s="35"/>
    </row>
    <row r="53" spans="1:6">
      <c r="A53" s="36" t="s">
        <v>27</v>
      </c>
      <c r="B53" s="36"/>
      <c r="C53" s="36"/>
      <c r="D53" s="36"/>
      <c r="E53" s="35"/>
      <c r="F53" s="35"/>
    </row>
    <row r="54" spans="1:6">
      <c r="A54" s="36"/>
      <c r="B54" s="36"/>
      <c r="C54" s="36"/>
      <c r="D54" s="36"/>
      <c r="E54" s="35"/>
      <c r="F54" s="35"/>
    </row>
    <row r="55" spans="1:6">
      <c r="A55" s="35"/>
      <c r="B55" s="35"/>
      <c r="C55" s="35"/>
      <c r="D55" s="35"/>
      <c r="E55" s="35"/>
      <c r="F55" s="35"/>
    </row>
    <row r="56" spans="1:6" ht="90.95" customHeight="1">
      <c r="A56" s="34" t="s">
        <v>81</v>
      </c>
      <c r="B56" s="10"/>
      <c r="C56" s="10"/>
      <c r="D56" s="10"/>
      <c r="E56" s="35"/>
      <c r="F56" s="35"/>
    </row>
    <row r="57" spans="1:6" ht="12.75" customHeight="1">
      <c r="A57" s="6" t="s">
        <v>18</v>
      </c>
      <c r="B57" s="6"/>
      <c r="C57" s="6"/>
      <c r="D57" s="6"/>
      <c r="E57" s="35"/>
      <c r="F57" s="35"/>
    </row>
    <row r="58" spans="1:6" ht="25.5">
      <c r="A58" s="34" t="s">
        <v>77</v>
      </c>
      <c r="B58" s="34" t="s">
        <v>78</v>
      </c>
      <c r="C58" s="34" t="s">
        <v>79</v>
      </c>
      <c r="D58" s="34" t="s">
        <v>80</v>
      </c>
      <c r="E58" s="35"/>
      <c r="F58" s="35"/>
    </row>
    <row r="59" spans="1:6">
      <c r="A59" s="36" t="s">
        <v>25</v>
      </c>
      <c r="B59" s="36"/>
      <c r="C59" s="36"/>
      <c r="D59" s="36"/>
      <c r="E59" s="35"/>
      <c r="F59" s="35"/>
    </row>
    <row r="60" spans="1:6">
      <c r="A60" s="36" t="s">
        <v>26</v>
      </c>
      <c r="B60" s="36"/>
      <c r="C60" s="36"/>
      <c r="D60" s="36"/>
      <c r="E60" s="35"/>
      <c r="F60" s="35"/>
    </row>
    <row r="61" spans="1:6">
      <c r="A61" s="36" t="s">
        <v>27</v>
      </c>
      <c r="B61" s="36"/>
      <c r="C61" s="36"/>
      <c r="D61" s="36"/>
      <c r="E61" s="35"/>
      <c r="F61" s="35"/>
    </row>
    <row r="62" spans="1:6">
      <c r="A62" s="36"/>
      <c r="B62" s="36"/>
      <c r="C62" s="36"/>
      <c r="D62" s="36"/>
      <c r="E62" s="35"/>
      <c r="F62" s="35"/>
    </row>
    <row r="63" spans="1:6">
      <c r="A63" s="35"/>
      <c r="B63" s="35"/>
      <c r="C63" s="35"/>
      <c r="D63" s="35"/>
      <c r="E63" s="35"/>
      <c r="F63" s="35"/>
    </row>
    <row r="64" spans="1:6" ht="70.900000000000006" customHeight="1">
      <c r="A64" s="34" t="s">
        <v>82</v>
      </c>
      <c r="B64" s="10"/>
      <c r="C64" s="10"/>
      <c r="D64" s="10"/>
      <c r="E64" s="35"/>
      <c r="F64" s="35"/>
    </row>
    <row r="65" spans="1:6" ht="12.75" customHeight="1">
      <c r="A65" s="5" t="s">
        <v>18</v>
      </c>
      <c r="B65" s="5"/>
      <c r="C65" s="5"/>
      <c r="D65" s="5"/>
      <c r="E65" s="35"/>
      <c r="F65" s="35"/>
    </row>
    <row r="66" spans="1:6" ht="25.5">
      <c r="A66" s="34" t="s">
        <v>77</v>
      </c>
      <c r="B66" s="34" t="s">
        <v>78</v>
      </c>
      <c r="C66" s="34" t="s">
        <v>79</v>
      </c>
      <c r="D66" s="34" t="s">
        <v>80</v>
      </c>
      <c r="E66" s="35"/>
      <c r="F66" s="35"/>
    </row>
    <row r="67" spans="1:6">
      <c r="A67" s="36" t="s">
        <v>25</v>
      </c>
      <c r="B67" s="36"/>
      <c r="C67" s="36"/>
      <c r="D67" s="36"/>
      <c r="E67" s="35"/>
      <c r="F67" s="35"/>
    </row>
    <row r="68" spans="1:6">
      <c r="A68" s="36" t="s">
        <v>26</v>
      </c>
      <c r="B68" s="36"/>
      <c r="C68" s="36"/>
      <c r="D68" s="36"/>
      <c r="E68" s="35"/>
      <c r="F68" s="35"/>
    </row>
    <row r="69" spans="1:6">
      <c r="A69" s="36" t="s">
        <v>27</v>
      </c>
      <c r="B69" s="36"/>
      <c r="C69" s="36"/>
      <c r="D69" s="36"/>
      <c r="E69" s="35"/>
      <c r="F69" s="35"/>
    </row>
    <row r="70" spans="1:6">
      <c r="A70" s="36"/>
      <c r="B70" s="36"/>
      <c r="C70" s="36"/>
      <c r="D70" s="36"/>
      <c r="E70" s="35"/>
      <c r="F70" s="35"/>
    </row>
    <row r="71" spans="1:6">
      <c r="A71" s="4"/>
      <c r="B71" s="4"/>
      <c r="C71" s="4"/>
      <c r="D71" s="4"/>
      <c r="E71" s="4"/>
      <c r="F71" s="4"/>
    </row>
    <row r="72" spans="1:6" ht="90.95" customHeight="1">
      <c r="A72" s="34" t="s">
        <v>83</v>
      </c>
      <c r="B72" s="10"/>
      <c r="C72" s="10"/>
      <c r="D72" s="10"/>
      <c r="E72" s="10"/>
      <c r="F72" s="10"/>
    </row>
    <row r="73" spans="1:6" ht="12.75" customHeight="1">
      <c r="A73" s="5" t="s">
        <v>18</v>
      </c>
      <c r="B73" s="5"/>
      <c r="C73" s="5"/>
      <c r="D73" s="5"/>
      <c r="E73" s="5"/>
      <c r="F73" s="5"/>
    </row>
    <row r="74" spans="1:6" ht="76.5">
      <c r="A74" s="34" t="s">
        <v>84</v>
      </c>
      <c r="B74" s="34" t="s">
        <v>85</v>
      </c>
      <c r="C74" s="34" t="s">
        <v>86</v>
      </c>
      <c r="D74" s="34" t="s">
        <v>87</v>
      </c>
      <c r="E74" s="34" t="s">
        <v>88</v>
      </c>
      <c r="F74" s="34" t="s">
        <v>69</v>
      </c>
    </row>
    <row r="75" spans="1:6">
      <c r="A75" s="36" t="s">
        <v>25</v>
      </c>
      <c r="B75" s="36"/>
      <c r="C75" s="36"/>
      <c r="D75" s="36"/>
      <c r="E75" s="36"/>
      <c r="F75" s="36"/>
    </row>
    <row r="76" spans="1:6">
      <c r="A76" s="36" t="s">
        <v>26</v>
      </c>
      <c r="B76" s="36"/>
      <c r="C76" s="36"/>
      <c r="D76" s="36"/>
      <c r="E76" s="36"/>
      <c r="F76" s="36"/>
    </row>
    <row r="77" spans="1:6">
      <c r="A77" s="36" t="s">
        <v>27</v>
      </c>
      <c r="B77" s="36"/>
      <c r="C77" s="36"/>
      <c r="D77" s="36"/>
      <c r="E77" s="36"/>
      <c r="F77" s="36"/>
    </row>
    <row r="78" spans="1:6">
      <c r="A78" s="36"/>
      <c r="B78" s="36"/>
      <c r="C78" s="36"/>
      <c r="D78" s="36"/>
      <c r="E78" s="36"/>
      <c r="F78" s="36"/>
    </row>
    <row r="79" spans="1:6">
      <c r="A79" s="35"/>
      <c r="B79" s="35"/>
      <c r="C79" s="35"/>
      <c r="D79" s="35"/>
      <c r="E79" s="35"/>
      <c r="F79" s="35"/>
    </row>
    <row r="80" spans="1:6" ht="73.900000000000006" customHeight="1">
      <c r="A80" s="34" t="s">
        <v>89</v>
      </c>
      <c r="B80" s="10"/>
      <c r="C80" s="10"/>
      <c r="D80" s="10"/>
      <c r="E80" s="35"/>
      <c r="F80" s="35"/>
    </row>
    <row r="81" spans="1:6" ht="23.85" customHeight="1">
      <c r="A81" s="5" t="s">
        <v>18</v>
      </c>
      <c r="B81" s="5"/>
      <c r="C81" s="5"/>
      <c r="D81" s="5"/>
      <c r="E81" s="35"/>
      <c r="F81" s="35"/>
    </row>
    <row r="82" spans="1:6" ht="63.75">
      <c r="A82" s="34" t="s">
        <v>90</v>
      </c>
      <c r="B82" s="34" t="s">
        <v>91</v>
      </c>
      <c r="C82" s="34" t="s">
        <v>92</v>
      </c>
      <c r="D82" s="34" t="s">
        <v>69</v>
      </c>
      <c r="E82" s="35"/>
      <c r="F82" s="35"/>
    </row>
    <row r="83" spans="1:6">
      <c r="A83" s="36" t="s">
        <v>25</v>
      </c>
      <c r="B83" s="36"/>
      <c r="C83" s="36"/>
      <c r="D83" s="36"/>
      <c r="E83" s="35"/>
      <c r="F83" s="35"/>
    </row>
    <row r="84" spans="1:6">
      <c r="A84" s="36" t="s">
        <v>26</v>
      </c>
      <c r="B84" s="36"/>
      <c r="C84" s="36"/>
      <c r="D84" s="36"/>
      <c r="E84" s="35"/>
      <c r="F84" s="35"/>
    </row>
    <row r="85" spans="1:6">
      <c r="A85" s="36" t="s">
        <v>27</v>
      </c>
      <c r="B85" s="36"/>
      <c r="C85" s="36"/>
      <c r="D85" s="36"/>
      <c r="E85" s="35"/>
      <c r="F85" s="35"/>
    </row>
    <row r="86" spans="1:6">
      <c r="A86" s="36"/>
      <c r="B86" s="36"/>
      <c r="C86" s="36"/>
      <c r="D86" s="36"/>
      <c r="E86" s="35"/>
      <c r="F86" s="35"/>
    </row>
    <row r="87" spans="1:6">
      <c r="A87" s="35"/>
      <c r="B87" s="35"/>
      <c r="C87" s="35"/>
      <c r="D87" s="35"/>
      <c r="E87" s="35"/>
      <c r="F87" s="35"/>
    </row>
    <row r="88" spans="1:6" ht="73.150000000000006" customHeight="1">
      <c r="A88" s="34" t="s">
        <v>93</v>
      </c>
      <c r="B88" s="10"/>
      <c r="C88" s="10"/>
      <c r="D88" s="10"/>
      <c r="E88" s="35"/>
      <c r="F88" s="35"/>
    </row>
    <row r="89" spans="1:6">
      <c r="A89" s="35"/>
      <c r="B89" s="35"/>
      <c r="D89" s="35"/>
      <c r="E89" s="35"/>
      <c r="F89" s="35"/>
    </row>
    <row r="90" spans="1:6" ht="75.400000000000006" customHeight="1">
      <c r="A90" s="34" t="s">
        <v>95</v>
      </c>
      <c r="B90" s="10"/>
      <c r="C90" s="10"/>
      <c r="D90" s="10"/>
      <c r="E90" s="35"/>
      <c r="F90" s="35"/>
    </row>
    <row r="91" spans="1:6" ht="23.85" customHeight="1">
      <c r="A91" s="5" t="s">
        <v>18</v>
      </c>
      <c r="B91" s="5"/>
      <c r="C91" s="5"/>
      <c r="D91" s="5"/>
      <c r="E91" s="35"/>
      <c r="F91" s="35"/>
    </row>
    <row r="92" spans="1:6" ht="102">
      <c r="A92" s="34" t="s">
        <v>96</v>
      </c>
      <c r="B92" s="34" t="s">
        <v>97</v>
      </c>
      <c r="C92" s="34" t="s">
        <v>98</v>
      </c>
      <c r="D92" s="34" t="s">
        <v>99</v>
      </c>
      <c r="E92" s="35"/>
      <c r="F92" s="35"/>
    </row>
    <row r="93" spans="1:6" ht="12.75" customHeight="1">
      <c r="A93" s="36" t="s">
        <v>25</v>
      </c>
      <c r="B93" s="36"/>
      <c r="C93" s="36"/>
      <c r="D93" s="36"/>
    </row>
    <row r="94" spans="1:6" ht="12.75" customHeight="1">
      <c r="A94" s="36" t="s">
        <v>26</v>
      </c>
      <c r="B94" s="36"/>
      <c r="C94" s="36"/>
      <c r="D94" s="36"/>
    </row>
    <row r="95" spans="1:6" ht="12.75" customHeight="1">
      <c r="A95" s="36" t="s">
        <v>27</v>
      </c>
      <c r="B95" s="36"/>
      <c r="C95" s="36"/>
      <c r="D95" s="36"/>
    </row>
    <row r="96" spans="1:6" ht="12.75" customHeight="1">
      <c r="A96" s="36"/>
      <c r="B96" s="36"/>
      <c r="C96" s="36"/>
      <c r="D96" s="36"/>
    </row>
    <row r="99" spans="1:6" ht="76.150000000000006" customHeight="1">
      <c r="A99" s="44" t="s">
        <v>100</v>
      </c>
      <c r="B99" s="3" t="s">
        <v>29</v>
      </c>
      <c r="C99" s="3"/>
      <c r="D99" s="3"/>
    </row>
    <row r="100" spans="1:6" ht="28.35" customHeight="1">
      <c r="A100" s="5" t="s">
        <v>18</v>
      </c>
      <c r="B100" s="5"/>
      <c r="C100" s="5"/>
      <c r="D100" s="5"/>
    </row>
    <row r="101" spans="1:6" ht="99.2" customHeight="1">
      <c r="A101" s="44" t="s">
        <v>101</v>
      </c>
      <c r="B101" s="2" t="s">
        <v>102</v>
      </c>
      <c r="C101" s="2"/>
      <c r="D101" s="44" t="s">
        <v>103</v>
      </c>
    </row>
    <row r="102" spans="1:6" ht="40.35" customHeight="1">
      <c r="A102" s="46" t="s">
        <v>10864</v>
      </c>
      <c r="B102" s="1" t="s">
        <v>10865</v>
      </c>
      <c r="C102" s="1"/>
      <c r="D102" s="46" t="s">
        <v>10866</v>
      </c>
    </row>
    <row r="104" spans="1:6" ht="76.900000000000006" customHeight="1">
      <c r="A104" s="44" t="s">
        <v>107</v>
      </c>
      <c r="B104" s="3"/>
      <c r="C104" s="3"/>
      <c r="D104" s="3"/>
    </row>
    <row r="105" spans="1:6" ht="12.75" customHeight="1">
      <c r="A105" s="5" t="s">
        <v>18</v>
      </c>
      <c r="B105" s="5"/>
      <c r="C105" s="5"/>
      <c r="D105" s="5"/>
    </row>
    <row r="106" spans="1:6" ht="12.75" customHeight="1">
      <c r="A106" s="2" t="s">
        <v>108</v>
      </c>
      <c r="B106" s="2"/>
      <c r="C106" s="2"/>
    </row>
    <row r="107" spans="1:6" ht="25.35" customHeight="1">
      <c r="A107" s="1477" t="s">
        <v>27</v>
      </c>
      <c r="B107" s="1477"/>
      <c r="C107" s="1477"/>
    </row>
    <row r="108" spans="1:6" ht="73.900000000000006" customHeight="1">
      <c r="A108" s="48" t="s">
        <v>110</v>
      </c>
      <c r="B108" s="3"/>
      <c r="C108" s="3"/>
      <c r="D108" s="3"/>
    </row>
    <row r="110" spans="1:6" ht="72.75" customHeight="1">
      <c r="A110" s="44" t="s">
        <v>111</v>
      </c>
      <c r="B110" s="3" t="s">
        <v>29</v>
      </c>
      <c r="C110" s="3"/>
      <c r="D110" s="3"/>
      <c r="F110" s="49"/>
    </row>
    <row r="111" spans="1:6" ht="12.75" customHeight="1">
      <c r="A111" s="5" t="s">
        <v>18</v>
      </c>
      <c r="B111" s="5"/>
      <c r="C111" s="5"/>
      <c r="D111" s="5"/>
    </row>
    <row r="112" spans="1:6" ht="29.85" customHeight="1">
      <c r="A112" s="2" t="s">
        <v>108</v>
      </c>
      <c r="B112" s="2"/>
      <c r="C112" s="2"/>
    </row>
    <row r="113" spans="1:7" ht="12.75" customHeight="1">
      <c r="A113" s="1477" t="s">
        <v>10867</v>
      </c>
      <c r="B113" s="1477"/>
      <c r="C113" s="1477"/>
    </row>
    <row r="114" spans="1:7" ht="93.95" customHeight="1">
      <c r="A114" s="44" t="s">
        <v>113</v>
      </c>
      <c r="B114" s="3"/>
      <c r="C114" s="3"/>
      <c r="D114" s="3"/>
    </row>
    <row r="116" spans="1:7" ht="50.65" customHeight="1">
      <c r="A116" s="2" t="s">
        <v>114</v>
      </c>
      <c r="B116" s="2"/>
      <c r="C116" s="2"/>
      <c r="D116" s="2"/>
    </row>
    <row r="117" spans="1:7" ht="96.95" customHeight="1">
      <c r="A117" s="44" t="s">
        <v>115</v>
      </c>
      <c r="B117" s="44" t="s">
        <v>116</v>
      </c>
      <c r="C117" s="44" t="s">
        <v>117</v>
      </c>
      <c r="D117" s="44" t="s">
        <v>118</v>
      </c>
    </row>
    <row r="118" spans="1:7" ht="83.65" customHeight="1">
      <c r="A118" s="50" t="s">
        <v>4393</v>
      </c>
      <c r="B118" s="50" t="s">
        <v>4394</v>
      </c>
      <c r="C118" s="50"/>
      <c r="D118" s="50"/>
    </row>
    <row r="120" spans="1:7" ht="39.6" customHeight="1">
      <c r="A120" s="2" t="s">
        <v>122</v>
      </c>
      <c r="B120" s="2"/>
      <c r="C120" s="2"/>
      <c r="D120" s="2"/>
      <c r="E120" s="2"/>
      <c r="F120" s="44" t="s">
        <v>123</v>
      </c>
      <c r="G120" s="44" t="s">
        <v>124</v>
      </c>
    </row>
    <row r="121" spans="1:7" ht="73.900000000000006" customHeight="1">
      <c r="A121" s="44" t="s">
        <v>125</v>
      </c>
      <c r="B121" s="44" t="s">
        <v>126</v>
      </c>
      <c r="C121" s="44" t="s">
        <v>127</v>
      </c>
      <c r="D121" s="44" t="s">
        <v>128</v>
      </c>
      <c r="E121" s="44" t="s">
        <v>129</v>
      </c>
      <c r="F121" s="47">
        <v>13</v>
      </c>
      <c r="G121" s="47">
        <f>SUM(D122:D134)</f>
        <v>4875</v>
      </c>
    </row>
    <row r="122" spans="1:7" ht="169.5" customHeight="1">
      <c r="A122" s="50" t="s">
        <v>10868</v>
      </c>
      <c r="B122" s="51" t="s">
        <v>10869</v>
      </c>
      <c r="C122" s="50" t="s">
        <v>10870</v>
      </c>
      <c r="D122" s="50">
        <v>1443</v>
      </c>
      <c r="E122" s="50" t="s">
        <v>10871</v>
      </c>
    </row>
    <row r="123" spans="1:7" ht="169.5" customHeight="1">
      <c r="A123" s="50" t="s">
        <v>10872</v>
      </c>
      <c r="B123" s="51">
        <v>46073</v>
      </c>
      <c r="C123" s="50" t="s">
        <v>10873</v>
      </c>
      <c r="D123" s="50">
        <v>59</v>
      </c>
      <c r="E123" s="50" t="s">
        <v>10874</v>
      </c>
    </row>
    <row r="124" spans="1:7" ht="81.75" customHeight="1">
      <c r="A124" s="50" t="s">
        <v>10875</v>
      </c>
      <c r="B124" s="287">
        <v>46073</v>
      </c>
      <c r="C124" s="1413" t="s">
        <v>10876</v>
      </c>
      <c r="D124" s="50">
        <v>365</v>
      </c>
      <c r="E124" s="50" t="s">
        <v>10871</v>
      </c>
    </row>
    <row r="125" spans="1:7" ht="81.75" customHeight="1">
      <c r="A125" s="50" t="s">
        <v>10877</v>
      </c>
      <c r="B125" s="287">
        <v>46066</v>
      </c>
      <c r="C125" s="1414" t="s">
        <v>10878</v>
      </c>
      <c r="D125" s="50">
        <v>48</v>
      </c>
      <c r="E125" s="50" t="s">
        <v>10879</v>
      </c>
    </row>
    <row r="126" spans="1:7" ht="66.75" customHeight="1">
      <c r="A126" s="50" t="s">
        <v>10880</v>
      </c>
      <c r="B126" s="51">
        <v>46073</v>
      </c>
      <c r="C126" s="50" t="s">
        <v>10881</v>
      </c>
      <c r="D126" s="50">
        <v>59</v>
      </c>
      <c r="E126" s="50" t="s">
        <v>10879</v>
      </c>
    </row>
    <row r="127" spans="1:7" ht="69" customHeight="1">
      <c r="A127" s="50" t="s">
        <v>10882</v>
      </c>
      <c r="B127" s="51">
        <v>46099</v>
      </c>
      <c r="C127" s="50" t="s">
        <v>10883</v>
      </c>
      <c r="D127" s="50">
        <v>32</v>
      </c>
      <c r="E127" s="50" t="s">
        <v>10871</v>
      </c>
    </row>
    <row r="128" spans="1:7" ht="69" customHeight="1">
      <c r="A128" s="50" t="s">
        <v>10884</v>
      </c>
      <c r="B128" s="51" t="s">
        <v>10885</v>
      </c>
      <c r="C128" s="50" t="s">
        <v>10886</v>
      </c>
      <c r="D128" s="50">
        <v>175</v>
      </c>
      <c r="E128" s="50" t="s">
        <v>10871</v>
      </c>
    </row>
    <row r="129" spans="1:9" ht="69" customHeight="1">
      <c r="A129" s="50" t="s">
        <v>10887</v>
      </c>
      <c r="B129" s="51">
        <v>46099</v>
      </c>
      <c r="C129" s="50" t="s">
        <v>10888</v>
      </c>
      <c r="D129" s="50">
        <v>18</v>
      </c>
      <c r="E129" s="50" t="s">
        <v>10889</v>
      </c>
    </row>
    <row r="130" spans="1:9" ht="69" customHeight="1">
      <c r="A130" s="50" t="s">
        <v>10890</v>
      </c>
      <c r="B130" s="51">
        <v>46099</v>
      </c>
      <c r="C130" s="50" t="s">
        <v>10891</v>
      </c>
      <c r="D130" s="50">
        <v>40</v>
      </c>
      <c r="E130" s="50" t="s">
        <v>10879</v>
      </c>
    </row>
    <row r="131" spans="1:9" ht="98.65" customHeight="1">
      <c r="A131" s="50" t="s">
        <v>10892</v>
      </c>
      <c r="B131" s="51" t="s">
        <v>10893</v>
      </c>
      <c r="C131" s="50" t="s">
        <v>10894</v>
      </c>
      <c r="D131" s="50">
        <v>63</v>
      </c>
      <c r="E131" s="50" t="s">
        <v>10895</v>
      </c>
    </row>
    <row r="132" spans="1:9" ht="69.75" customHeight="1">
      <c r="A132" s="50" t="s">
        <v>10896</v>
      </c>
      <c r="B132" s="51">
        <v>46088</v>
      </c>
      <c r="C132" s="50" t="s">
        <v>10897</v>
      </c>
      <c r="D132" s="50">
        <v>22</v>
      </c>
      <c r="E132" s="50" t="s">
        <v>10895</v>
      </c>
    </row>
    <row r="133" spans="1:9" ht="99.4" customHeight="1">
      <c r="A133" s="50" t="s">
        <v>10898</v>
      </c>
      <c r="B133" s="51">
        <v>46099</v>
      </c>
      <c r="C133" s="50" t="s">
        <v>10899</v>
      </c>
      <c r="D133" s="50">
        <v>2500</v>
      </c>
      <c r="E133" s="50" t="s">
        <v>10900</v>
      </c>
    </row>
    <row r="134" spans="1:9" ht="101.25" customHeight="1">
      <c r="A134" s="50" t="s">
        <v>10901</v>
      </c>
      <c r="B134" s="51">
        <v>46107</v>
      </c>
      <c r="C134" s="50" t="s">
        <v>10902</v>
      </c>
      <c r="D134" s="50">
        <v>51</v>
      </c>
      <c r="E134" s="50" t="s">
        <v>10895</v>
      </c>
    </row>
    <row r="135" spans="1:9" ht="58.5" customHeight="1">
      <c r="A135" s="50"/>
      <c r="B135" s="51"/>
      <c r="C135" s="50"/>
      <c r="D135" s="50"/>
      <c r="E135" s="50"/>
    </row>
    <row r="137" spans="1:9" ht="96.95" customHeight="1">
      <c r="A137" s="2" t="s">
        <v>200</v>
      </c>
      <c r="B137" s="2"/>
      <c r="C137" s="2"/>
      <c r="D137" s="2"/>
      <c r="E137" s="2"/>
      <c r="F137" s="2"/>
      <c r="G137" s="44" t="s">
        <v>123</v>
      </c>
      <c r="H137" s="44" t="s">
        <v>124</v>
      </c>
      <c r="I137" s="44" t="s">
        <v>201</v>
      </c>
    </row>
    <row r="138" spans="1:9" ht="111.2" customHeight="1">
      <c r="A138" s="44" t="s">
        <v>125</v>
      </c>
      <c r="B138" s="44" t="s">
        <v>126</v>
      </c>
      <c r="C138" s="44" t="s">
        <v>127</v>
      </c>
      <c r="D138" s="44" t="s">
        <v>128</v>
      </c>
      <c r="E138" s="44" t="s">
        <v>129</v>
      </c>
      <c r="F138" s="44" t="s">
        <v>202</v>
      </c>
      <c r="G138" s="47">
        <v>24</v>
      </c>
      <c r="H138" s="47">
        <f>SUM(D139:D162)</f>
        <v>5101</v>
      </c>
      <c r="I138" s="63">
        <f>10/24*100</f>
        <v>41.666666666666671</v>
      </c>
    </row>
    <row r="139" spans="1:9" ht="177.75" customHeight="1">
      <c r="A139" s="50" t="s">
        <v>10903</v>
      </c>
      <c r="B139" s="51">
        <v>46038</v>
      </c>
      <c r="C139" s="50" t="s">
        <v>10904</v>
      </c>
      <c r="D139" s="50">
        <v>18</v>
      </c>
      <c r="E139" s="50" t="s">
        <v>10879</v>
      </c>
      <c r="F139" s="65" t="s">
        <v>214</v>
      </c>
    </row>
    <row r="140" spans="1:9" ht="196.5" customHeight="1">
      <c r="A140" s="50" t="s">
        <v>10905</v>
      </c>
      <c r="B140" s="50" t="s">
        <v>10906</v>
      </c>
      <c r="C140" s="50" t="s">
        <v>10907</v>
      </c>
      <c r="D140" s="50">
        <v>37</v>
      </c>
      <c r="E140" s="50" t="s">
        <v>10879</v>
      </c>
      <c r="F140" s="65" t="s">
        <v>214</v>
      </c>
    </row>
    <row r="141" spans="1:9" ht="240" customHeight="1">
      <c r="A141" s="50" t="s">
        <v>10908</v>
      </c>
      <c r="B141" s="51" t="s">
        <v>10909</v>
      </c>
      <c r="C141" s="50" t="s">
        <v>10910</v>
      </c>
      <c r="D141" s="50">
        <v>64</v>
      </c>
      <c r="E141" s="50" t="s">
        <v>10879</v>
      </c>
      <c r="F141" s="65" t="s">
        <v>214</v>
      </c>
    </row>
    <row r="142" spans="1:9" ht="195" customHeight="1">
      <c r="A142" s="50" t="s">
        <v>10911</v>
      </c>
      <c r="B142" s="51">
        <v>46067</v>
      </c>
      <c r="C142" s="50" t="s">
        <v>10912</v>
      </c>
      <c r="D142" s="50">
        <v>325</v>
      </c>
      <c r="E142" s="50" t="s">
        <v>10913</v>
      </c>
      <c r="F142" s="65" t="s">
        <v>205</v>
      </c>
    </row>
    <row r="143" spans="1:9" ht="195" customHeight="1">
      <c r="A143" s="50" t="s">
        <v>10914</v>
      </c>
      <c r="B143" s="51">
        <v>46068</v>
      </c>
      <c r="C143" s="50" t="s">
        <v>10915</v>
      </c>
      <c r="D143" s="50">
        <v>412</v>
      </c>
      <c r="E143" s="50" t="s">
        <v>10871</v>
      </c>
      <c r="F143" s="65" t="s">
        <v>205</v>
      </c>
    </row>
    <row r="144" spans="1:9" ht="195" customHeight="1">
      <c r="A144" s="50" t="s">
        <v>10916</v>
      </c>
      <c r="B144" s="51">
        <v>46071</v>
      </c>
      <c r="C144" s="50" t="s">
        <v>10917</v>
      </c>
      <c r="D144" s="50">
        <v>95</v>
      </c>
      <c r="E144" s="50" t="s">
        <v>10871</v>
      </c>
      <c r="F144" s="65" t="s">
        <v>205</v>
      </c>
    </row>
    <row r="145" spans="1:6" ht="195" customHeight="1">
      <c r="A145" s="50" t="s">
        <v>10918</v>
      </c>
      <c r="B145" s="51">
        <v>46075</v>
      </c>
      <c r="C145" s="50" t="s">
        <v>10919</v>
      </c>
      <c r="D145" s="50">
        <v>2350</v>
      </c>
      <c r="E145" s="50" t="s">
        <v>10871</v>
      </c>
      <c r="F145" s="65" t="s">
        <v>214</v>
      </c>
    </row>
    <row r="146" spans="1:6" ht="172.5" customHeight="1">
      <c r="A146" s="50" t="s">
        <v>10920</v>
      </c>
      <c r="B146" s="51">
        <v>46075</v>
      </c>
      <c r="C146" s="50" t="s">
        <v>10921</v>
      </c>
      <c r="D146" s="50">
        <v>110</v>
      </c>
      <c r="E146" s="50" t="s">
        <v>10922</v>
      </c>
      <c r="F146" s="65" t="s">
        <v>214</v>
      </c>
    </row>
    <row r="147" spans="1:6" ht="195" customHeight="1">
      <c r="A147" s="50" t="s">
        <v>10923</v>
      </c>
      <c r="B147" s="51">
        <v>46074</v>
      </c>
      <c r="C147" s="50" t="s">
        <v>10924</v>
      </c>
      <c r="D147" s="50">
        <v>268</v>
      </c>
      <c r="E147" s="50" t="s">
        <v>10925</v>
      </c>
      <c r="F147" s="65" t="s">
        <v>214</v>
      </c>
    </row>
    <row r="148" spans="1:6" ht="213" customHeight="1">
      <c r="A148" s="50" t="s">
        <v>10926</v>
      </c>
      <c r="B148" s="51">
        <v>46078</v>
      </c>
      <c r="C148" s="50" t="s">
        <v>10927</v>
      </c>
      <c r="D148" s="50">
        <v>76</v>
      </c>
      <c r="E148" s="50" t="s">
        <v>10871</v>
      </c>
      <c r="F148" s="65" t="s">
        <v>205</v>
      </c>
    </row>
    <row r="149" spans="1:6" ht="213" customHeight="1">
      <c r="A149" s="50" t="s">
        <v>10928</v>
      </c>
      <c r="B149" s="51">
        <v>46109</v>
      </c>
      <c r="C149" s="50" t="s">
        <v>10929</v>
      </c>
      <c r="D149" s="50">
        <v>15</v>
      </c>
      <c r="E149" s="50" t="s">
        <v>10879</v>
      </c>
      <c r="F149" s="65" t="s">
        <v>214</v>
      </c>
    </row>
    <row r="150" spans="1:6" ht="213" customHeight="1">
      <c r="A150" s="50" t="s">
        <v>10930</v>
      </c>
      <c r="B150" s="51" t="s">
        <v>10931</v>
      </c>
      <c r="C150" s="50" t="s">
        <v>10932</v>
      </c>
      <c r="D150" s="50">
        <v>581</v>
      </c>
      <c r="E150" s="47" t="s">
        <v>10871</v>
      </c>
      <c r="F150" s="65" t="s">
        <v>214</v>
      </c>
    </row>
    <row r="151" spans="1:6" ht="213" customHeight="1">
      <c r="A151" s="50" t="s">
        <v>10933</v>
      </c>
      <c r="B151" s="51">
        <v>46094</v>
      </c>
      <c r="C151" s="50" t="s">
        <v>10934</v>
      </c>
      <c r="D151" s="50">
        <v>165</v>
      </c>
      <c r="E151" s="47" t="s">
        <v>10871</v>
      </c>
      <c r="F151" s="65" t="s">
        <v>214</v>
      </c>
    </row>
    <row r="152" spans="1:6" ht="178.5" customHeight="1">
      <c r="A152" s="50" t="s">
        <v>10935</v>
      </c>
      <c r="B152" s="51">
        <v>46095</v>
      </c>
      <c r="C152" s="50" t="s">
        <v>10936</v>
      </c>
      <c r="D152" s="50">
        <v>12</v>
      </c>
      <c r="E152" s="47" t="s">
        <v>10937</v>
      </c>
      <c r="F152" s="65" t="s">
        <v>214</v>
      </c>
    </row>
    <row r="153" spans="1:6" ht="177.75" customHeight="1">
      <c r="A153" s="50" t="s">
        <v>10938</v>
      </c>
      <c r="B153" s="51">
        <v>46100</v>
      </c>
      <c r="C153" s="50" t="s">
        <v>10939</v>
      </c>
      <c r="D153" s="50">
        <v>28</v>
      </c>
      <c r="E153" s="47" t="s">
        <v>10879</v>
      </c>
      <c r="F153" s="65" t="s">
        <v>214</v>
      </c>
    </row>
    <row r="154" spans="1:6" ht="120.75" customHeight="1">
      <c r="A154" s="50" t="s">
        <v>10940</v>
      </c>
      <c r="B154" s="51">
        <v>46105</v>
      </c>
      <c r="C154" s="50" t="s">
        <v>10941</v>
      </c>
      <c r="D154" s="50">
        <v>36</v>
      </c>
      <c r="E154" s="50" t="s">
        <v>10879</v>
      </c>
      <c r="F154" s="65" t="s">
        <v>214</v>
      </c>
    </row>
    <row r="155" spans="1:6" ht="184.5" customHeight="1">
      <c r="A155" s="50" t="s">
        <v>10942</v>
      </c>
      <c r="B155" s="51">
        <v>46102</v>
      </c>
      <c r="C155" s="50" t="s">
        <v>10943</v>
      </c>
      <c r="D155" s="50">
        <v>67</v>
      </c>
      <c r="E155" s="50" t="s">
        <v>10879</v>
      </c>
      <c r="F155" s="65" t="s">
        <v>205</v>
      </c>
    </row>
    <row r="156" spans="1:6" ht="163.5" customHeight="1">
      <c r="A156" s="50" t="s">
        <v>10944</v>
      </c>
      <c r="B156" s="51">
        <v>46027</v>
      </c>
      <c r="C156" s="50" t="s">
        <v>10945</v>
      </c>
      <c r="D156" s="50">
        <v>21</v>
      </c>
      <c r="E156" s="50" t="s">
        <v>10895</v>
      </c>
      <c r="F156" s="65" t="s">
        <v>205</v>
      </c>
    </row>
    <row r="157" spans="1:6" ht="152.25" customHeight="1">
      <c r="A157" s="50" t="s">
        <v>10946</v>
      </c>
      <c r="B157" s="51">
        <v>46027</v>
      </c>
      <c r="C157" s="50" t="s">
        <v>10947</v>
      </c>
      <c r="D157" s="50">
        <v>15</v>
      </c>
      <c r="E157" s="50" t="s">
        <v>10895</v>
      </c>
      <c r="F157" s="65" t="s">
        <v>205</v>
      </c>
    </row>
    <row r="158" spans="1:6" ht="152.25" customHeight="1">
      <c r="A158" s="50" t="s">
        <v>10948</v>
      </c>
      <c r="B158" s="51" t="s">
        <v>10949</v>
      </c>
      <c r="C158" s="50" t="s">
        <v>10950</v>
      </c>
      <c r="D158" s="50">
        <v>81</v>
      </c>
      <c r="E158" s="50" t="s">
        <v>10895</v>
      </c>
      <c r="F158" s="65" t="s">
        <v>205</v>
      </c>
    </row>
    <row r="159" spans="1:6" ht="152.25" customHeight="1">
      <c r="A159" s="50" t="s">
        <v>10951</v>
      </c>
      <c r="B159" s="51" t="s">
        <v>10952</v>
      </c>
      <c r="C159" s="50" t="s">
        <v>10953</v>
      </c>
      <c r="D159" s="50">
        <v>31</v>
      </c>
      <c r="E159" s="50" t="s">
        <v>10895</v>
      </c>
      <c r="F159" s="65" t="s">
        <v>205</v>
      </c>
    </row>
    <row r="160" spans="1:6" ht="152.25" customHeight="1">
      <c r="A160" s="50" t="s">
        <v>10954</v>
      </c>
      <c r="B160" s="51">
        <v>46093</v>
      </c>
      <c r="C160" s="50" t="s">
        <v>10955</v>
      </c>
      <c r="D160" s="50">
        <v>32</v>
      </c>
      <c r="E160" s="50" t="s">
        <v>10956</v>
      </c>
      <c r="F160" s="65" t="s">
        <v>205</v>
      </c>
    </row>
    <row r="161" spans="1:10" ht="152.25" customHeight="1">
      <c r="A161" s="50" t="s">
        <v>10957</v>
      </c>
      <c r="B161" s="51" t="s">
        <v>10958</v>
      </c>
      <c r="C161" s="50" t="s">
        <v>10959</v>
      </c>
      <c r="D161" s="50">
        <v>250</v>
      </c>
      <c r="E161" s="50" t="s">
        <v>10895</v>
      </c>
      <c r="F161" s="65" t="s">
        <v>205</v>
      </c>
    </row>
    <row r="162" spans="1:10" ht="152.25" customHeight="1">
      <c r="A162" s="50" t="s">
        <v>10960</v>
      </c>
      <c r="B162" s="51">
        <v>46109</v>
      </c>
      <c r="C162" s="50" t="s">
        <v>10961</v>
      </c>
      <c r="D162" s="50">
        <v>12</v>
      </c>
      <c r="E162" s="50" t="s">
        <v>10895</v>
      </c>
      <c r="F162" s="65" t="s">
        <v>214</v>
      </c>
    </row>
    <row r="164" spans="1:10" ht="40.35" customHeight="1">
      <c r="A164" s="2" t="s">
        <v>298</v>
      </c>
      <c r="B164" s="2"/>
      <c r="C164" s="2"/>
      <c r="D164" s="2"/>
      <c r="E164" s="2"/>
      <c r="F164" s="44" t="s">
        <v>123</v>
      </c>
      <c r="G164" s="44" t="s">
        <v>124</v>
      </c>
    </row>
    <row r="165" spans="1:10" ht="65.650000000000006" customHeight="1">
      <c r="A165" s="44" t="s">
        <v>125</v>
      </c>
      <c r="B165" s="44" t="s">
        <v>126</v>
      </c>
      <c r="C165" s="44" t="s">
        <v>127</v>
      </c>
      <c r="D165" s="44" t="s">
        <v>128</v>
      </c>
      <c r="E165" s="44" t="s">
        <v>129</v>
      </c>
      <c r="F165" s="78">
        <v>4</v>
      </c>
      <c r="G165" s="78">
        <f>SUM(D166:D169)</f>
        <v>135</v>
      </c>
    </row>
    <row r="166" spans="1:10" ht="231.75" customHeight="1">
      <c r="A166" s="50" t="s">
        <v>10962</v>
      </c>
      <c r="B166" s="51">
        <v>46043</v>
      </c>
      <c r="C166" s="50" t="s">
        <v>10963</v>
      </c>
      <c r="D166" s="50">
        <v>32</v>
      </c>
      <c r="E166" s="50" t="s">
        <v>10964</v>
      </c>
    </row>
    <row r="167" spans="1:10" ht="231.75" customHeight="1">
      <c r="A167" s="50" t="s">
        <v>10965</v>
      </c>
      <c r="B167" s="51">
        <v>46045</v>
      </c>
      <c r="C167" s="50" t="s">
        <v>10966</v>
      </c>
      <c r="D167" s="50">
        <v>7</v>
      </c>
      <c r="E167" s="50" t="s">
        <v>10879</v>
      </c>
    </row>
    <row r="168" spans="1:10" ht="99" customHeight="1">
      <c r="A168" s="50" t="s">
        <v>10967</v>
      </c>
      <c r="B168" s="50" t="s">
        <v>10968</v>
      </c>
      <c r="C168" s="50" t="s">
        <v>10969</v>
      </c>
      <c r="D168" s="50">
        <v>41</v>
      </c>
      <c r="E168" s="50" t="s">
        <v>10879</v>
      </c>
    </row>
    <row r="169" spans="1:10" ht="186" customHeight="1">
      <c r="A169" s="50" t="s">
        <v>10970</v>
      </c>
      <c r="B169" s="51">
        <v>46097</v>
      </c>
      <c r="C169" s="50" t="s">
        <v>10971</v>
      </c>
      <c r="D169" s="50">
        <v>55</v>
      </c>
      <c r="E169" s="50" t="s">
        <v>10972</v>
      </c>
    </row>
    <row r="170" spans="1:10" ht="12.75" customHeight="1">
      <c r="A170" s="50"/>
      <c r="B170" s="50"/>
      <c r="C170" s="50"/>
      <c r="D170" s="50"/>
      <c r="E170" s="50"/>
    </row>
    <row r="172" spans="1:10" ht="95.45" customHeight="1">
      <c r="A172" s="2" t="s">
        <v>311</v>
      </c>
      <c r="B172" s="2"/>
      <c r="C172" s="2"/>
      <c r="D172" s="2"/>
      <c r="E172" s="2"/>
      <c r="F172" s="2"/>
      <c r="G172" s="44" t="s">
        <v>123</v>
      </c>
      <c r="H172" s="44" t="s">
        <v>124</v>
      </c>
      <c r="J172" s="81" t="s">
        <v>312</v>
      </c>
    </row>
    <row r="173" spans="1:10" ht="211.15" customHeight="1">
      <c r="A173" s="44" t="s">
        <v>125</v>
      </c>
      <c r="B173" s="44" t="s">
        <v>126</v>
      </c>
      <c r="C173" s="44" t="s">
        <v>127</v>
      </c>
      <c r="D173" s="44" t="s">
        <v>128</v>
      </c>
      <c r="E173" s="44" t="s">
        <v>129</v>
      </c>
      <c r="F173" s="44" t="s">
        <v>313</v>
      </c>
      <c r="G173" s="47">
        <v>34</v>
      </c>
      <c r="H173" s="47">
        <f>SUM(D174:D207)</f>
        <v>6265</v>
      </c>
      <c r="J173" s="82" t="s">
        <v>314</v>
      </c>
    </row>
    <row r="174" spans="1:10" ht="122.25" customHeight="1">
      <c r="A174" s="50" t="s">
        <v>10973</v>
      </c>
      <c r="B174" s="51">
        <v>46031</v>
      </c>
      <c r="C174" s="50" t="s">
        <v>10974</v>
      </c>
      <c r="D174" s="50">
        <v>10</v>
      </c>
      <c r="E174" s="50" t="s">
        <v>10879</v>
      </c>
      <c r="F174" s="65" t="s">
        <v>364</v>
      </c>
    </row>
    <row r="175" spans="1:10" ht="75" customHeight="1">
      <c r="A175" s="50" t="s">
        <v>10975</v>
      </c>
      <c r="B175" s="51">
        <v>46034</v>
      </c>
      <c r="C175" s="50" t="s">
        <v>10976</v>
      </c>
      <c r="D175" s="50">
        <v>8</v>
      </c>
      <c r="E175" s="50" t="s">
        <v>10879</v>
      </c>
      <c r="F175" s="65" t="s">
        <v>317</v>
      </c>
    </row>
    <row r="176" spans="1:10" ht="141" customHeight="1">
      <c r="A176" s="50" t="s">
        <v>10977</v>
      </c>
      <c r="B176" s="51" t="s">
        <v>10978</v>
      </c>
      <c r="C176" s="50" t="s">
        <v>10979</v>
      </c>
      <c r="D176" s="50">
        <v>525</v>
      </c>
      <c r="E176" s="50" t="s">
        <v>10871</v>
      </c>
      <c r="F176" s="65" t="s">
        <v>3138</v>
      </c>
    </row>
    <row r="177" spans="1:6" ht="141" customHeight="1">
      <c r="A177" s="50" t="s">
        <v>10980</v>
      </c>
      <c r="B177" s="51">
        <v>46045</v>
      </c>
      <c r="C177" s="50" t="s">
        <v>10981</v>
      </c>
      <c r="D177" s="50">
        <v>24</v>
      </c>
      <c r="E177" s="50" t="s">
        <v>10879</v>
      </c>
      <c r="F177" s="65" t="s">
        <v>317</v>
      </c>
    </row>
    <row r="178" spans="1:6" ht="171" customHeight="1">
      <c r="A178" s="50" t="s">
        <v>10982</v>
      </c>
      <c r="B178" s="51" t="s">
        <v>10983</v>
      </c>
      <c r="C178" s="50" t="s">
        <v>10984</v>
      </c>
      <c r="D178" s="50" t="s">
        <v>10985</v>
      </c>
      <c r="E178" s="50" t="s">
        <v>10879</v>
      </c>
      <c r="F178" s="65" t="s">
        <v>317</v>
      </c>
    </row>
    <row r="179" spans="1:6" ht="231" customHeight="1">
      <c r="A179" s="50" t="s">
        <v>10986</v>
      </c>
      <c r="B179" s="51">
        <v>46046</v>
      </c>
      <c r="C179" s="50" t="s">
        <v>10987</v>
      </c>
      <c r="D179" s="50">
        <v>12</v>
      </c>
      <c r="E179" s="50" t="s">
        <v>10879</v>
      </c>
      <c r="F179" s="65" t="s">
        <v>317</v>
      </c>
    </row>
    <row r="180" spans="1:6" ht="244.5" customHeight="1">
      <c r="A180" s="50" t="s">
        <v>10988</v>
      </c>
      <c r="B180" s="51">
        <v>46050</v>
      </c>
      <c r="C180" s="50" t="s">
        <v>10989</v>
      </c>
      <c r="D180" s="50">
        <v>18</v>
      </c>
      <c r="E180" s="50" t="s">
        <v>10990</v>
      </c>
      <c r="F180" s="65" t="s">
        <v>317</v>
      </c>
    </row>
    <row r="181" spans="1:6" ht="244.5" customHeight="1">
      <c r="A181" s="50" t="s">
        <v>10991</v>
      </c>
      <c r="B181" s="51">
        <v>46051</v>
      </c>
      <c r="C181" s="50" t="s">
        <v>10992</v>
      </c>
      <c r="D181" s="50">
        <v>68</v>
      </c>
      <c r="E181" s="50" t="s">
        <v>10879</v>
      </c>
      <c r="F181" s="65" t="s">
        <v>344</v>
      </c>
    </row>
    <row r="182" spans="1:6" ht="376.5" customHeight="1">
      <c r="A182" s="50" t="s">
        <v>10993</v>
      </c>
      <c r="B182" s="51">
        <v>46054</v>
      </c>
      <c r="C182" s="50" t="s">
        <v>10994</v>
      </c>
      <c r="D182" s="50">
        <v>106</v>
      </c>
      <c r="E182" s="50" t="s">
        <v>10871</v>
      </c>
      <c r="F182" s="65" t="s">
        <v>1644</v>
      </c>
    </row>
    <row r="183" spans="1:6" ht="376.5" customHeight="1">
      <c r="A183" s="50" t="s">
        <v>10995</v>
      </c>
      <c r="B183" s="50" t="s">
        <v>10996</v>
      </c>
      <c r="C183" s="50" t="s">
        <v>10997</v>
      </c>
      <c r="D183" s="50">
        <v>35</v>
      </c>
      <c r="E183" s="50" t="s">
        <v>10879</v>
      </c>
      <c r="F183" s="65" t="s">
        <v>317</v>
      </c>
    </row>
    <row r="184" spans="1:6" ht="276.75" customHeight="1">
      <c r="A184" s="50" t="s">
        <v>10998</v>
      </c>
      <c r="B184" s="50" t="s">
        <v>10999</v>
      </c>
      <c r="C184" s="50" t="s">
        <v>11000</v>
      </c>
      <c r="D184" s="50">
        <v>248</v>
      </c>
      <c r="E184" s="50" t="s">
        <v>10879</v>
      </c>
      <c r="F184" s="65" t="s">
        <v>317</v>
      </c>
    </row>
    <row r="185" spans="1:6" ht="165.75" customHeight="1">
      <c r="A185" s="50" t="s">
        <v>11001</v>
      </c>
      <c r="B185" s="51">
        <v>46059</v>
      </c>
      <c r="C185" s="50" t="s">
        <v>11002</v>
      </c>
      <c r="D185" s="50">
        <v>12</v>
      </c>
      <c r="E185" s="50" t="s">
        <v>10990</v>
      </c>
      <c r="F185" s="65" t="s">
        <v>333</v>
      </c>
    </row>
    <row r="186" spans="1:6" ht="165.75" customHeight="1">
      <c r="A186" s="50" t="s">
        <v>11003</v>
      </c>
      <c r="B186" s="51">
        <v>46061</v>
      </c>
      <c r="C186" s="50" t="s">
        <v>11004</v>
      </c>
      <c r="D186" s="50">
        <v>35</v>
      </c>
      <c r="E186" s="50" t="s">
        <v>10990</v>
      </c>
      <c r="F186" s="65" t="s">
        <v>320</v>
      </c>
    </row>
    <row r="187" spans="1:6" ht="165.75" customHeight="1">
      <c r="A187" s="50" t="s">
        <v>11005</v>
      </c>
      <c r="B187" s="51">
        <v>46068</v>
      </c>
      <c r="C187" s="50" t="s">
        <v>11006</v>
      </c>
      <c r="D187" s="50">
        <v>67</v>
      </c>
      <c r="E187" s="50" t="s">
        <v>10990</v>
      </c>
      <c r="F187" s="65" t="s">
        <v>320</v>
      </c>
    </row>
    <row r="188" spans="1:6" ht="165.75" customHeight="1">
      <c r="A188" s="50" t="s">
        <v>11007</v>
      </c>
      <c r="B188" s="51">
        <v>46068</v>
      </c>
      <c r="C188" s="50" t="s">
        <v>11008</v>
      </c>
      <c r="D188" s="50">
        <v>13</v>
      </c>
      <c r="E188" s="50" t="s">
        <v>11009</v>
      </c>
      <c r="F188" s="65" t="s">
        <v>364</v>
      </c>
    </row>
    <row r="189" spans="1:6" ht="165.75" customHeight="1">
      <c r="A189" s="50" t="s">
        <v>11010</v>
      </c>
      <c r="B189" s="51" t="s">
        <v>11011</v>
      </c>
      <c r="C189" s="50" t="s">
        <v>11012</v>
      </c>
      <c r="D189" s="50">
        <v>854</v>
      </c>
      <c r="E189" s="50" t="s">
        <v>10871</v>
      </c>
      <c r="F189" s="65" t="s">
        <v>320</v>
      </c>
    </row>
    <row r="190" spans="1:6" ht="165.75" customHeight="1">
      <c r="A190" s="50" t="s">
        <v>11013</v>
      </c>
      <c r="B190" s="51">
        <v>46072</v>
      </c>
      <c r="C190" s="50" t="s">
        <v>11014</v>
      </c>
      <c r="D190" s="50">
        <v>68</v>
      </c>
      <c r="E190" s="50" t="s">
        <v>10871</v>
      </c>
      <c r="F190" s="65" t="s">
        <v>364</v>
      </c>
    </row>
    <row r="191" spans="1:6" ht="165.75" customHeight="1">
      <c r="A191" s="50" t="s">
        <v>11015</v>
      </c>
      <c r="B191" s="51">
        <v>46072</v>
      </c>
      <c r="C191" s="50" t="s">
        <v>11016</v>
      </c>
      <c r="D191" s="50">
        <v>44</v>
      </c>
      <c r="E191" s="50" t="s">
        <v>10879</v>
      </c>
      <c r="F191" s="65" t="s">
        <v>333</v>
      </c>
    </row>
    <row r="192" spans="1:6" ht="176.25" customHeight="1">
      <c r="A192" s="50" t="s">
        <v>11017</v>
      </c>
      <c r="B192" s="51">
        <v>46072</v>
      </c>
      <c r="C192" s="50" t="s">
        <v>11018</v>
      </c>
      <c r="D192" s="1415">
        <v>16</v>
      </c>
      <c r="E192" s="50" t="s">
        <v>10879</v>
      </c>
      <c r="F192" s="65" t="s">
        <v>320</v>
      </c>
    </row>
    <row r="193" spans="1:6" ht="133.5" customHeight="1">
      <c r="A193" s="50" t="s">
        <v>11019</v>
      </c>
      <c r="B193" s="51">
        <v>46076</v>
      </c>
      <c r="C193" s="50" t="s">
        <v>11020</v>
      </c>
      <c r="D193" s="50">
        <v>452</v>
      </c>
      <c r="E193" s="50" t="s">
        <v>10871</v>
      </c>
      <c r="F193" s="65" t="s">
        <v>320</v>
      </c>
    </row>
    <row r="194" spans="1:6" ht="133.5" customHeight="1">
      <c r="A194" s="50" t="s">
        <v>11021</v>
      </c>
      <c r="B194" s="51">
        <v>46080</v>
      </c>
      <c r="C194" s="50" t="s">
        <v>11022</v>
      </c>
      <c r="D194" s="50">
        <v>235</v>
      </c>
      <c r="E194" s="50" t="s">
        <v>10871</v>
      </c>
      <c r="F194" s="65" t="s">
        <v>320</v>
      </c>
    </row>
    <row r="195" spans="1:6" ht="239.25" customHeight="1">
      <c r="A195" s="50" t="s">
        <v>11023</v>
      </c>
      <c r="B195" s="51">
        <v>46087</v>
      </c>
      <c r="C195" s="50" t="s">
        <v>11024</v>
      </c>
      <c r="D195" s="50">
        <v>68</v>
      </c>
      <c r="E195" s="50" t="s">
        <v>11025</v>
      </c>
      <c r="F195" s="65" t="s">
        <v>1695</v>
      </c>
    </row>
    <row r="196" spans="1:6" ht="133.5" customHeight="1">
      <c r="A196" s="50" t="s">
        <v>11026</v>
      </c>
      <c r="B196" s="51">
        <v>46093</v>
      </c>
      <c r="C196" s="50" t="s">
        <v>11027</v>
      </c>
      <c r="D196" s="50">
        <v>69</v>
      </c>
      <c r="E196" s="50" t="s">
        <v>10879</v>
      </c>
      <c r="F196" s="65" t="s">
        <v>317</v>
      </c>
    </row>
    <row r="197" spans="1:6" ht="165.75" customHeight="1">
      <c r="A197" s="50" t="s">
        <v>11028</v>
      </c>
      <c r="B197" s="51">
        <v>46102</v>
      </c>
      <c r="C197" s="50" t="s">
        <v>11029</v>
      </c>
      <c r="D197" s="50">
        <v>367</v>
      </c>
      <c r="E197" s="50" t="s">
        <v>10871</v>
      </c>
      <c r="F197" s="65" t="s">
        <v>320</v>
      </c>
    </row>
    <row r="198" spans="1:6" ht="165.75" customHeight="1">
      <c r="A198" s="50" t="s">
        <v>11030</v>
      </c>
      <c r="B198" s="51">
        <v>46092</v>
      </c>
      <c r="C198" s="50" t="s">
        <v>11031</v>
      </c>
      <c r="D198" s="50">
        <v>25</v>
      </c>
      <c r="E198" s="50" t="s">
        <v>10879</v>
      </c>
      <c r="F198" s="65" t="s">
        <v>364</v>
      </c>
    </row>
    <row r="199" spans="1:6" ht="165.75" customHeight="1">
      <c r="A199" s="50" t="s">
        <v>11032</v>
      </c>
      <c r="B199" s="51">
        <v>46049</v>
      </c>
      <c r="C199" s="50" t="s">
        <v>11033</v>
      </c>
      <c r="D199" s="50">
        <v>41</v>
      </c>
      <c r="E199" s="50" t="s">
        <v>10895</v>
      </c>
      <c r="F199" s="65" t="s">
        <v>320</v>
      </c>
    </row>
    <row r="200" spans="1:6" ht="165.75" customHeight="1">
      <c r="A200" s="50" t="s">
        <v>11034</v>
      </c>
      <c r="B200" s="51">
        <v>46060</v>
      </c>
      <c r="C200" s="50" t="s">
        <v>11035</v>
      </c>
      <c r="D200" s="50">
        <v>25</v>
      </c>
      <c r="E200" s="50" t="s">
        <v>10895</v>
      </c>
      <c r="F200" s="65" t="s">
        <v>317</v>
      </c>
    </row>
    <row r="201" spans="1:6" ht="165.75" customHeight="1">
      <c r="A201" s="50" t="s">
        <v>11036</v>
      </c>
      <c r="B201" s="51">
        <v>46069</v>
      </c>
      <c r="C201" s="50" t="s">
        <v>11037</v>
      </c>
      <c r="D201" s="50">
        <v>27</v>
      </c>
      <c r="E201" s="50" t="s">
        <v>10895</v>
      </c>
      <c r="F201" s="65" t="s">
        <v>320</v>
      </c>
    </row>
    <row r="202" spans="1:6" ht="165.75" customHeight="1">
      <c r="A202" s="50" t="s">
        <v>11038</v>
      </c>
      <c r="B202" s="51">
        <v>46049</v>
      </c>
      <c r="C202" s="50" t="s">
        <v>11039</v>
      </c>
      <c r="D202" s="50">
        <v>21</v>
      </c>
      <c r="E202" s="50" t="s">
        <v>10895</v>
      </c>
      <c r="F202" s="65" t="s">
        <v>317</v>
      </c>
    </row>
    <row r="203" spans="1:6" ht="165.75" customHeight="1">
      <c r="A203" s="50" t="s">
        <v>11040</v>
      </c>
      <c r="B203" s="51" t="s">
        <v>11041</v>
      </c>
      <c r="C203" s="50" t="s">
        <v>11042</v>
      </c>
      <c r="D203" s="50">
        <v>24</v>
      </c>
      <c r="E203" s="50" t="s">
        <v>11043</v>
      </c>
      <c r="F203" s="65" t="s">
        <v>323</v>
      </c>
    </row>
    <row r="204" spans="1:6" ht="165.75" customHeight="1">
      <c r="A204" s="50" t="s">
        <v>11044</v>
      </c>
      <c r="B204" s="51" t="s">
        <v>11045</v>
      </c>
      <c r="C204" s="50" t="s">
        <v>11046</v>
      </c>
      <c r="D204" s="50">
        <v>326</v>
      </c>
      <c r="E204" s="50" t="s">
        <v>11047</v>
      </c>
      <c r="F204" s="65" t="s">
        <v>317</v>
      </c>
    </row>
    <row r="205" spans="1:6" ht="165.75" customHeight="1">
      <c r="A205" s="50" t="s">
        <v>11048</v>
      </c>
      <c r="B205" s="51">
        <v>46094</v>
      </c>
      <c r="C205" s="50" t="s">
        <v>11049</v>
      </c>
      <c r="D205" s="50">
        <v>18</v>
      </c>
      <c r="E205" s="50" t="s">
        <v>11043</v>
      </c>
      <c r="F205" s="65" t="s">
        <v>320</v>
      </c>
    </row>
    <row r="206" spans="1:6" ht="165.75" customHeight="1">
      <c r="A206" s="50" t="s">
        <v>11050</v>
      </c>
      <c r="B206" s="51">
        <v>46101</v>
      </c>
      <c r="C206" s="50" t="s">
        <v>11051</v>
      </c>
      <c r="D206" s="50">
        <v>24</v>
      </c>
      <c r="E206" s="50" t="s">
        <v>11043</v>
      </c>
      <c r="F206" s="65" t="s">
        <v>323</v>
      </c>
    </row>
    <row r="207" spans="1:6" ht="165.75" customHeight="1">
      <c r="A207" s="50" t="s">
        <v>11052</v>
      </c>
      <c r="B207" s="51" t="s">
        <v>1591</v>
      </c>
      <c r="C207" s="50" t="s">
        <v>11053</v>
      </c>
      <c r="D207" s="50">
        <v>2380</v>
      </c>
      <c r="E207" s="50" t="s">
        <v>10900</v>
      </c>
      <c r="F207" s="65" t="s">
        <v>317</v>
      </c>
    </row>
    <row r="209" spans="1:9" ht="37.35" customHeight="1">
      <c r="A209" s="2" t="s">
        <v>506</v>
      </c>
      <c r="B209" s="2"/>
      <c r="C209" s="2"/>
      <c r="D209" s="2"/>
      <c r="E209" s="2"/>
      <c r="F209" s="44" t="s">
        <v>123</v>
      </c>
      <c r="G209" s="44" t="s">
        <v>124</v>
      </c>
    </row>
    <row r="210" spans="1:9" ht="77.650000000000006" customHeight="1">
      <c r="A210" s="44" t="s">
        <v>125</v>
      </c>
      <c r="B210" s="44" t="s">
        <v>126</v>
      </c>
      <c r="C210" s="44" t="s">
        <v>127</v>
      </c>
      <c r="D210" s="44" t="s">
        <v>128</v>
      </c>
      <c r="E210" s="44" t="s">
        <v>129</v>
      </c>
      <c r="F210" s="78">
        <v>7</v>
      </c>
      <c r="G210" s="78">
        <f>SUM(D211:D217)</f>
        <v>268</v>
      </c>
    </row>
    <row r="211" spans="1:9" ht="147.75" customHeight="1">
      <c r="A211" s="50" t="s">
        <v>11054</v>
      </c>
      <c r="B211" s="51">
        <v>46073</v>
      </c>
      <c r="C211" s="50" t="s">
        <v>11055</v>
      </c>
      <c r="D211" s="50">
        <v>59</v>
      </c>
      <c r="E211" s="50" t="s">
        <v>10925</v>
      </c>
    </row>
    <row r="212" spans="1:9" ht="104.65" customHeight="1">
      <c r="A212" s="50" t="s">
        <v>11056</v>
      </c>
      <c r="B212" s="51">
        <v>46072</v>
      </c>
      <c r="C212" s="50" t="s">
        <v>11057</v>
      </c>
      <c r="D212" s="50">
        <v>16</v>
      </c>
      <c r="E212" s="50" t="s">
        <v>10879</v>
      </c>
    </row>
    <row r="213" spans="1:9" ht="64.150000000000006" customHeight="1">
      <c r="A213" s="50" t="s">
        <v>3988</v>
      </c>
      <c r="B213" s="50" t="s">
        <v>11058</v>
      </c>
      <c r="C213" s="50" t="s">
        <v>11059</v>
      </c>
      <c r="D213" s="50">
        <v>15</v>
      </c>
      <c r="E213" s="50" t="s">
        <v>10871</v>
      </c>
    </row>
    <row r="214" spans="1:9" ht="129" customHeight="1">
      <c r="A214" s="50" t="s">
        <v>11060</v>
      </c>
      <c r="B214" s="51">
        <v>46111</v>
      </c>
      <c r="C214" s="50" t="s">
        <v>11061</v>
      </c>
      <c r="D214" s="50">
        <v>17</v>
      </c>
      <c r="E214" s="50" t="s">
        <v>11062</v>
      </c>
    </row>
    <row r="215" spans="1:9" ht="58.15" customHeight="1">
      <c r="A215" s="50" t="s">
        <v>11063</v>
      </c>
      <c r="B215" s="51">
        <v>46109</v>
      </c>
      <c r="C215" s="50" t="s">
        <v>11064</v>
      </c>
      <c r="D215" s="50">
        <v>28</v>
      </c>
      <c r="E215" s="50" t="s">
        <v>10871</v>
      </c>
    </row>
    <row r="216" spans="1:9" ht="25.5" customHeight="1">
      <c r="A216" s="50" t="s">
        <v>11065</v>
      </c>
      <c r="B216" s="51" t="s">
        <v>11066</v>
      </c>
      <c r="C216" s="50" t="s">
        <v>9991</v>
      </c>
      <c r="D216" s="50">
        <v>60</v>
      </c>
      <c r="E216" s="50" t="s">
        <v>11067</v>
      </c>
    </row>
    <row r="217" spans="1:9" ht="113.65" customHeight="1">
      <c r="A217" s="50" t="s">
        <v>11068</v>
      </c>
      <c r="B217" s="51" t="s">
        <v>11069</v>
      </c>
      <c r="C217" s="50" t="s">
        <v>11070</v>
      </c>
      <c r="D217" s="50">
        <v>73</v>
      </c>
      <c r="E217" s="50" t="s">
        <v>11071</v>
      </c>
    </row>
    <row r="219" spans="1:9" ht="267.75" customHeight="1">
      <c r="A219" s="2" t="s">
        <v>560</v>
      </c>
      <c r="B219" s="2"/>
      <c r="C219" s="2"/>
      <c r="D219" s="2"/>
      <c r="E219" s="2"/>
      <c r="F219" s="44" t="s">
        <v>123</v>
      </c>
      <c r="G219" s="44" t="s">
        <v>124</v>
      </c>
      <c r="H219" s="44" t="s">
        <v>561</v>
      </c>
      <c r="I219" s="44" t="s">
        <v>562</v>
      </c>
    </row>
    <row r="220" spans="1:9" ht="63.4" customHeight="1">
      <c r="A220" s="44" t="s">
        <v>563</v>
      </c>
      <c r="B220" s="44" t="s">
        <v>126</v>
      </c>
      <c r="C220" s="44" t="s">
        <v>127</v>
      </c>
      <c r="D220" s="44" t="s">
        <v>128</v>
      </c>
      <c r="E220" s="44" t="s">
        <v>129</v>
      </c>
      <c r="F220" s="78"/>
      <c r="G220" s="78"/>
      <c r="H220" s="78"/>
      <c r="I220" s="78"/>
    </row>
    <row r="221" spans="1:9" ht="12.75" customHeight="1">
      <c r="A221" s="50"/>
      <c r="B221" s="50"/>
      <c r="C221" s="50"/>
      <c r="D221" s="50"/>
      <c r="E221" s="50"/>
    </row>
    <row r="222" spans="1:9" ht="12.75" customHeight="1">
      <c r="A222" s="50"/>
      <c r="B222" s="50"/>
      <c r="C222" s="50"/>
      <c r="D222" s="50"/>
      <c r="E222" s="50"/>
    </row>
    <row r="223" spans="1:9" ht="12.75" customHeight="1">
      <c r="A223" s="50"/>
      <c r="B223" s="50"/>
      <c r="C223" s="50"/>
      <c r="D223" s="50"/>
      <c r="E223" s="50"/>
    </row>
    <row r="224" spans="1:9" ht="12.75" customHeight="1">
      <c r="A224" s="50"/>
      <c r="B224" s="50"/>
      <c r="C224" s="50"/>
      <c r="D224" s="50"/>
      <c r="E224" s="50"/>
    </row>
    <row r="226" spans="1:8" ht="38.85" customHeight="1">
      <c r="A226" s="2" t="s">
        <v>569</v>
      </c>
      <c r="B226" s="2"/>
      <c r="C226" s="2"/>
      <c r="D226" s="2"/>
      <c r="E226" s="2"/>
      <c r="F226" s="3" t="s">
        <v>29</v>
      </c>
      <c r="G226" s="3"/>
      <c r="H226" s="3"/>
    </row>
    <row r="227" spans="1:8" ht="12.75" customHeight="1">
      <c r="A227" s="5" t="s">
        <v>18</v>
      </c>
      <c r="B227" s="5"/>
      <c r="C227" s="5"/>
      <c r="D227" s="5"/>
      <c r="E227" s="5"/>
    </row>
    <row r="228" spans="1:8" ht="82.9" customHeight="1">
      <c r="A228" s="44" t="s">
        <v>125</v>
      </c>
      <c r="B228" s="44" t="s">
        <v>570</v>
      </c>
      <c r="C228" s="44" t="s">
        <v>124</v>
      </c>
      <c r="D228" s="44" t="s">
        <v>571</v>
      </c>
      <c r="E228" s="44" t="s">
        <v>127</v>
      </c>
      <c r="F228" s="44" t="s">
        <v>123</v>
      </c>
      <c r="G228" s="44" t="s">
        <v>124</v>
      </c>
    </row>
    <row r="229" spans="1:8" ht="144.75" customHeight="1">
      <c r="A229" s="50" t="s">
        <v>11054</v>
      </c>
      <c r="B229" s="51">
        <v>46073</v>
      </c>
      <c r="C229" s="50">
        <v>59</v>
      </c>
      <c r="D229" s="50">
        <v>1</v>
      </c>
      <c r="E229" s="50" t="s">
        <v>11072</v>
      </c>
      <c r="F229" s="78">
        <v>4</v>
      </c>
      <c r="G229" s="78">
        <f>SUM(C229:C232)</f>
        <v>156</v>
      </c>
    </row>
    <row r="230" spans="1:8" ht="88.5" customHeight="1">
      <c r="A230" s="50" t="s">
        <v>11073</v>
      </c>
      <c r="B230" s="51">
        <v>46086</v>
      </c>
      <c r="C230" s="50">
        <v>10</v>
      </c>
      <c r="D230" s="50"/>
      <c r="E230" s="50" t="s">
        <v>11074</v>
      </c>
    </row>
    <row r="231" spans="1:8" ht="180" customHeight="1">
      <c r="A231" s="50" t="s">
        <v>11075</v>
      </c>
      <c r="B231" s="50" t="s">
        <v>11076</v>
      </c>
      <c r="C231" s="50">
        <v>19</v>
      </c>
      <c r="D231" s="50"/>
      <c r="E231" s="50" t="s">
        <v>11077</v>
      </c>
    </row>
    <row r="232" spans="1:8" ht="183.75" customHeight="1">
      <c r="A232" s="50" t="s">
        <v>11078</v>
      </c>
      <c r="B232" s="51">
        <v>46087</v>
      </c>
      <c r="C232" s="50">
        <v>68</v>
      </c>
      <c r="D232" s="50"/>
      <c r="E232" s="50" t="s">
        <v>11024</v>
      </c>
    </row>
    <row r="234" spans="1:8" ht="46.35" customHeight="1">
      <c r="A234" s="2" t="s">
        <v>617</v>
      </c>
      <c r="B234" s="2"/>
      <c r="C234" s="2"/>
    </row>
    <row r="235" spans="1:8" ht="81" customHeight="1">
      <c r="A235" s="44" t="s">
        <v>618</v>
      </c>
      <c r="B235" s="44" t="s">
        <v>619</v>
      </c>
      <c r="C235" s="44" t="s">
        <v>620</v>
      </c>
    </row>
    <row r="236" spans="1:8" ht="12.75" customHeight="1">
      <c r="A236" s="104" t="s">
        <v>621</v>
      </c>
      <c r="B236" s="50"/>
      <c r="C236" s="50"/>
    </row>
    <row r="237" spans="1:8" ht="12.75" customHeight="1">
      <c r="A237" s="104" t="s">
        <v>622</v>
      </c>
      <c r="B237" s="50">
        <v>1</v>
      </c>
      <c r="C237" s="50">
        <v>1</v>
      </c>
    </row>
    <row r="238" spans="1:8" ht="12.75" customHeight="1">
      <c r="A238" s="104" t="s">
        <v>623</v>
      </c>
      <c r="B238" s="50"/>
      <c r="C238" s="50"/>
    </row>
    <row r="240" spans="1:8" ht="50.65" customHeight="1">
      <c r="A240" s="2" t="s">
        <v>624</v>
      </c>
      <c r="B240" s="2"/>
      <c r="C240" s="2"/>
      <c r="D240" s="44" t="s">
        <v>625</v>
      </c>
    </row>
    <row r="241" spans="1:5" ht="79.150000000000006" customHeight="1">
      <c r="A241" s="44" t="s">
        <v>626</v>
      </c>
      <c r="B241" s="44" t="s">
        <v>85</v>
      </c>
      <c r="C241" s="44" t="s">
        <v>87</v>
      </c>
      <c r="D241" s="50">
        <v>2</v>
      </c>
    </row>
    <row r="242" spans="1:5" ht="246" customHeight="1">
      <c r="A242" s="50" t="s">
        <v>11079</v>
      </c>
      <c r="B242" s="50" t="s">
        <v>11080</v>
      </c>
      <c r="C242" s="50" t="s">
        <v>11024</v>
      </c>
    </row>
    <row r="243" spans="1:5" ht="138" customHeight="1">
      <c r="A243" s="50" t="s">
        <v>11081</v>
      </c>
      <c r="B243" s="50" t="s">
        <v>11082</v>
      </c>
      <c r="C243" s="50" t="s">
        <v>11083</v>
      </c>
    </row>
    <row r="244" spans="1:5" ht="12.75" customHeight="1">
      <c r="A244" s="50"/>
      <c r="B244" s="50"/>
      <c r="C244" s="50"/>
    </row>
    <row r="245" spans="1:5" ht="12.75" customHeight="1">
      <c r="A245" s="50"/>
      <c r="B245" s="50"/>
      <c r="C245" s="50"/>
    </row>
    <row r="247" spans="1:5" ht="46.5" customHeight="1">
      <c r="A247" s="2" t="s">
        <v>887</v>
      </c>
      <c r="B247" s="2"/>
      <c r="C247" s="2"/>
    </row>
    <row r="248" spans="1:5" ht="57.75" customHeight="1">
      <c r="A248" s="44" t="s">
        <v>888</v>
      </c>
      <c r="B248" s="44" t="s">
        <v>889</v>
      </c>
      <c r="C248" s="44" t="s">
        <v>890</v>
      </c>
    </row>
    <row r="249" spans="1:5" ht="12.75" customHeight="1">
      <c r="A249" s="50"/>
      <c r="B249" s="50"/>
      <c r="C249" s="50"/>
    </row>
    <row r="250" spans="1:5" ht="12.75" customHeight="1">
      <c r="A250" s="50"/>
      <c r="B250" s="50"/>
      <c r="C250" s="50"/>
    </row>
    <row r="252" spans="1:5" ht="43.35" customHeight="1">
      <c r="A252" s="2" t="s">
        <v>891</v>
      </c>
      <c r="B252" s="2"/>
      <c r="C252" s="2"/>
      <c r="D252" s="2"/>
      <c r="E252" s="2"/>
    </row>
    <row r="253" spans="1:5" ht="85.9" customHeight="1">
      <c r="A253" s="44" t="s">
        <v>892</v>
      </c>
      <c r="B253" s="44" t="s">
        <v>893</v>
      </c>
      <c r="C253" s="44" t="s">
        <v>894</v>
      </c>
      <c r="D253" s="44" t="s">
        <v>895</v>
      </c>
      <c r="E253" s="44" t="s">
        <v>896</v>
      </c>
    </row>
    <row r="254" spans="1:5" ht="47.25" customHeight="1">
      <c r="A254" s="50" t="s">
        <v>11084</v>
      </c>
      <c r="B254" s="50" t="s">
        <v>11085</v>
      </c>
      <c r="C254" s="50"/>
      <c r="D254" s="50"/>
      <c r="E254" s="50"/>
    </row>
    <row r="255" spans="1:5" ht="12.75" customHeight="1">
      <c r="A255" s="50"/>
      <c r="B255" s="50"/>
      <c r="C255" s="50"/>
      <c r="D255" s="50"/>
      <c r="E255" s="50"/>
    </row>
    <row r="257" spans="1:8" ht="49.9" customHeight="1">
      <c r="A257" s="1478" t="s">
        <v>902</v>
      </c>
      <c r="B257" s="1478"/>
      <c r="C257" s="1478"/>
      <c r="D257" s="1478"/>
      <c r="E257" s="1478"/>
      <c r="F257" s="120" t="s">
        <v>123</v>
      </c>
      <c r="G257" s="120" t="s">
        <v>124</v>
      </c>
    </row>
    <row r="258" spans="1:8" ht="69" customHeight="1">
      <c r="A258" s="120" t="s">
        <v>125</v>
      </c>
      <c r="B258" s="120" t="s">
        <v>126</v>
      </c>
      <c r="C258" s="120" t="s">
        <v>127</v>
      </c>
      <c r="D258" s="120" t="s">
        <v>128</v>
      </c>
      <c r="E258" s="120" t="s">
        <v>129</v>
      </c>
      <c r="F258" s="50"/>
      <c r="G258" s="50"/>
    </row>
    <row r="259" spans="1:8" ht="12.75" customHeight="1">
      <c r="A259" s="78"/>
      <c r="B259" s="78"/>
      <c r="C259" s="78"/>
      <c r="D259" s="78"/>
      <c r="E259" s="78"/>
    </row>
    <row r="260" spans="1:8" ht="12.75" customHeight="1">
      <c r="A260" s="78"/>
      <c r="B260" s="78"/>
      <c r="C260" s="78"/>
      <c r="D260" s="78"/>
      <c r="E260" s="78"/>
    </row>
    <row r="261" spans="1:8" ht="12.75" customHeight="1">
      <c r="A261" s="78"/>
      <c r="B261" s="78"/>
      <c r="C261" s="78"/>
      <c r="D261" s="78"/>
      <c r="E261" s="78"/>
    </row>
    <row r="263" spans="1:8" ht="52.9" customHeight="1">
      <c r="A263" s="1478" t="s">
        <v>925</v>
      </c>
      <c r="B263" s="1478"/>
      <c r="C263" s="1478"/>
      <c r="D263" s="1478"/>
      <c r="E263" s="1478"/>
      <c r="F263" s="3"/>
      <c r="G263" s="3"/>
      <c r="H263" s="3"/>
    </row>
    <row r="264" spans="1:8" ht="12.75" customHeight="1">
      <c r="A264" s="5" t="s">
        <v>18</v>
      </c>
      <c r="B264" s="5"/>
      <c r="C264" s="5"/>
      <c r="D264" s="5"/>
      <c r="E264" s="5"/>
    </row>
    <row r="265" spans="1:8" ht="114.2" customHeight="1">
      <c r="A265" s="122"/>
      <c r="B265" s="120" t="s">
        <v>926</v>
      </c>
      <c r="C265" s="120" t="s">
        <v>927</v>
      </c>
      <c r="D265" s="120" t="s">
        <v>128</v>
      </c>
      <c r="E265" s="120" t="s">
        <v>928</v>
      </c>
    </row>
    <row r="266" spans="1:8" ht="12.75" customHeight="1">
      <c r="A266" s="120" t="s">
        <v>929</v>
      </c>
      <c r="B266" s="50"/>
      <c r="C266" s="50"/>
      <c r="D266" s="50"/>
      <c r="E266" s="50"/>
    </row>
    <row r="267" spans="1:8" ht="12.75" customHeight="1">
      <c r="A267" s="120" t="s">
        <v>930</v>
      </c>
      <c r="B267" s="50"/>
      <c r="C267" s="50"/>
      <c r="D267" s="50"/>
      <c r="E267" s="50"/>
    </row>
    <row r="269" spans="1:8" ht="72.400000000000006" customHeight="1">
      <c r="A269" s="1478" t="s">
        <v>931</v>
      </c>
      <c r="B269" s="1478"/>
      <c r="C269" s="1478"/>
      <c r="D269" s="1479"/>
      <c r="E269" s="1479"/>
      <c r="F269" s="1479"/>
    </row>
    <row r="270" spans="1:8" ht="41.1" customHeight="1">
      <c r="A270" s="123" t="s">
        <v>933</v>
      </c>
      <c r="B270" s="1480"/>
      <c r="C270" s="1480"/>
      <c r="D270" s="35"/>
      <c r="E270" s="35"/>
    </row>
    <row r="271" spans="1:8" ht="12.75" customHeight="1">
      <c r="A271" s="120" t="s">
        <v>934</v>
      </c>
      <c r="B271" s="1478" t="s">
        <v>935</v>
      </c>
      <c r="C271" s="1478"/>
      <c r="D271" s="35"/>
      <c r="E271" s="35"/>
    </row>
    <row r="272" spans="1:8" ht="16.350000000000001" customHeight="1">
      <c r="A272" s="120" t="s">
        <v>936</v>
      </c>
      <c r="B272" s="1480"/>
      <c r="C272" s="1480"/>
      <c r="D272" s="35"/>
      <c r="E272" s="35"/>
    </row>
    <row r="273" spans="1:6" ht="12.75" customHeight="1">
      <c r="A273" s="120" t="s">
        <v>937</v>
      </c>
      <c r="B273" s="1480"/>
      <c r="C273" s="1480"/>
      <c r="D273" s="35"/>
      <c r="E273" s="35"/>
    </row>
    <row r="274" spans="1:6" ht="12.75" customHeight="1">
      <c r="A274" s="120" t="s">
        <v>939</v>
      </c>
      <c r="B274" s="1480"/>
      <c r="C274" s="1480"/>
      <c r="D274" s="35"/>
      <c r="E274" s="35"/>
    </row>
    <row r="275" spans="1:6" ht="12.75" customHeight="1">
      <c r="A275" s="35"/>
      <c r="B275" s="35"/>
      <c r="C275" s="35"/>
      <c r="D275" s="35"/>
      <c r="E275" s="35"/>
    </row>
    <row r="276" spans="1:6" ht="49.35" customHeight="1">
      <c r="A276" s="1478" t="s">
        <v>956</v>
      </c>
      <c r="B276" s="1478"/>
      <c r="C276" s="1478"/>
      <c r="D276" s="3"/>
      <c r="E276" s="3"/>
      <c r="F276" s="3"/>
    </row>
    <row r="277" spans="1:6" ht="12.75" customHeight="1">
      <c r="A277" s="5" t="s">
        <v>18</v>
      </c>
      <c r="B277" s="5"/>
      <c r="C277" s="5"/>
    </row>
    <row r="278" spans="1:6" ht="12.75" customHeight="1">
      <c r="A278" s="1478" t="s">
        <v>108</v>
      </c>
      <c r="B278" s="1478"/>
      <c r="C278" s="1478"/>
      <c r="D278" s="35"/>
      <c r="E278" s="35"/>
    </row>
    <row r="279" spans="1:6" ht="12.75" customHeight="1">
      <c r="A279" s="1480"/>
      <c r="B279" s="1480"/>
      <c r="C279" s="1480"/>
      <c r="D279" s="35"/>
      <c r="E279" s="35"/>
    </row>
    <row r="280" spans="1:6" ht="12.75" customHeight="1">
      <c r="A280" s="35"/>
      <c r="B280" s="35"/>
      <c r="C280" s="35"/>
      <c r="D280" s="35"/>
      <c r="E280" s="35"/>
    </row>
    <row r="281" spans="1:6" ht="54.4" customHeight="1">
      <c r="A281" s="1478" t="s">
        <v>957</v>
      </c>
      <c r="B281" s="1478"/>
      <c r="C281" s="1478"/>
      <c r="D281" s="3"/>
      <c r="E281" s="3"/>
      <c r="F281" s="3"/>
    </row>
    <row r="282" spans="1:6" ht="12.75" customHeight="1">
      <c r="A282" s="5" t="s">
        <v>18</v>
      </c>
      <c r="B282" s="5"/>
      <c r="C282" s="5"/>
      <c r="D282" s="35"/>
      <c r="E282" s="35"/>
    </row>
    <row r="283" spans="1:6" ht="38.85" customHeight="1">
      <c r="A283" s="120" t="s">
        <v>958</v>
      </c>
      <c r="B283" s="120" t="s">
        <v>927</v>
      </c>
      <c r="C283" s="120" t="s">
        <v>959</v>
      </c>
      <c r="D283" s="35"/>
      <c r="E283" s="35"/>
    </row>
    <row r="284" spans="1:6" ht="30.75" customHeight="1">
      <c r="A284" s="126" t="s">
        <v>11086</v>
      </c>
      <c r="B284" s="126" t="s">
        <v>11087</v>
      </c>
      <c r="C284" s="126" t="s">
        <v>10879</v>
      </c>
      <c r="D284" s="35"/>
      <c r="E284" s="35"/>
    </row>
    <row r="285" spans="1:6" ht="12.75" customHeight="1">
      <c r="A285" s="126"/>
      <c r="B285" s="126"/>
      <c r="C285" s="126"/>
      <c r="D285" s="35"/>
      <c r="E285" s="35"/>
    </row>
    <row r="286" spans="1:6" ht="12.75" customHeight="1">
      <c r="A286" s="126"/>
      <c r="B286" s="126"/>
      <c r="C286" s="126"/>
      <c r="D286" s="127"/>
      <c r="E286" s="127"/>
    </row>
    <row r="287" spans="1:6" ht="12.75" customHeight="1">
      <c r="A287" s="127"/>
      <c r="B287" s="127"/>
      <c r="C287" s="127"/>
      <c r="D287" s="127"/>
      <c r="E287" s="127"/>
    </row>
    <row r="288" spans="1:6" ht="50.65" customHeight="1">
      <c r="A288" s="1482" t="s">
        <v>967</v>
      </c>
      <c r="B288" s="1482"/>
      <c r="C288" s="1482"/>
      <c r="D288" s="1482"/>
      <c r="E288" s="1482"/>
    </row>
    <row r="289" spans="1:6" ht="61.15" customHeight="1">
      <c r="A289" s="128" t="s">
        <v>125</v>
      </c>
      <c r="B289" s="128" t="s">
        <v>126</v>
      </c>
      <c r="C289" s="128" t="s">
        <v>127</v>
      </c>
      <c r="D289" s="128" t="s">
        <v>128</v>
      </c>
      <c r="E289" s="128" t="s">
        <v>129</v>
      </c>
    </row>
    <row r="290" spans="1:6" ht="12.75" customHeight="1">
      <c r="A290" s="425"/>
      <c r="B290" s="426"/>
      <c r="C290" s="427"/>
      <c r="D290" s="426"/>
      <c r="E290" s="426"/>
    </row>
    <row r="291" spans="1:6" ht="12.75" customHeight="1">
      <c r="A291" s="270"/>
      <c r="B291" s="148"/>
      <c r="C291" s="428"/>
      <c r="D291" s="151"/>
      <c r="E291" s="151"/>
    </row>
    <row r="292" spans="1:6" ht="45.6" customHeight="1">
      <c r="A292" s="1482" t="s">
        <v>977</v>
      </c>
      <c r="B292" s="1482"/>
      <c r="C292" s="1482"/>
      <c r="D292" s="35"/>
      <c r="E292" s="35"/>
    </row>
    <row r="293" spans="1:6" ht="66.400000000000006" customHeight="1">
      <c r="A293" s="128" t="s">
        <v>978</v>
      </c>
      <c r="B293" s="128" t="s">
        <v>979</v>
      </c>
      <c r="C293" s="128" t="s">
        <v>980</v>
      </c>
      <c r="D293" s="35"/>
      <c r="E293" s="35"/>
    </row>
    <row r="294" spans="1:6" ht="27.6" customHeight="1">
      <c r="A294" s="152"/>
      <c r="B294" s="152"/>
      <c r="C294" s="152"/>
      <c r="D294" s="35"/>
      <c r="E294" s="35"/>
    </row>
    <row r="295" spans="1:6" ht="12.75" customHeight="1">
      <c r="A295" s="35"/>
      <c r="B295" s="35"/>
      <c r="C295" s="35"/>
      <c r="D295" s="35"/>
      <c r="E295" s="35"/>
    </row>
    <row r="296" spans="1:6" ht="72" customHeight="1">
      <c r="A296" s="1482" t="s">
        <v>983</v>
      </c>
      <c r="B296" s="1482"/>
      <c r="C296" s="1482"/>
      <c r="D296" s="3"/>
      <c r="E296" s="3"/>
      <c r="F296" s="3"/>
    </row>
    <row r="297" spans="1:6" ht="12.75" customHeight="1">
      <c r="A297" s="5" t="s">
        <v>18</v>
      </c>
      <c r="B297" s="5"/>
      <c r="C297" s="5"/>
      <c r="D297" s="35"/>
      <c r="E297" s="35"/>
    </row>
    <row r="298" spans="1:6" ht="45.6" customHeight="1">
      <c r="A298" s="128" t="s">
        <v>984</v>
      </c>
      <c r="B298" s="128" t="s">
        <v>79</v>
      </c>
      <c r="C298" s="128" t="s">
        <v>985</v>
      </c>
      <c r="D298" s="35"/>
      <c r="E298" s="35"/>
    </row>
    <row r="299" spans="1:6" ht="12.75" customHeight="1">
      <c r="A299" s="152"/>
      <c r="B299" s="152"/>
      <c r="C299" s="152"/>
      <c r="D299" s="35"/>
      <c r="E299" s="35"/>
    </row>
    <row r="300" spans="1:6" ht="12.75" customHeight="1">
      <c r="A300" s="35"/>
      <c r="B300" s="35"/>
      <c r="C300" s="35"/>
      <c r="D300" s="35"/>
      <c r="E300" s="35"/>
    </row>
    <row r="301" spans="1:6" ht="51.4" customHeight="1">
      <c r="A301" s="1482" t="s">
        <v>986</v>
      </c>
      <c r="B301" s="1482"/>
      <c r="C301" s="1482"/>
      <c r="D301" s="3"/>
      <c r="E301" s="3"/>
      <c r="F301" s="3"/>
    </row>
    <row r="302" spans="1:6" ht="12.75" customHeight="1">
      <c r="A302" s="5" t="s">
        <v>18</v>
      </c>
      <c r="B302" s="5"/>
      <c r="C302" s="5"/>
      <c r="D302" s="35"/>
      <c r="E302" s="35"/>
    </row>
    <row r="303" spans="1:6" ht="42.6" customHeight="1">
      <c r="A303" s="128" t="s">
        <v>984</v>
      </c>
      <c r="B303" s="128" t="s">
        <v>79</v>
      </c>
      <c r="C303" s="128" t="s">
        <v>985</v>
      </c>
      <c r="D303" s="35"/>
      <c r="E303" s="35"/>
    </row>
    <row r="304" spans="1:6" ht="12.75" customHeight="1">
      <c r="A304" s="152"/>
      <c r="B304" s="152"/>
      <c r="C304" s="152"/>
      <c r="D304" s="35"/>
      <c r="E304" s="35"/>
    </row>
    <row r="305" spans="1:6" ht="12.75" customHeight="1">
      <c r="A305" s="35"/>
      <c r="B305" s="35"/>
      <c r="C305" s="35"/>
      <c r="D305" s="35"/>
      <c r="E305" s="35"/>
    </row>
    <row r="306" spans="1:6" ht="40.35" customHeight="1">
      <c r="A306" s="1482" t="s">
        <v>987</v>
      </c>
      <c r="B306" s="1482"/>
      <c r="C306" s="1482"/>
      <c r="D306" s="3"/>
      <c r="E306" s="3"/>
      <c r="F306" s="3"/>
    </row>
    <row r="307" spans="1:6" ht="12.75" customHeight="1">
      <c r="A307" s="5" t="s">
        <v>18</v>
      </c>
      <c r="B307" s="5"/>
      <c r="C307" s="5"/>
      <c r="D307" s="35"/>
      <c r="E307" s="35"/>
    </row>
    <row r="308" spans="1:6" ht="106.7" customHeight="1">
      <c r="A308" s="128" t="s">
        <v>984</v>
      </c>
      <c r="B308" s="128" t="s">
        <v>988</v>
      </c>
      <c r="C308" s="128" t="s">
        <v>989</v>
      </c>
      <c r="D308" s="35"/>
      <c r="E308" s="35"/>
    </row>
    <row r="309" spans="1:6" ht="12.75" customHeight="1">
      <c r="A309" s="152"/>
      <c r="B309" s="152"/>
      <c r="C309" s="152"/>
      <c r="D309" s="35"/>
      <c r="E309" s="35"/>
    </row>
    <row r="310" spans="1:6" ht="12.75" customHeight="1">
      <c r="A310" s="35"/>
      <c r="B310" s="35"/>
      <c r="C310" s="35"/>
      <c r="D310" s="35"/>
      <c r="E310" s="35"/>
    </row>
    <row r="311" spans="1:6" ht="58.9" customHeight="1">
      <c r="A311" s="1482" t="s">
        <v>990</v>
      </c>
      <c r="B311" s="1482"/>
      <c r="C311" s="1482"/>
      <c r="D311" s="3"/>
      <c r="E311" s="3"/>
      <c r="F311" s="3"/>
    </row>
    <row r="312" spans="1:6" ht="12.75" customHeight="1">
      <c r="A312" s="5" t="s">
        <v>18</v>
      </c>
      <c r="B312" s="5"/>
      <c r="C312" s="5"/>
      <c r="D312" s="35"/>
      <c r="E312" s="35"/>
    </row>
    <row r="313" spans="1:6" ht="90.95" customHeight="1">
      <c r="A313" s="128" t="s">
        <v>984</v>
      </c>
      <c r="B313" s="128" t="s">
        <v>991</v>
      </c>
      <c r="C313" s="128" t="s">
        <v>992</v>
      </c>
      <c r="D313" s="35"/>
      <c r="E313" s="35"/>
    </row>
    <row r="314" spans="1:6" ht="12.75" customHeight="1">
      <c r="A314" s="152"/>
      <c r="B314" s="152"/>
      <c r="C314" s="152"/>
      <c r="D314" s="35"/>
      <c r="E314" s="35"/>
    </row>
    <row r="315" spans="1:6" ht="12.75" customHeight="1">
      <c r="A315" s="35"/>
      <c r="B315" s="35"/>
      <c r="C315" s="35"/>
      <c r="D315" s="35"/>
      <c r="E315" s="35"/>
    </row>
    <row r="316" spans="1:6" ht="77.650000000000006" customHeight="1">
      <c r="A316" s="1483" t="s">
        <v>993</v>
      </c>
      <c r="B316" s="1483"/>
      <c r="C316" s="1483"/>
      <c r="D316" s="1483"/>
      <c r="E316" s="1483"/>
    </row>
    <row r="317" spans="1:6" ht="134.25" customHeight="1">
      <c r="A317" s="153" t="s">
        <v>994</v>
      </c>
      <c r="B317" s="153" t="s">
        <v>995</v>
      </c>
      <c r="C317" s="153" t="s">
        <v>996</v>
      </c>
      <c r="D317" s="153" t="s">
        <v>997</v>
      </c>
      <c r="E317" s="153" t="s">
        <v>998</v>
      </c>
    </row>
    <row r="318" spans="1:6" ht="69.75" customHeight="1">
      <c r="A318" s="155" t="s">
        <v>11088</v>
      </c>
      <c r="B318" s="154" t="s">
        <v>11089</v>
      </c>
      <c r="C318" s="154" t="s">
        <v>11090</v>
      </c>
      <c r="D318" s="155" t="s">
        <v>11091</v>
      </c>
      <c r="E318" s="155" t="s">
        <v>11092</v>
      </c>
    </row>
    <row r="319" spans="1:6" ht="48" customHeight="1">
      <c r="A319" s="154" t="s">
        <v>11093</v>
      </c>
      <c r="B319" s="154" t="s">
        <v>11094</v>
      </c>
      <c r="C319" s="154" t="s">
        <v>11095</v>
      </c>
      <c r="D319" s="155" t="s">
        <v>11091</v>
      </c>
      <c r="E319" s="155" t="s">
        <v>11096</v>
      </c>
    </row>
    <row r="320" spans="1:6" ht="60.75" customHeight="1">
      <c r="A320" s="154" t="s">
        <v>11097</v>
      </c>
      <c r="B320" s="154" t="s">
        <v>11098</v>
      </c>
      <c r="C320" s="155" t="s">
        <v>11099</v>
      </c>
      <c r="D320" s="155" t="s">
        <v>11091</v>
      </c>
      <c r="E320" s="155" t="s">
        <v>11100</v>
      </c>
    </row>
    <row r="321" spans="1:7" ht="60.75" customHeight="1">
      <c r="A321" s="154" t="s">
        <v>11101</v>
      </c>
      <c r="B321" s="154" t="s">
        <v>11102</v>
      </c>
      <c r="C321" s="155" t="s">
        <v>11103</v>
      </c>
      <c r="D321" s="155" t="s">
        <v>11091</v>
      </c>
      <c r="E321" s="155" t="s">
        <v>11104</v>
      </c>
    </row>
    <row r="322" spans="1:7" ht="102.75" customHeight="1">
      <c r="A322" s="154" t="s">
        <v>11105</v>
      </c>
      <c r="B322" s="154" t="s">
        <v>11106</v>
      </c>
      <c r="C322" s="154" t="s">
        <v>11107</v>
      </c>
      <c r="D322" s="155" t="s">
        <v>11108</v>
      </c>
      <c r="E322" s="155" t="s">
        <v>11109</v>
      </c>
    </row>
    <row r="323" spans="1:7" ht="60.75" customHeight="1">
      <c r="A323" s="154" t="s">
        <v>11110</v>
      </c>
      <c r="B323" s="154" t="s">
        <v>11111</v>
      </c>
      <c r="C323" s="154" t="s">
        <v>11112</v>
      </c>
      <c r="D323" s="155" t="s">
        <v>11091</v>
      </c>
      <c r="E323" s="155" t="s">
        <v>11113</v>
      </c>
    </row>
    <row r="324" spans="1:7" ht="63" customHeight="1">
      <c r="A324" s="127" t="s">
        <v>11114</v>
      </c>
      <c r="B324" s="127" t="s">
        <v>11115</v>
      </c>
      <c r="C324" s="127" t="s">
        <v>11116</v>
      </c>
      <c r="D324" s="127" t="s">
        <v>11117</v>
      </c>
      <c r="E324" s="35" t="s">
        <v>11118</v>
      </c>
    </row>
    <row r="325" spans="1:7" ht="87.4" customHeight="1">
      <c r="A325" s="1483" t="s">
        <v>1004</v>
      </c>
      <c r="B325" s="1483"/>
      <c r="C325" s="1483"/>
      <c r="D325" s="1483"/>
      <c r="E325" s="3"/>
      <c r="F325" s="3"/>
      <c r="G325" s="3"/>
    </row>
    <row r="326" spans="1:7" ht="36.6" customHeight="1">
      <c r="A326" s="5" t="s">
        <v>18</v>
      </c>
      <c r="B326" s="5"/>
      <c r="C326" s="5"/>
      <c r="D326" s="5"/>
      <c r="E326" s="35"/>
    </row>
    <row r="327" spans="1:7" ht="187.5" customHeight="1">
      <c r="A327" s="153" t="s">
        <v>1005</v>
      </c>
      <c r="B327" s="153" t="s">
        <v>1006</v>
      </c>
      <c r="C327" s="153" t="s">
        <v>1007</v>
      </c>
      <c r="D327" s="153" t="s">
        <v>1008</v>
      </c>
      <c r="E327" s="35"/>
    </row>
    <row r="328" spans="1:7" ht="12.75" customHeight="1">
      <c r="A328" s="154"/>
      <c r="B328" s="154"/>
      <c r="C328" s="154"/>
      <c r="D328" s="154"/>
      <c r="E328" s="35"/>
    </row>
    <row r="329" spans="1:7" ht="12.75" customHeight="1">
      <c r="A329" s="35"/>
      <c r="B329" s="35"/>
      <c r="C329" s="35"/>
      <c r="D329" s="35"/>
      <c r="E329" s="35"/>
    </row>
    <row r="330" spans="1:7" ht="46.35" customHeight="1">
      <c r="A330" s="1483" t="s">
        <v>1009</v>
      </c>
      <c r="B330" s="1483"/>
      <c r="C330" s="1483"/>
      <c r="D330" s="3"/>
      <c r="E330" s="3"/>
      <c r="F330" s="3"/>
    </row>
    <row r="331" spans="1:7" ht="41.85" customHeight="1">
      <c r="A331" s="5" t="s">
        <v>18</v>
      </c>
      <c r="B331" s="5"/>
      <c r="C331" s="5"/>
      <c r="E331" s="35"/>
    </row>
    <row r="332" spans="1:7" ht="131.25" customHeight="1">
      <c r="A332" s="153" t="s">
        <v>1010</v>
      </c>
      <c r="B332" s="153" t="s">
        <v>1011</v>
      </c>
      <c r="C332" s="153" t="s">
        <v>1012</v>
      </c>
      <c r="D332" s="35"/>
      <c r="E332" s="35"/>
    </row>
    <row r="333" spans="1:7" ht="12.75" customHeight="1">
      <c r="A333" s="154"/>
      <c r="B333" s="154"/>
      <c r="C333" s="154"/>
      <c r="D333" s="35"/>
      <c r="E333" s="35"/>
    </row>
    <row r="334" spans="1:7" ht="12.75" customHeight="1">
      <c r="A334" s="154"/>
      <c r="B334" s="154"/>
      <c r="C334" s="154"/>
      <c r="D334" s="35"/>
      <c r="E334" s="35"/>
    </row>
    <row r="335" spans="1:7" ht="12.75" customHeight="1">
      <c r="A335" s="127"/>
      <c r="B335" s="127"/>
      <c r="C335" s="127"/>
      <c r="D335" s="127"/>
      <c r="E335" s="127"/>
    </row>
    <row r="336" spans="1:7" ht="31.35" customHeight="1">
      <c r="A336" s="1483" t="s">
        <v>1015</v>
      </c>
      <c r="B336" s="1483"/>
      <c r="C336" s="1483"/>
      <c r="D336" s="1483"/>
      <c r="E336" s="1483"/>
    </row>
    <row r="337" spans="1:7" ht="314.10000000000002" customHeight="1">
      <c r="A337" s="153" t="s">
        <v>1016</v>
      </c>
      <c r="B337" s="153" t="s">
        <v>1017</v>
      </c>
      <c r="C337" s="153" t="s">
        <v>1018</v>
      </c>
      <c r="D337" s="153" t="s">
        <v>1019</v>
      </c>
      <c r="E337" s="153" t="s">
        <v>1020</v>
      </c>
    </row>
    <row r="338" spans="1:7" ht="12.75" customHeight="1">
      <c r="A338" s="157"/>
      <c r="B338" s="157"/>
      <c r="C338" s="157"/>
      <c r="D338" s="158"/>
      <c r="E338" s="277"/>
    </row>
    <row r="339" spans="1:7" ht="12.75" customHeight="1">
      <c r="A339" s="160" t="s">
        <v>11119</v>
      </c>
      <c r="B339" s="160"/>
      <c r="C339" s="160"/>
      <c r="D339" s="161"/>
      <c r="E339" s="278"/>
    </row>
    <row r="340" spans="1:7" ht="12.75" customHeight="1">
      <c r="A340" s="160" t="s">
        <v>11120</v>
      </c>
      <c r="B340" s="160"/>
      <c r="C340" s="160"/>
      <c r="D340" s="161"/>
      <c r="E340" s="278"/>
    </row>
    <row r="341" spans="1:7" ht="57" customHeight="1">
      <c r="A341" s="160" t="s">
        <v>11121</v>
      </c>
      <c r="B341" s="160" t="s">
        <v>11122</v>
      </c>
      <c r="C341" s="160" t="s">
        <v>11123</v>
      </c>
      <c r="D341" s="161" t="s">
        <v>11124</v>
      </c>
      <c r="E341" s="278"/>
    </row>
    <row r="342" spans="1:7" ht="83.25" customHeight="1">
      <c r="A342" s="160" t="s">
        <v>11125</v>
      </c>
      <c r="B342" s="160" t="s">
        <v>11126</v>
      </c>
      <c r="C342" s="160" t="s">
        <v>11127</v>
      </c>
      <c r="D342" s="161" t="s">
        <v>11128</v>
      </c>
      <c r="E342" s="278"/>
    </row>
    <row r="343" spans="1:7" ht="12.75" customHeight="1">
      <c r="A343" s="1483" t="s">
        <v>1031</v>
      </c>
      <c r="B343" s="1483"/>
      <c r="C343" s="1483"/>
      <c r="D343" s="1483"/>
      <c r="E343" s="1483"/>
    </row>
    <row r="344" spans="1:7" ht="64.150000000000006" customHeight="1">
      <c r="A344" s="153" t="s">
        <v>125</v>
      </c>
      <c r="B344" s="153" t="s">
        <v>126</v>
      </c>
      <c r="C344" s="153" t="s">
        <v>127</v>
      </c>
      <c r="D344" s="153" t="s">
        <v>128</v>
      </c>
      <c r="E344" s="153" t="s">
        <v>129</v>
      </c>
    </row>
    <row r="345" spans="1:7" ht="12.75" customHeight="1">
      <c r="A345" s="163"/>
      <c r="B345" s="165"/>
      <c r="C345" s="165"/>
      <c r="D345" s="165"/>
      <c r="E345" s="165"/>
    </row>
    <row r="346" spans="1:7" ht="92.25" customHeight="1">
      <c r="A346" s="167" t="s">
        <v>11129</v>
      </c>
      <c r="B346" s="168" t="s">
        <v>1693</v>
      </c>
      <c r="C346" s="168" t="s">
        <v>11130</v>
      </c>
      <c r="D346" s="168">
        <v>50</v>
      </c>
      <c r="E346" s="1329" t="s">
        <v>11131</v>
      </c>
    </row>
    <row r="347" spans="1:7" ht="92.25" customHeight="1">
      <c r="A347" s="167" t="s">
        <v>11132</v>
      </c>
      <c r="B347" s="168" t="s">
        <v>1693</v>
      </c>
      <c r="C347" s="168" t="s">
        <v>11133</v>
      </c>
      <c r="D347" s="168">
        <v>60</v>
      </c>
      <c r="E347" s="1329" t="s">
        <v>11134</v>
      </c>
    </row>
    <row r="348" spans="1:7" ht="120.2" customHeight="1">
      <c r="A348" s="1483" t="s">
        <v>1037</v>
      </c>
      <c r="B348" s="1483"/>
      <c r="C348" s="1483"/>
      <c r="D348" s="1483"/>
      <c r="E348" s="3"/>
      <c r="F348" s="3"/>
      <c r="G348" s="3"/>
    </row>
    <row r="349" spans="1:7" ht="12.75" customHeight="1">
      <c r="A349" s="5" t="s">
        <v>18</v>
      </c>
      <c r="B349" s="5"/>
      <c r="C349" s="5"/>
      <c r="D349" s="5"/>
      <c r="E349" s="35"/>
    </row>
    <row r="350" spans="1:7" ht="175.35" customHeight="1">
      <c r="A350" s="153" t="s">
        <v>1038</v>
      </c>
      <c r="B350" s="153" t="s">
        <v>1039</v>
      </c>
      <c r="C350" s="153" t="s">
        <v>1040</v>
      </c>
      <c r="D350" s="153" t="s">
        <v>1041</v>
      </c>
      <c r="E350" s="35"/>
    </row>
    <row r="351" spans="1:7" ht="12.75" customHeight="1">
      <c r="A351" s="170"/>
      <c r="B351" s="170"/>
      <c r="C351" s="170"/>
      <c r="D351" s="170"/>
      <c r="E351" s="35"/>
    </row>
    <row r="352" spans="1:7" ht="12.75" customHeight="1">
      <c r="A352" s="35"/>
      <c r="B352" s="35"/>
      <c r="C352" s="35"/>
      <c r="D352" s="35"/>
      <c r="E352" s="35"/>
    </row>
    <row r="353" spans="1:7" ht="69.400000000000006" customHeight="1">
      <c r="A353" s="1483" t="s">
        <v>1042</v>
      </c>
      <c r="B353" s="1483"/>
      <c r="C353" s="1483"/>
      <c r="D353" s="1483"/>
      <c r="E353" s="35"/>
    </row>
    <row r="354" spans="1:7" ht="70.150000000000006" customHeight="1">
      <c r="A354" s="1484" t="s">
        <v>1043</v>
      </c>
      <c r="B354" s="1484"/>
      <c r="C354" s="1484"/>
      <c r="D354" s="1484"/>
      <c r="E354" s="35"/>
    </row>
    <row r="355" spans="1:7" ht="12.75" customHeight="1">
      <c r="A355" s="1485"/>
      <c r="B355" s="1485"/>
      <c r="C355" s="1485"/>
      <c r="D355" s="1485"/>
      <c r="E355" s="35"/>
    </row>
    <row r="356" spans="1:7" ht="12.75" customHeight="1">
      <c r="A356" s="35"/>
      <c r="B356" s="35"/>
      <c r="C356" s="35"/>
      <c r="D356" s="35"/>
      <c r="E356" s="35"/>
    </row>
    <row r="357" spans="1:7" ht="55.15" customHeight="1">
      <c r="A357" s="1483" t="s">
        <v>1044</v>
      </c>
      <c r="B357" s="1483"/>
      <c r="C357" s="1483"/>
      <c r="D357" s="1483"/>
      <c r="E357" s="3"/>
      <c r="F357" s="3"/>
      <c r="G357" s="3"/>
    </row>
    <row r="358" spans="1:7" ht="12.75" customHeight="1">
      <c r="A358" s="5" t="s">
        <v>18</v>
      </c>
      <c r="B358" s="5"/>
      <c r="C358" s="5"/>
      <c r="D358" s="5"/>
      <c r="E358" s="35"/>
    </row>
    <row r="359" spans="1:7" ht="186.75" customHeight="1">
      <c r="A359" s="153" t="s">
        <v>125</v>
      </c>
      <c r="B359" s="153" t="s">
        <v>1045</v>
      </c>
      <c r="C359" s="153" t="s">
        <v>1046</v>
      </c>
      <c r="D359" s="153" t="s">
        <v>1047</v>
      </c>
      <c r="E359" s="35"/>
    </row>
    <row r="360" spans="1:7" ht="12.75" customHeight="1">
      <c r="A360" s="170"/>
      <c r="B360" s="170"/>
      <c r="C360" s="170"/>
      <c r="D360" s="170"/>
      <c r="E360" s="35"/>
    </row>
    <row r="361" spans="1:7" ht="84.75" customHeight="1">
      <c r="A361" s="35" t="s">
        <v>11135</v>
      </c>
      <c r="B361" s="35" t="s">
        <v>1693</v>
      </c>
      <c r="C361" s="35" t="s">
        <v>11136</v>
      </c>
      <c r="D361" s="35" t="s">
        <v>11137</v>
      </c>
      <c r="E361" s="35"/>
    </row>
    <row r="362" spans="1:7" ht="82.15" customHeight="1">
      <c r="A362" s="1483" t="s">
        <v>1048</v>
      </c>
      <c r="B362" s="1483"/>
      <c r="C362" s="1483"/>
      <c r="D362" s="1483"/>
      <c r="E362" s="35"/>
    </row>
    <row r="363" spans="1:7" ht="12.75" customHeight="1">
      <c r="A363" s="1485"/>
      <c r="B363" s="1485"/>
      <c r="C363" s="1485"/>
      <c r="D363" s="1485"/>
      <c r="E363" s="35"/>
    </row>
    <row r="364" spans="1:7" ht="12.75" customHeight="1">
      <c r="A364" s="35"/>
      <c r="B364" s="35"/>
      <c r="C364" s="35"/>
      <c r="D364" s="35"/>
      <c r="E364" s="35"/>
    </row>
    <row r="365" spans="1:7" ht="82.15" customHeight="1">
      <c r="A365" s="1483" t="s">
        <v>1049</v>
      </c>
      <c r="B365" s="1483"/>
      <c r="C365" s="1483"/>
      <c r="D365" s="1483"/>
      <c r="E365" s="35"/>
    </row>
    <row r="366" spans="1:7" ht="12.75" customHeight="1">
      <c r="A366" s="1485"/>
      <c r="B366" s="1485"/>
      <c r="C366" s="1485"/>
      <c r="D366" s="1485"/>
      <c r="E366" s="35"/>
    </row>
    <row r="367" spans="1:7" ht="12.75" customHeight="1">
      <c r="A367" s="35"/>
      <c r="B367" s="35"/>
      <c r="C367" s="35"/>
      <c r="D367" s="35"/>
      <c r="E367" s="35"/>
    </row>
    <row r="368" spans="1:7" ht="76.150000000000006" customHeight="1">
      <c r="A368" s="1483" t="s">
        <v>1050</v>
      </c>
      <c r="B368" s="1483"/>
      <c r="C368" s="1483"/>
      <c r="D368" s="1483"/>
      <c r="E368" s="35"/>
    </row>
    <row r="369" spans="1:5" ht="12.75" customHeight="1">
      <c r="A369" s="1485"/>
      <c r="B369" s="1485"/>
      <c r="C369" s="1485"/>
      <c r="D369" s="1485"/>
      <c r="E369" s="35"/>
    </row>
    <row r="370" spans="1:5" ht="12.75" customHeight="1">
      <c r="A370" s="35"/>
      <c r="B370" s="35"/>
      <c r="C370" s="35"/>
      <c r="D370" s="35"/>
      <c r="E370" s="35"/>
    </row>
    <row r="371" spans="1:5" ht="12.75" customHeight="1">
      <c r="A371" s="35"/>
      <c r="B371" s="35"/>
      <c r="C371" s="35"/>
      <c r="D371" s="35"/>
      <c r="E371" s="35"/>
    </row>
    <row r="372" spans="1:5" ht="74.650000000000006" customHeight="1">
      <c r="A372" s="1486" t="s">
        <v>1051</v>
      </c>
      <c r="B372" s="1486"/>
      <c r="C372" s="1486"/>
      <c r="D372" s="1486"/>
      <c r="E372" s="35"/>
    </row>
    <row r="373" spans="1:5" ht="66.400000000000006" customHeight="1">
      <c r="A373" s="172" t="s">
        <v>125</v>
      </c>
      <c r="B373" s="172" t="s">
        <v>570</v>
      </c>
      <c r="C373" s="172" t="s">
        <v>1052</v>
      </c>
      <c r="D373" s="172" t="s">
        <v>1053</v>
      </c>
      <c r="E373" s="35"/>
    </row>
    <row r="374" spans="1:5" ht="12.75" customHeight="1">
      <c r="A374" s="173"/>
      <c r="B374" s="173"/>
      <c r="C374" s="173"/>
      <c r="D374" s="173"/>
      <c r="E374" s="35"/>
    </row>
    <row r="375" spans="1:5" ht="12.75" customHeight="1">
      <c r="A375" s="35"/>
      <c r="B375" s="35"/>
      <c r="C375" s="35"/>
      <c r="D375" s="35"/>
      <c r="E375" s="35"/>
    </row>
    <row r="376" spans="1:5" ht="47.1" customHeight="1">
      <c r="A376" s="1486" t="s">
        <v>1054</v>
      </c>
      <c r="B376" s="1486"/>
      <c r="C376" s="1486"/>
      <c r="D376" s="1486"/>
      <c r="E376" s="35"/>
    </row>
    <row r="377" spans="1:5" ht="53.65" customHeight="1">
      <c r="A377" s="172" t="s">
        <v>125</v>
      </c>
      <c r="B377" s="172" t="s">
        <v>570</v>
      </c>
      <c r="C377" s="172" t="s">
        <v>1052</v>
      </c>
      <c r="D377" s="172" t="s">
        <v>1053</v>
      </c>
      <c r="E377" s="35"/>
    </row>
    <row r="378" spans="1:5" ht="12.75" customHeight="1">
      <c r="A378" s="173"/>
      <c r="B378" s="173"/>
      <c r="C378" s="173"/>
      <c r="D378" s="173"/>
      <c r="E378" s="35"/>
    </row>
    <row r="379" spans="1:5" ht="12.75" customHeight="1">
      <c r="A379" s="35"/>
      <c r="B379" s="35"/>
      <c r="C379" s="35"/>
      <c r="D379" s="35"/>
      <c r="E379" s="35"/>
    </row>
    <row r="380" spans="1:5" ht="61.15" customHeight="1">
      <c r="A380" s="1486" t="s">
        <v>1055</v>
      </c>
      <c r="B380" s="1486"/>
      <c r="C380" s="1486"/>
      <c r="D380" s="1486"/>
      <c r="E380" s="35"/>
    </row>
    <row r="381" spans="1:5" ht="129.94999999999999" customHeight="1">
      <c r="A381" s="172" t="s">
        <v>1056</v>
      </c>
      <c r="B381" s="172" t="s">
        <v>1057</v>
      </c>
      <c r="C381" s="172" t="s">
        <v>1058</v>
      </c>
      <c r="D381" s="172" t="s">
        <v>1059</v>
      </c>
      <c r="E381" s="35"/>
    </row>
    <row r="382" spans="1:5" ht="12.75" customHeight="1">
      <c r="A382" s="173"/>
      <c r="B382" s="173"/>
      <c r="C382" s="173"/>
      <c r="D382" s="173"/>
      <c r="E382" s="35"/>
    </row>
    <row r="383" spans="1:5" ht="12.75" customHeight="1">
      <c r="A383" s="35"/>
      <c r="B383" s="35"/>
      <c r="C383" s="35"/>
      <c r="D383" s="35"/>
      <c r="E383" s="35"/>
    </row>
    <row r="384" spans="1:5" ht="73.900000000000006" customHeight="1">
      <c r="A384" s="1486" t="s">
        <v>1060</v>
      </c>
      <c r="B384" s="1486"/>
      <c r="C384" s="1486"/>
      <c r="D384" s="1486"/>
      <c r="E384" s="35"/>
    </row>
    <row r="385" spans="1:5" ht="12.75" customHeight="1">
      <c r="A385" s="1487"/>
      <c r="B385" s="1487"/>
      <c r="C385" s="1487"/>
      <c r="D385" s="1487"/>
      <c r="E385" s="35"/>
    </row>
  </sheetData>
  <sheetProtection algorithmName="SHA-512" hashValue="7Z0VYYnroGjIIxGdSswZhh5b//xQhyzhCr1XecIkxrZnb8Fs6m9ZuximG+LcGaLAmtP5NbKmShrTFjzfkmk67Q==" saltValue="13/ifo76M4dz0TaB+Mcbfg==" spinCount="100000" sheet="1" objects="1" scenarios="1"/>
  <mergeCells count="115">
    <mergeCell ref="A372:D372"/>
    <mergeCell ref="A376:D376"/>
    <mergeCell ref="A380:D380"/>
    <mergeCell ref="A384:D384"/>
    <mergeCell ref="A385:D385"/>
    <mergeCell ref="A357:D357"/>
    <mergeCell ref="E357:G357"/>
    <mergeCell ref="A358:D358"/>
    <mergeCell ref="A362:D362"/>
    <mergeCell ref="A363:D363"/>
    <mergeCell ref="A365:D365"/>
    <mergeCell ref="A366:D366"/>
    <mergeCell ref="A368:D368"/>
    <mergeCell ref="A369:D369"/>
    <mergeCell ref="A331:C331"/>
    <mergeCell ref="A336:E336"/>
    <mergeCell ref="A343:E343"/>
    <mergeCell ref="A348:D348"/>
    <mergeCell ref="E348:G348"/>
    <mergeCell ref="A349:D349"/>
    <mergeCell ref="A353:D353"/>
    <mergeCell ref="A354:D354"/>
    <mergeCell ref="A355:D355"/>
    <mergeCell ref="A307:C307"/>
    <mergeCell ref="A311:C311"/>
    <mergeCell ref="D311:F311"/>
    <mergeCell ref="A312:C312"/>
    <mergeCell ref="A316:E316"/>
    <mergeCell ref="A325:D325"/>
    <mergeCell ref="E325:G325"/>
    <mergeCell ref="A326:D326"/>
    <mergeCell ref="A330:C330"/>
    <mergeCell ref="D330:F330"/>
    <mergeCell ref="A288:E288"/>
    <mergeCell ref="A292:C292"/>
    <mergeCell ref="A296:C296"/>
    <mergeCell ref="D296:F296"/>
    <mergeCell ref="A297:C297"/>
    <mergeCell ref="A301:C301"/>
    <mergeCell ref="D301:F301"/>
    <mergeCell ref="A302:C302"/>
    <mergeCell ref="A306:C306"/>
    <mergeCell ref="D306:F306"/>
    <mergeCell ref="B274:C274"/>
    <mergeCell ref="A276:C276"/>
    <mergeCell ref="D276:F276"/>
    <mergeCell ref="A277:C277"/>
    <mergeCell ref="A278:C278"/>
    <mergeCell ref="A279:C279"/>
    <mergeCell ref="A281:C281"/>
    <mergeCell ref="D281:F281"/>
    <mergeCell ref="A282:C282"/>
    <mergeCell ref="A263:E263"/>
    <mergeCell ref="F263:H263"/>
    <mergeCell ref="A264:E264"/>
    <mergeCell ref="A269:C269"/>
    <mergeCell ref="D269:F269"/>
    <mergeCell ref="B270:C270"/>
    <mergeCell ref="B271:C271"/>
    <mergeCell ref="B272:C272"/>
    <mergeCell ref="B273:C273"/>
    <mergeCell ref="A219:E219"/>
    <mergeCell ref="A226:E226"/>
    <mergeCell ref="F226:H226"/>
    <mergeCell ref="A227:E227"/>
    <mergeCell ref="A234:C234"/>
    <mergeCell ref="A240:C240"/>
    <mergeCell ref="A247:C247"/>
    <mergeCell ref="A252:E252"/>
    <mergeCell ref="A257:E257"/>
    <mergeCell ref="A112:C112"/>
    <mergeCell ref="A113:C113"/>
    <mergeCell ref="B114:D114"/>
    <mergeCell ref="A116:D116"/>
    <mergeCell ref="A120:E120"/>
    <mergeCell ref="A137:F137"/>
    <mergeCell ref="A164:E164"/>
    <mergeCell ref="A172:F172"/>
    <mergeCell ref="A209:E209"/>
    <mergeCell ref="B101:C101"/>
    <mergeCell ref="B102:C102"/>
    <mergeCell ref="B104:D104"/>
    <mergeCell ref="A105:D105"/>
    <mergeCell ref="A106:C106"/>
    <mergeCell ref="A107:C107"/>
    <mergeCell ref="B108:D108"/>
    <mergeCell ref="B110:D110"/>
    <mergeCell ref="A111:D111"/>
    <mergeCell ref="B72:F72"/>
    <mergeCell ref="A73:F73"/>
    <mergeCell ref="B80:D80"/>
    <mergeCell ref="A81:D81"/>
    <mergeCell ref="B88:D88"/>
    <mergeCell ref="B90:D90"/>
    <mergeCell ref="A91:D91"/>
    <mergeCell ref="B99:D99"/>
    <mergeCell ref="A100:D100"/>
    <mergeCell ref="B40:E40"/>
    <mergeCell ref="A41:E41"/>
    <mergeCell ref="B48:D48"/>
    <mergeCell ref="A49:D49"/>
    <mergeCell ref="B56:D56"/>
    <mergeCell ref="A57:D57"/>
    <mergeCell ref="B64:D64"/>
    <mergeCell ref="A65:D65"/>
    <mergeCell ref="A71:F71"/>
    <mergeCell ref="B1:F1"/>
    <mergeCell ref="B3:F3"/>
    <mergeCell ref="A4:F4"/>
    <mergeCell ref="B11:F11"/>
    <mergeCell ref="A12:F12"/>
    <mergeCell ref="B24:F24"/>
    <mergeCell ref="A25:F25"/>
    <mergeCell ref="B32:E32"/>
    <mergeCell ref="A33:E33"/>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1100-000000000000}">
      <formula1>0</formula1>
      <formula2>0</formula2>
    </dataValidation>
    <dataValidation operator="equal" allowBlank="1" showInputMessage="1" showErrorMessage="1" prompt="целевой показатель в 2026 году - 22% в 2036 году - 30%" sqref="I116" xr:uid="{00000000-0002-0000-11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1100-000002000000}">
      <formula1>0</formula1>
      <formula2>0</formula2>
    </dataValidation>
    <dataValidation operator="equal" allowBlank="1" showInputMessage="1" showErrorMessage="1" sqref="A124:A127" xr:uid="{00000000-0002-0000-11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11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11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11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1100-000007000000}">
      <formula1>0</formula1>
      <formula2>0</formula2>
    </dataValidation>
    <dataValidation type="list" operator="equal" allowBlank="1" showInputMessage="1" showErrorMessage="1" promptTitle="выберите из списка" prompt="выберите из списка" sqref="B88:D88" xr:uid="{00000000-0002-0000-11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1:F11 B24:F24 B32:E32 B40:E40 B48:D48 B56:D56 B64:D64 B72:F72 B80:D80 B90:D90 B99:D99 B104:D104 B108:D108 B110:D110 B114:D114 F226:H226 F263:H263 D276:F276 D281:F281" xr:uid="{00000000-0002-0000-11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39:F162" xr:uid="{00000000-0002-0000-1100-00000A000000}">
      <formula1>"Да,Нет"</formula1>
      <formula2>0</formula2>
    </dataValidation>
    <dataValidation type="list" operator="equal" allowBlank="1" showInputMessage="1" showErrorMessage="1" promptTitle="наличие проектов" sqref="D269:F269" xr:uid="{00000000-0002-0000-11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296:F296 D301:F301" xr:uid="{00000000-0002-0000-1100-00000C000000}">
      <formula1>"да,обращались,нет,не обращались"</formula1>
      <formula2>0</formula2>
    </dataValidation>
    <dataValidation type="list" operator="equal" allowBlank="1" showInputMessage="1" showErrorMessage="1" sqref="D306:F306 D311:F311 D330:F330 E348:G348" xr:uid="{00000000-0002-0000-1100-00000D000000}">
      <formula1>"да,выдавались,нет,не выдавались"</formula1>
      <formula2>0</formula2>
    </dataValidation>
    <dataValidation type="list" operator="equal" allowBlank="1" showInputMessage="1" showErrorMessage="1" sqref="E325:G325" xr:uid="{00000000-0002-0000-1100-00000E000000}">
      <formula1>"да,утверждена,нет,не утверждена"</formula1>
      <formula2>0</formula2>
    </dataValidation>
    <dataValidation type="list" operator="equal" allowBlank="1" showInputMessage="1" showErrorMessage="1" sqref="E357:G357" xr:uid="{00000000-0002-0000-11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174:F207" xr:uid="{00000000-0002-0000-11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479"/>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66.28515625" style="33" customWidth="1"/>
    <col min="4" max="4" width="15.28515625" style="33" customWidth="1"/>
    <col min="5" max="5" width="18.1406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23603</v>
      </c>
      <c r="C1" s="11"/>
      <c r="D1" s="11"/>
      <c r="E1" s="11"/>
      <c r="F1" s="11"/>
    </row>
    <row r="2" spans="1:6">
      <c r="A2" s="35"/>
      <c r="B2" s="35"/>
      <c r="C2" s="35"/>
      <c r="D2" s="35"/>
      <c r="E2" s="35"/>
      <c r="F2" s="35"/>
    </row>
    <row r="3" spans="1:6" ht="84" customHeight="1">
      <c r="A3" s="34" t="s">
        <v>16</v>
      </c>
      <c r="B3" s="10" t="s">
        <v>29</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ht="38.25">
      <c r="A6" s="36" t="s">
        <v>11138</v>
      </c>
      <c r="B6" s="36" t="s">
        <v>11139</v>
      </c>
      <c r="C6" s="36" t="s">
        <v>11140</v>
      </c>
      <c r="D6" s="36"/>
      <c r="E6" s="36"/>
      <c r="F6" s="36"/>
    </row>
    <row r="7" spans="1:6" ht="25.5">
      <c r="A7" s="36" t="s">
        <v>11141</v>
      </c>
      <c r="B7" s="36" t="s">
        <v>11142</v>
      </c>
      <c r="C7" s="36" t="s">
        <v>11143</v>
      </c>
      <c r="D7" s="36"/>
      <c r="E7" s="36"/>
      <c r="F7" s="36"/>
    </row>
    <row r="8" spans="1:6" ht="25.5">
      <c r="A8" s="36" t="s">
        <v>11144</v>
      </c>
      <c r="B8" s="36" t="s">
        <v>11145</v>
      </c>
      <c r="C8" s="36">
        <v>88143024830</v>
      </c>
      <c r="D8" s="36"/>
      <c r="E8" s="36"/>
      <c r="F8" s="36"/>
    </row>
    <row r="9" spans="1:6" ht="38.25">
      <c r="A9" s="36" t="s">
        <v>11146</v>
      </c>
      <c r="B9" s="36" t="s">
        <v>11147</v>
      </c>
      <c r="C9" s="36">
        <v>79214523942</v>
      </c>
      <c r="D9" s="36"/>
      <c r="E9" s="36"/>
      <c r="F9" s="36"/>
    </row>
    <row r="10" spans="1:6" ht="25.5">
      <c r="A10" s="36" t="s">
        <v>11148</v>
      </c>
      <c r="B10" s="36" t="s">
        <v>11149</v>
      </c>
      <c r="C10" s="36">
        <v>79212227607</v>
      </c>
      <c r="D10" s="36"/>
      <c r="E10" s="36"/>
      <c r="F10" s="36"/>
    </row>
    <row r="11" spans="1:6" ht="25.5">
      <c r="A11" s="36" t="s">
        <v>11150</v>
      </c>
      <c r="B11" s="36" t="s">
        <v>11151</v>
      </c>
      <c r="C11" s="36">
        <v>79319728964</v>
      </c>
      <c r="D11" s="36"/>
      <c r="E11" s="36"/>
      <c r="F11" s="36"/>
    </row>
    <row r="12" spans="1:6" ht="38.25">
      <c r="A12" s="36" t="s">
        <v>11152</v>
      </c>
      <c r="B12" s="36" t="s">
        <v>11153</v>
      </c>
      <c r="C12" s="36">
        <v>79114098091</v>
      </c>
      <c r="D12" s="36"/>
      <c r="E12" s="36"/>
      <c r="F12" s="36"/>
    </row>
    <row r="13" spans="1:6" ht="25.5">
      <c r="A13" s="36" t="s">
        <v>11154</v>
      </c>
      <c r="B13" s="36" t="s">
        <v>11155</v>
      </c>
      <c r="C13" s="36" t="s">
        <v>482</v>
      </c>
      <c r="D13" s="36"/>
      <c r="E13" s="36"/>
      <c r="F13" s="36"/>
    </row>
    <row r="14" spans="1:6" ht="38.25">
      <c r="A14" s="36" t="s">
        <v>11156</v>
      </c>
      <c r="B14" s="36" t="s">
        <v>11157</v>
      </c>
      <c r="C14" s="36">
        <v>79217015001</v>
      </c>
      <c r="D14" s="36"/>
      <c r="E14" s="36"/>
      <c r="F14" s="36"/>
    </row>
    <row r="15" spans="1:6" ht="38.25">
      <c r="A15" s="36" t="s">
        <v>11158</v>
      </c>
      <c r="B15" s="36" t="s">
        <v>11159</v>
      </c>
      <c r="C15" s="36">
        <v>79212222285</v>
      </c>
      <c r="D15" s="36"/>
      <c r="E15" s="36"/>
      <c r="F15" s="36"/>
    </row>
    <row r="16" spans="1:6" ht="38.25">
      <c r="A16" s="36" t="s">
        <v>11160</v>
      </c>
      <c r="B16" s="36" t="s">
        <v>11161</v>
      </c>
      <c r="C16" s="36" t="s">
        <v>482</v>
      </c>
      <c r="D16" s="36"/>
      <c r="E16" s="36"/>
      <c r="F16" s="36"/>
    </row>
    <row r="17" spans="1:6" ht="25.5">
      <c r="A17" s="36" t="s">
        <v>11162</v>
      </c>
      <c r="B17" s="36" t="s">
        <v>11163</v>
      </c>
      <c r="C17" s="36">
        <v>79212232484</v>
      </c>
      <c r="D17" s="36"/>
      <c r="E17" s="36"/>
      <c r="F17" s="36"/>
    </row>
    <row r="18" spans="1:6" ht="38.25">
      <c r="A18" s="36" t="s">
        <v>11164</v>
      </c>
      <c r="B18" s="36" t="s">
        <v>11165</v>
      </c>
      <c r="C18" s="36" t="s">
        <v>482</v>
      </c>
      <c r="D18" s="36"/>
      <c r="E18" s="36"/>
      <c r="F18" s="36"/>
    </row>
    <row r="19" spans="1:6" ht="38.25">
      <c r="A19" s="36" t="s">
        <v>11166</v>
      </c>
      <c r="B19" s="36" t="s">
        <v>11167</v>
      </c>
      <c r="C19" s="36">
        <v>79317006828</v>
      </c>
      <c r="D19" s="36"/>
      <c r="E19" s="36"/>
      <c r="F19" s="36"/>
    </row>
    <row r="20" spans="1:6" ht="38.25">
      <c r="A20" s="36" t="s">
        <v>11168</v>
      </c>
      <c r="B20" s="36" t="s">
        <v>11169</v>
      </c>
      <c r="C20" s="36">
        <v>79214614074</v>
      </c>
      <c r="D20" s="36"/>
      <c r="E20" s="36"/>
      <c r="F20" s="36"/>
    </row>
    <row r="21" spans="1:6" ht="38.25">
      <c r="A21" s="36" t="s">
        <v>11170</v>
      </c>
      <c r="B21" s="36" t="s">
        <v>11171</v>
      </c>
      <c r="C21" s="36">
        <v>79214639635</v>
      </c>
      <c r="D21" s="36"/>
      <c r="E21" s="36"/>
      <c r="F21" s="36"/>
    </row>
    <row r="22" spans="1:6" ht="51">
      <c r="A22" s="36" t="s">
        <v>11172</v>
      </c>
      <c r="B22" s="36" t="s">
        <v>11173</v>
      </c>
      <c r="C22" s="36">
        <v>79217023114</v>
      </c>
      <c r="D22" s="36"/>
      <c r="E22" s="36"/>
      <c r="F22" s="36"/>
    </row>
    <row r="23" spans="1:6" ht="38.25">
      <c r="A23" s="36" t="s">
        <v>11174</v>
      </c>
      <c r="B23" s="36" t="s">
        <v>11175</v>
      </c>
      <c r="C23" s="36" t="s">
        <v>11176</v>
      </c>
      <c r="D23" s="36"/>
      <c r="E23" s="36"/>
      <c r="F23" s="36"/>
    </row>
    <row r="24" spans="1:6" ht="25.5">
      <c r="A24" s="36" t="s">
        <v>11177</v>
      </c>
      <c r="B24" s="36" t="s">
        <v>11178</v>
      </c>
      <c r="C24" s="36" t="s">
        <v>11179</v>
      </c>
      <c r="D24" s="36"/>
      <c r="E24" s="36"/>
      <c r="F24" s="36"/>
    </row>
    <row r="26" spans="1:6" ht="38.25">
      <c r="A26" s="37" t="s">
        <v>28</v>
      </c>
      <c r="B26" s="10"/>
      <c r="C26" s="10"/>
      <c r="D26" s="10"/>
      <c r="E26" s="10"/>
      <c r="F26" s="10"/>
    </row>
    <row r="27" spans="1:6" ht="12.75" customHeight="1">
      <c r="A27" s="9" t="s">
        <v>18</v>
      </c>
      <c r="B27" s="9"/>
      <c r="C27" s="9"/>
      <c r="D27" s="9"/>
      <c r="E27" s="9"/>
      <c r="F27" s="9"/>
    </row>
    <row r="28" spans="1:6" ht="85.5">
      <c r="A28" s="37" t="s">
        <v>19</v>
      </c>
      <c r="B28" s="39" t="s">
        <v>20</v>
      </c>
      <c r="C28" s="39" t="s">
        <v>21</v>
      </c>
      <c r="D28" s="37" t="s">
        <v>22</v>
      </c>
      <c r="E28" s="37" t="s">
        <v>23</v>
      </c>
      <c r="F28" s="37" t="s">
        <v>24</v>
      </c>
    </row>
    <row r="29" spans="1:6" ht="51">
      <c r="A29" s="40" t="s">
        <v>11180</v>
      </c>
      <c r="B29" s="40" t="s">
        <v>11181</v>
      </c>
      <c r="C29" s="40" t="s">
        <v>11182</v>
      </c>
      <c r="D29" s="40"/>
      <c r="E29" s="40"/>
      <c r="F29" s="40"/>
    </row>
    <row r="30" spans="1:6" ht="51">
      <c r="A30" s="40" t="s">
        <v>11183</v>
      </c>
      <c r="B30" s="40" t="s">
        <v>11184</v>
      </c>
      <c r="C30" s="40" t="s">
        <v>11185</v>
      </c>
      <c r="D30" s="40"/>
      <c r="E30" s="40"/>
      <c r="F30" s="40"/>
    </row>
    <row r="31" spans="1:6" ht="25.5">
      <c r="A31" s="40" t="s">
        <v>11186</v>
      </c>
      <c r="B31" s="40" t="s">
        <v>11187</v>
      </c>
      <c r="C31" s="40" t="s">
        <v>11188</v>
      </c>
      <c r="D31" s="40"/>
      <c r="E31" s="40"/>
      <c r="F31" s="40"/>
    </row>
    <row r="32" spans="1:6" ht="63.75">
      <c r="A32" s="40" t="s">
        <v>11189</v>
      </c>
      <c r="B32" s="40" t="s">
        <v>11190</v>
      </c>
      <c r="C32" s="40" t="s">
        <v>11191</v>
      </c>
      <c r="D32" s="40"/>
      <c r="E32" s="40"/>
      <c r="F32" s="40"/>
    </row>
    <row r="33" spans="1:7" ht="38.25">
      <c r="A33" s="40" t="s">
        <v>11192</v>
      </c>
      <c r="B33" s="40" t="s">
        <v>11193</v>
      </c>
      <c r="C33" s="40" t="s">
        <v>11194</v>
      </c>
      <c r="D33" s="40"/>
      <c r="E33" s="40"/>
      <c r="F33" s="40"/>
    </row>
    <row r="34" spans="1:7">
      <c r="A34" s="40" t="s">
        <v>11195</v>
      </c>
      <c r="B34" s="40"/>
      <c r="C34" s="40"/>
      <c r="D34" s="40"/>
      <c r="E34" s="40"/>
      <c r="F34" s="40"/>
    </row>
    <row r="35" spans="1:7" ht="38.25">
      <c r="A35" s="40" t="s">
        <v>11196</v>
      </c>
      <c r="B35" s="40" t="s">
        <v>11197</v>
      </c>
      <c r="C35" s="40" t="s">
        <v>11198</v>
      </c>
      <c r="D35" s="40"/>
      <c r="E35" s="40"/>
      <c r="F35" s="40"/>
    </row>
    <row r="36" spans="1:7" ht="25.5">
      <c r="A36" s="40" t="s">
        <v>11199</v>
      </c>
      <c r="B36" s="40"/>
      <c r="C36" s="40"/>
      <c r="D36" s="40"/>
      <c r="E36" s="40"/>
      <c r="F36" s="40"/>
    </row>
    <row r="37" spans="1:7" ht="38.25">
      <c r="A37" s="40" t="s">
        <v>11200</v>
      </c>
      <c r="B37" s="40" t="s">
        <v>11201</v>
      </c>
      <c r="C37" s="40" t="s">
        <v>11202</v>
      </c>
      <c r="D37" s="40"/>
      <c r="E37" s="40"/>
      <c r="F37" s="40"/>
    </row>
    <row r="38" spans="1:7" ht="53.25" customHeight="1">
      <c r="A38" s="40" t="s">
        <v>11203</v>
      </c>
      <c r="B38" s="40" t="s">
        <v>11201</v>
      </c>
      <c r="C38" s="40" t="s">
        <v>11204</v>
      </c>
      <c r="D38" s="40"/>
      <c r="E38" s="40"/>
      <c r="F38" s="40"/>
    </row>
    <row r="39" spans="1:7" ht="51">
      <c r="A39" s="40" t="s">
        <v>11205</v>
      </c>
      <c r="B39" s="40" t="s">
        <v>11206</v>
      </c>
      <c r="C39" s="40" t="s">
        <v>11207</v>
      </c>
      <c r="D39" s="40"/>
      <c r="E39" s="40"/>
      <c r="F39" s="40"/>
    </row>
    <row r="40" spans="1:7" ht="38.25">
      <c r="A40" s="40" t="s">
        <v>11208</v>
      </c>
      <c r="B40" s="40" t="s">
        <v>11209</v>
      </c>
      <c r="C40" s="40" t="s">
        <v>11210</v>
      </c>
      <c r="D40" s="40"/>
      <c r="E40" s="40"/>
      <c r="F40" s="40"/>
    </row>
    <row r="41" spans="1:7" ht="51">
      <c r="A41" s="40" t="s">
        <v>11211</v>
      </c>
      <c r="B41" s="40" t="s">
        <v>11212</v>
      </c>
      <c r="C41" s="40" t="s">
        <v>11213</v>
      </c>
      <c r="D41" s="40"/>
      <c r="E41" s="40"/>
      <c r="F41" s="40"/>
    </row>
    <row r="42" spans="1:7" ht="38.25">
      <c r="A42" s="40" t="s">
        <v>11214</v>
      </c>
      <c r="B42" s="40" t="s">
        <v>11215</v>
      </c>
      <c r="C42" s="40" t="s">
        <v>11216</v>
      </c>
      <c r="D42" s="40"/>
      <c r="E42" s="40"/>
      <c r="F42" s="40"/>
    </row>
    <row r="43" spans="1:7" ht="51">
      <c r="A43" s="40" t="s">
        <v>11217</v>
      </c>
      <c r="B43" s="40" t="s">
        <v>11218</v>
      </c>
      <c r="C43" s="40" t="s">
        <v>11219</v>
      </c>
      <c r="D43" s="40"/>
      <c r="E43" s="40"/>
      <c r="F43" s="40"/>
    </row>
    <row r="44" spans="1:7" ht="51">
      <c r="A44" s="40" t="s">
        <v>11220</v>
      </c>
      <c r="B44" s="40" t="s">
        <v>11221</v>
      </c>
      <c r="C44" s="40" t="s">
        <v>11222</v>
      </c>
      <c r="D44" s="40"/>
      <c r="E44" s="40"/>
      <c r="F44" s="40"/>
    </row>
    <row r="46" spans="1:7" ht="38.25">
      <c r="A46" s="34" t="s">
        <v>58</v>
      </c>
      <c r="B46" s="10" t="s">
        <v>29</v>
      </c>
      <c r="C46" s="10"/>
      <c r="D46" s="10"/>
      <c r="E46" s="10"/>
      <c r="F46" s="10"/>
    </row>
    <row r="47" spans="1:7" ht="13.9" customHeight="1">
      <c r="A47" s="8" t="s">
        <v>18</v>
      </c>
      <c r="B47" s="8"/>
      <c r="C47" s="8"/>
      <c r="D47" s="8"/>
      <c r="E47" s="8"/>
      <c r="F47" s="8"/>
      <c r="G47" s="41"/>
    </row>
    <row r="48" spans="1:7" ht="102">
      <c r="A48" s="34" t="s">
        <v>59</v>
      </c>
      <c r="B48" s="34" t="s">
        <v>60</v>
      </c>
      <c r="C48" s="34" t="s">
        <v>21</v>
      </c>
      <c r="D48" s="34" t="s">
        <v>61</v>
      </c>
      <c r="E48" s="34" t="s">
        <v>62</v>
      </c>
      <c r="F48" s="34" t="s">
        <v>63</v>
      </c>
      <c r="G48" s="34" t="s">
        <v>64</v>
      </c>
    </row>
    <row r="49" spans="1:7" ht="25.5">
      <c r="A49" s="36" t="s">
        <v>11223</v>
      </c>
      <c r="B49" s="36" t="s">
        <v>11224</v>
      </c>
      <c r="C49" s="36" t="s">
        <v>11225</v>
      </c>
      <c r="D49" s="36">
        <v>26</v>
      </c>
      <c r="E49" s="36" t="s">
        <v>2808</v>
      </c>
      <c r="F49" s="36"/>
      <c r="G49" s="36"/>
    </row>
    <row r="50" spans="1:7">
      <c r="A50" s="36"/>
      <c r="B50" s="36"/>
      <c r="C50" s="36"/>
      <c r="D50" s="36"/>
      <c r="E50" s="36"/>
      <c r="F50" s="36"/>
      <c r="G50" s="36"/>
    </row>
    <row r="51" spans="1:7">
      <c r="A51" s="36"/>
      <c r="B51" s="36"/>
      <c r="C51" s="36"/>
      <c r="D51" s="36"/>
      <c r="E51" s="36"/>
      <c r="F51" s="36"/>
      <c r="G51" s="36"/>
    </row>
    <row r="52" spans="1:7">
      <c r="A52" s="35"/>
      <c r="B52" s="35"/>
      <c r="C52" s="35"/>
      <c r="D52" s="35"/>
      <c r="E52" s="35"/>
      <c r="F52" s="35"/>
      <c r="G52" s="35"/>
    </row>
    <row r="53" spans="1:7" ht="76.5">
      <c r="A53" s="34" t="s">
        <v>65</v>
      </c>
      <c r="B53" s="10" t="s">
        <v>17</v>
      </c>
      <c r="C53" s="10"/>
      <c r="D53" s="10"/>
      <c r="E53" s="10"/>
      <c r="F53" s="35"/>
      <c r="G53" s="35"/>
    </row>
    <row r="54" spans="1:7" ht="12.75" customHeight="1">
      <c r="A54" s="7" t="s">
        <v>18</v>
      </c>
      <c r="B54" s="7"/>
      <c r="C54" s="7"/>
      <c r="D54" s="7"/>
      <c r="E54" s="7"/>
      <c r="F54" s="35"/>
      <c r="G54" s="35"/>
    </row>
    <row r="55" spans="1:7" ht="76.5">
      <c r="A55" s="34" t="s">
        <v>66</v>
      </c>
      <c r="B55" s="34" t="s">
        <v>67</v>
      </c>
      <c r="C55" s="34" t="s">
        <v>21</v>
      </c>
      <c r="D55" s="34" t="s">
        <v>68</v>
      </c>
      <c r="E55" s="34" t="s">
        <v>69</v>
      </c>
      <c r="F55" s="35"/>
      <c r="G55" s="35"/>
    </row>
    <row r="56" spans="1:7">
      <c r="A56" s="36" t="s">
        <v>25</v>
      </c>
      <c r="B56" s="36"/>
      <c r="C56" s="36"/>
      <c r="D56" s="36"/>
      <c r="E56" s="36"/>
      <c r="F56" s="35"/>
      <c r="G56" s="35"/>
    </row>
    <row r="57" spans="1:7">
      <c r="A57" s="36" t="s">
        <v>26</v>
      </c>
      <c r="B57" s="36"/>
      <c r="C57" s="36"/>
      <c r="D57" s="36"/>
      <c r="E57" s="36"/>
      <c r="F57" s="35"/>
      <c r="G57" s="35"/>
    </row>
    <row r="58" spans="1:7">
      <c r="A58" s="36" t="s">
        <v>27</v>
      </c>
      <c r="B58" s="36"/>
      <c r="C58" s="36"/>
      <c r="D58" s="36"/>
      <c r="E58" s="36"/>
      <c r="F58" s="35"/>
      <c r="G58" s="35"/>
    </row>
    <row r="59" spans="1:7">
      <c r="A59" s="36"/>
      <c r="B59" s="36"/>
      <c r="C59" s="36"/>
      <c r="D59" s="36"/>
      <c r="E59" s="36"/>
      <c r="F59" s="35"/>
      <c r="G59" s="35"/>
    </row>
    <row r="60" spans="1:7">
      <c r="A60" s="35"/>
      <c r="B60" s="35"/>
      <c r="C60" s="35"/>
      <c r="D60" s="35"/>
      <c r="E60" s="35"/>
      <c r="F60" s="35"/>
      <c r="G60" s="35"/>
    </row>
    <row r="61" spans="1:7" ht="51">
      <c r="A61" s="34" t="s">
        <v>70</v>
      </c>
      <c r="B61" s="10" t="s">
        <v>17</v>
      </c>
      <c r="C61" s="10"/>
      <c r="D61" s="10"/>
      <c r="E61" s="10"/>
      <c r="F61" s="35"/>
      <c r="G61" s="35"/>
    </row>
    <row r="62" spans="1:7" ht="12.75" customHeight="1">
      <c r="A62" s="6" t="s">
        <v>18</v>
      </c>
      <c r="B62" s="6"/>
      <c r="C62" s="6"/>
      <c r="D62" s="6"/>
      <c r="E62" s="6"/>
      <c r="F62" s="35"/>
      <c r="G62" s="35"/>
    </row>
    <row r="63" spans="1:7" ht="127.5">
      <c r="A63" s="34" t="s">
        <v>71</v>
      </c>
      <c r="B63" s="34" t="s">
        <v>72</v>
      </c>
      <c r="C63" s="34" t="s">
        <v>73</v>
      </c>
      <c r="D63" s="34" t="s">
        <v>74</v>
      </c>
      <c r="E63" s="34" t="s">
        <v>75</v>
      </c>
      <c r="F63" s="35"/>
      <c r="G63" s="35"/>
    </row>
    <row r="64" spans="1:7">
      <c r="A64" s="36" t="s">
        <v>25</v>
      </c>
      <c r="B64" s="36"/>
      <c r="C64" s="36"/>
      <c r="D64" s="36"/>
      <c r="E64" s="36"/>
      <c r="F64" s="35"/>
      <c r="G64" s="35"/>
    </row>
    <row r="65" spans="1:7">
      <c r="A65" s="36" t="s">
        <v>26</v>
      </c>
      <c r="B65" s="36"/>
      <c r="C65" s="36"/>
      <c r="D65" s="36"/>
      <c r="E65" s="36"/>
      <c r="F65" s="35"/>
      <c r="G65" s="35"/>
    </row>
    <row r="66" spans="1:7">
      <c r="A66" s="36" t="s">
        <v>27</v>
      </c>
      <c r="B66" s="36"/>
      <c r="C66" s="36"/>
      <c r="D66" s="36"/>
      <c r="E66" s="36"/>
    </row>
    <row r="67" spans="1:7">
      <c r="A67" s="36"/>
      <c r="B67" s="36"/>
      <c r="C67" s="36"/>
      <c r="D67" s="36"/>
      <c r="E67" s="36"/>
    </row>
    <row r="69" spans="1:7" ht="92.45" customHeight="1">
      <c r="A69" s="34" t="s">
        <v>76</v>
      </c>
      <c r="B69" s="10" t="s">
        <v>17</v>
      </c>
      <c r="C69" s="10"/>
      <c r="D69" s="10"/>
      <c r="E69" s="35"/>
      <c r="F69" s="35"/>
    </row>
    <row r="70" spans="1:7" ht="23.85" customHeight="1">
      <c r="A70" s="6" t="s">
        <v>18</v>
      </c>
      <c r="B70" s="6"/>
      <c r="C70" s="6"/>
      <c r="D70" s="6"/>
      <c r="E70" s="35"/>
      <c r="F70" s="35"/>
    </row>
    <row r="71" spans="1:7" ht="51">
      <c r="A71" s="34" t="s">
        <v>77</v>
      </c>
      <c r="B71" s="34" t="s">
        <v>78</v>
      </c>
      <c r="C71" s="34" t="s">
        <v>79</v>
      </c>
      <c r="D71" s="34" t="s">
        <v>80</v>
      </c>
      <c r="E71" s="35"/>
      <c r="F71" s="35"/>
    </row>
    <row r="72" spans="1:7">
      <c r="A72" s="36" t="s">
        <v>25</v>
      </c>
      <c r="B72" s="36"/>
      <c r="C72" s="36"/>
      <c r="D72" s="36"/>
      <c r="E72" s="35"/>
      <c r="F72" s="35"/>
    </row>
    <row r="73" spans="1:7">
      <c r="A73" s="36" t="s">
        <v>26</v>
      </c>
      <c r="B73" s="36"/>
      <c r="C73" s="36"/>
      <c r="D73" s="36"/>
      <c r="E73" s="35"/>
      <c r="F73" s="35"/>
    </row>
    <row r="74" spans="1:7">
      <c r="A74" s="36" t="s">
        <v>27</v>
      </c>
      <c r="B74" s="36"/>
      <c r="C74" s="36"/>
      <c r="D74" s="36"/>
      <c r="E74" s="35"/>
      <c r="F74" s="35"/>
    </row>
    <row r="75" spans="1:7">
      <c r="A75" s="36"/>
      <c r="B75" s="36"/>
      <c r="C75" s="36"/>
      <c r="D75" s="36"/>
      <c r="E75" s="35"/>
      <c r="F75" s="35"/>
    </row>
    <row r="76" spans="1:7">
      <c r="A76" s="35"/>
      <c r="B76" s="35"/>
      <c r="C76" s="35"/>
      <c r="D76" s="35"/>
      <c r="E76" s="35"/>
      <c r="F76" s="35"/>
    </row>
    <row r="77" spans="1:7" ht="90.95" customHeight="1">
      <c r="A77" s="34" t="s">
        <v>81</v>
      </c>
      <c r="B77" s="10" t="s">
        <v>17</v>
      </c>
      <c r="C77" s="10"/>
      <c r="D77" s="10"/>
      <c r="E77" s="35"/>
      <c r="F77" s="35"/>
    </row>
    <row r="78" spans="1:7" ht="12.75" customHeight="1">
      <c r="A78" s="6" t="s">
        <v>18</v>
      </c>
      <c r="B78" s="6"/>
      <c r="C78" s="6"/>
      <c r="D78" s="6"/>
      <c r="E78" s="35"/>
      <c r="F78" s="35"/>
    </row>
    <row r="79" spans="1:7" ht="51">
      <c r="A79" s="34" t="s">
        <v>77</v>
      </c>
      <c r="B79" s="34" t="s">
        <v>78</v>
      </c>
      <c r="C79" s="34" t="s">
        <v>79</v>
      </c>
      <c r="D79" s="34" t="s">
        <v>80</v>
      </c>
      <c r="E79" s="35"/>
      <c r="F79" s="35"/>
    </row>
    <row r="80" spans="1:7">
      <c r="A80" s="36" t="s">
        <v>25</v>
      </c>
      <c r="B80" s="36"/>
      <c r="C80" s="36"/>
      <c r="D80" s="36"/>
      <c r="E80" s="35"/>
      <c r="F80" s="35"/>
    </row>
    <row r="81" spans="1:6">
      <c r="A81" s="36" t="s">
        <v>26</v>
      </c>
      <c r="B81" s="36"/>
      <c r="C81" s="36"/>
      <c r="D81" s="36"/>
      <c r="E81" s="35"/>
      <c r="F81" s="35"/>
    </row>
    <row r="82" spans="1:6">
      <c r="A82" s="36" t="s">
        <v>27</v>
      </c>
      <c r="B82" s="36"/>
      <c r="C82" s="36"/>
      <c r="D82" s="36"/>
      <c r="E82" s="35"/>
      <c r="F82" s="35"/>
    </row>
    <row r="83" spans="1:6">
      <c r="A83" s="36"/>
      <c r="B83" s="36"/>
      <c r="C83" s="36"/>
      <c r="D83" s="36"/>
      <c r="E83" s="35"/>
      <c r="F83" s="35"/>
    </row>
    <row r="84" spans="1:6">
      <c r="A84" s="35"/>
      <c r="B84" s="35"/>
      <c r="C84" s="35"/>
      <c r="D84" s="35"/>
      <c r="E84" s="35"/>
      <c r="F84" s="35"/>
    </row>
    <row r="85" spans="1:6" ht="70.900000000000006" customHeight="1">
      <c r="A85" s="34" t="s">
        <v>82</v>
      </c>
      <c r="B85" s="10" t="s">
        <v>17</v>
      </c>
      <c r="C85" s="10"/>
      <c r="D85" s="10"/>
      <c r="E85" s="35"/>
      <c r="F85" s="35"/>
    </row>
    <row r="86" spans="1:6" ht="12.75" customHeight="1">
      <c r="A86" s="5" t="s">
        <v>18</v>
      </c>
      <c r="B86" s="5"/>
      <c r="C86" s="5"/>
      <c r="D86" s="5"/>
      <c r="E86" s="35"/>
      <c r="F86" s="35"/>
    </row>
    <row r="87" spans="1:6" ht="51">
      <c r="A87" s="34" t="s">
        <v>77</v>
      </c>
      <c r="B87" s="34" t="s">
        <v>78</v>
      </c>
      <c r="C87" s="34" t="s">
        <v>79</v>
      </c>
      <c r="D87" s="34" t="s">
        <v>80</v>
      </c>
      <c r="E87" s="35"/>
      <c r="F87" s="35"/>
    </row>
    <row r="88" spans="1:6">
      <c r="A88" s="36" t="s">
        <v>25</v>
      </c>
      <c r="B88" s="36"/>
      <c r="C88" s="36"/>
      <c r="D88" s="36"/>
      <c r="E88" s="35"/>
      <c r="F88" s="35"/>
    </row>
    <row r="89" spans="1:6">
      <c r="A89" s="36" t="s">
        <v>26</v>
      </c>
      <c r="B89" s="36"/>
      <c r="C89" s="36"/>
      <c r="D89" s="36"/>
      <c r="E89" s="35"/>
      <c r="F89" s="35"/>
    </row>
    <row r="90" spans="1:6">
      <c r="A90" s="36" t="s">
        <v>27</v>
      </c>
      <c r="B90" s="36"/>
      <c r="C90" s="36"/>
      <c r="D90" s="36"/>
      <c r="E90" s="35"/>
      <c r="F90" s="35"/>
    </row>
    <row r="91" spans="1:6">
      <c r="A91" s="36"/>
      <c r="B91" s="36"/>
      <c r="C91" s="36"/>
      <c r="D91" s="36"/>
      <c r="E91" s="35"/>
      <c r="F91" s="35"/>
    </row>
    <row r="92" spans="1:6">
      <c r="A92" s="4"/>
      <c r="B92" s="4"/>
      <c r="C92" s="4"/>
      <c r="D92" s="4"/>
      <c r="E92" s="4"/>
      <c r="F92" s="4"/>
    </row>
    <row r="93" spans="1:6" ht="90.95" customHeight="1">
      <c r="A93" s="34" t="s">
        <v>83</v>
      </c>
      <c r="B93" s="10" t="s">
        <v>17</v>
      </c>
      <c r="C93" s="10"/>
      <c r="D93" s="10"/>
      <c r="E93" s="10"/>
      <c r="F93" s="10"/>
    </row>
    <row r="94" spans="1:6" ht="12.75" customHeight="1">
      <c r="A94" s="5" t="s">
        <v>18</v>
      </c>
      <c r="B94" s="5"/>
      <c r="C94" s="5"/>
      <c r="D94" s="5"/>
      <c r="E94" s="5"/>
      <c r="F94" s="5"/>
    </row>
    <row r="95" spans="1:6" ht="76.5">
      <c r="A95" s="34" t="s">
        <v>84</v>
      </c>
      <c r="B95" s="34" t="s">
        <v>85</v>
      </c>
      <c r="C95" s="34" t="s">
        <v>86</v>
      </c>
      <c r="D95" s="34" t="s">
        <v>87</v>
      </c>
      <c r="E95" s="34" t="s">
        <v>88</v>
      </c>
      <c r="F95" s="34" t="s">
        <v>69</v>
      </c>
    </row>
    <row r="96" spans="1:6">
      <c r="A96" s="36" t="s">
        <v>25</v>
      </c>
      <c r="B96" s="36"/>
      <c r="C96" s="36"/>
      <c r="D96" s="36"/>
      <c r="E96" s="36"/>
      <c r="F96" s="36"/>
    </row>
    <row r="97" spans="1:6">
      <c r="A97" s="36" t="s">
        <v>26</v>
      </c>
      <c r="B97" s="36"/>
      <c r="C97" s="36"/>
      <c r="D97" s="36"/>
      <c r="E97" s="36"/>
      <c r="F97" s="36"/>
    </row>
    <row r="98" spans="1:6">
      <c r="A98" s="36" t="s">
        <v>27</v>
      </c>
      <c r="B98" s="36"/>
      <c r="C98" s="36"/>
      <c r="D98" s="36"/>
      <c r="E98" s="36"/>
      <c r="F98" s="36"/>
    </row>
    <row r="99" spans="1:6">
      <c r="A99" s="36"/>
      <c r="B99" s="36"/>
      <c r="C99" s="36"/>
      <c r="D99" s="36"/>
      <c r="E99" s="36"/>
      <c r="F99" s="36"/>
    </row>
    <row r="100" spans="1:6">
      <c r="A100" s="35"/>
      <c r="B100" s="35"/>
      <c r="C100" s="35"/>
      <c r="D100" s="35"/>
      <c r="E100" s="35"/>
      <c r="F100" s="35"/>
    </row>
    <row r="101" spans="1:6" ht="73.900000000000006" customHeight="1">
      <c r="A101" s="34" t="s">
        <v>89</v>
      </c>
      <c r="B101" s="10" t="s">
        <v>17</v>
      </c>
      <c r="C101" s="10"/>
      <c r="D101" s="10"/>
      <c r="E101" s="35"/>
      <c r="F101" s="35"/>
    </row>
    <row r="102" spans="1:6" ht="23.85" customHeight="1">
      <c r="A102" s="5" t="s">
        <v>18</v>
      </c>
      <c r="B102" s="5"/>
      <c r="C102" s="5"/>
      <c r="D102" s="5"/>
      <c r="E102" s="35"/>
      <c r="F102" s="35"/>
    </row>
    <row r="103" spans="1:6" ht="63.75">
      <c r="A103" s="34" t="s">
        <v>90</v>
      </c>
      <c r="B103" s="34" t="s">
        <v>91</v>
      </c>
      <c r="C103" s="34" t="s">
        <v>92</v>
      </c>
      <c r="D103" s="34" t="s">
        <v>69</v>
      </c>
      <c r="E103" s="35"/>
      <c r="F103" s="35"/>
    </row>
    <row r="104" spans="1:6">
      <c r="A104" s="36" t="s">
        <v>25</v>
      </c>
      <c r="B104" s="36"/>
      <c r="C104" s="36"/>
      <c r="D104" s="36"/>
      <c r="E104" s="35"/>
      <c r="F104" s="35"/>
    </row>
    <row r="105" spans="1:6">
      <c r="A105" s="36" t="s">
        <v>26</v>
      </c>
      <c r="B105" s="36"/>
      <c r="C105" s="36"/>
      <c r="D105" s="36"/>
      <c r="E105" s="35"/>
      <c r="F105" s="35"/>
    </row>
    <row r="106" spans="1:6">
      <c r="A106" s="36" t="s">
        <v>27</v>
      </c>
      <c r="B106" s="36"/>
      <c r="C106" s="36"/>
      <c r="D106" s="36"/>
      <c r="E106" s="35"/>
      <c r="F106" s="35"/>
    </row>
    <row r="107" spans="1:6">
      <c r="A107" s="36"/>
      <c r="B107" s="36"/>
      <c r="C107" s="36"/>
      <c r="D107" s="36"/>
      <c r="E107" s="35"/>
      <c r="F107" s="35"/>
    </row>
    <row r="108" spans="1:6">
      <c r="A108" s="35"/>
      <c r="B108" s="35"/>
      <c r="C108" s="35"/>
      <c r="D108" s="35"/>
      <c r="E108" s="35"/>
      <c r="F108" s="35"/>
    </row>
    <row r="109" spans="1:6" ht="73.150000000000006" customHeight="1">
      <c r="A109" s="34" t="s">
        <v>93</v>
      </c>
      <c r="B109" s="10" t="s">
        <v>94</v>
      </c>
      <c r="C109" s="10"/>
      <c r="D109" s="10"/>
      <c r="E109" s="35"/>
      <c r="F109" s="35"/>
    </row>
    <row r="110" spans="1:6">
      <c r="A110" s="35"/>
      <c r="B110" s="35"/>
      <c r="D110" s="35"/>
      <c r="E110" s="35"/>
      <c r="F110" s="35"/>
    </row>
    <row r="111" spans="1:6" ht="75.400000000000006" customHeight="1">
      <c r="A111" s="34" t="s">
        <v>95</v>
      </c>
      <c r="B111" s="10" t="s">
        <v>17</v>
      </c>
      <c r="C111" s="10"/>
      <c r="D111" s="10"/>
      <c r="E111" s="35"/>
      <c r="F111" s="35"/>
    </row>
    <row r="112" spans="1:6" ht="23.85" customHeight="1">
      <c r="A112" s="5" t="s">
        <v>18</v>
      </c>
      <c r="B112" s="5"/>
      <c r="C112" s="5"/>
      <c r="D112" s="5"/>
      <c r="E112" s="35"/>
      <c r="F112" s="35"/>
    </row>
    <row r="113" spans="1:6" ht="102">
      <c r="A113" s="34" t="s">
        <v>96</v>
      </c>
      <c r="B113" s="34" t="s">
        <v>97</v>
      </c>
      <c r="C113" s="34" t="s">
        <v>98</v>
      </c>
      <c r="D113" s="34" t="s">
        <v>99</v>
      </c>
      <c r="E113" s="35"/>
      <c r="F113" s="35"/>
    </row>
    <row r="114" spans="1:6" ht="12.75" customHeight="1">
      <c r="A114" s="36" t="s">
        <v>25</v>
      </c>
      <c r="B114" s="36"/>
      <c r="C114" s="36"/>
      <c r="D114" s="36"/>
    </row>
    <row r="115" spans="1:6" ht="12.75" customHeight="1">
      <c r="A115" s="36" t="s">
        <v>26</v>
      </c>
      <c r="B115" s="36"/>
      <c r="C115" s="36"/>
      <c r="D115" s="36"/>
    </row>
    <row r="116" spans="1:6" ht="12.75" customHeight="1">
      <c r="A116" s="36" t="s">
        <v>27</v>
      </c>
      <c r="B116" s="36"/>
      <c r="C116" s="36"/>
      <c r="D116" s="36"/>
    </row>
    <row r="117" spans="1:6" ht="12.75" customHeight="1">
      <c r="A117" s="36"/>
      <c r="B117" s="36"/>
      <c r="C117" s="36"/>
      <c r="D117" s="36"/>
    </row>
    <row r="120" spans="1:6" ht="76.150000000000006" customHeight="1">
      <c r="A120" s="44" t="s">
        <v>100</v>
      </c>
      <c r="B120" s="3" t="s">
        <v>29</v>
      </c>
      <c r="C120" s="3"/>
      <c r="D120" s="3"/>
    </row>
    <row r="121" spans="1:6" ht="28.35" customHeight="1">
      <c r="A121" s="5" t="s">
        <v>18</v>
      </c>
      <c r="B121" s="5"/>
      <c r="C121" s="5"/>
      <c r="D121" s="5"/>
    </row>
    <row r="122" spans="1:6" ht="99.2" customHeight="1">
      <c r="A122" s="44" t="s">
        <v>101</v>
      </c>
      <c r="B122" s="2" t="s">
        <v>102</v>
      </c>
      <c r="C122" s="2"/>
      <c r="D122" s="44" t="s">
        <v>103</v>
      </c>
    </row>
    <row r="123" spans="1:6" ht="102.2" customHeight="1">
      <c r="A123" s="46" t="s">
        <v>11226</v>
      </c>
      <c r="B123" s="1538" t="s">
        <v>11227</v>
      </c>
      <c r="C123" s="1538"/>
      <c r="D123" s="46" t="s">
        <v>11228</v>
      </c>
    </row>
    <row r="125" spans="1:6" ht="76.900000000000006" customHeight="1">
      <c r="A125" s="44" t="s">
        <v>107</v>
      </c>
      <c r="B125" s="3" t="s">
        <v>29</v>
      </c>
      <c r="C125" s="3"/>
      <c r="D125" s="3"/>
    </row>
    <row r="126" spans="1:6" ht="12.75" customHeight="1">
      <c r="A126" s="5" t="s">
        <v>18</v>
      </c>
      <c r="B126" s="5"/>
      <c r="C126" s="5"/>
      <c r="D126" s="5"/>
    </row>
    <row r="127" spans="1:6" ht="12.75" customHeight="1">
      <c r="A127" s="2" t="s">
        <v>108</v>
      </c>
      <c r="B127" s="2"/>
      <c r="C127" s="2"/>
    </row>
    <row r="128" spans="1:6" ht="67.5" customHeight="1">
      <c r="A128" s="1477" t="s">
        <v>11229</v>
      </c>
      <c r="B128" s="1477"/>
      <c r="C128" s="1477"/>
    </row>
    <row r="129" spans="1:7" ht="63.75">
      <c r="A129" s="48" t="s">
        <v>110</v>
      </c>
      <c r="B129" s="3" t="s">
        <v>17</v>
      </c>
      <c r="C129" s="3"/>
      <c r="D129" s="3"/>
    </row>
    <row r="131" spans="1:7" ht="72.75" customHeight="1">
      <c r="A131" s="44" t="s">
        <v>111</v>
      </c>
      <c r="B131" s="3" t="s">
        <v>29</v>
      </c>
      <c r="C131" s="3"/>
      <c r="D131" s="3"/>
      <c r="F131" s="49"/>
    </row>
    <row r="132" spans="1:7" ht="12.75" customHeight="1">
      <c r="A132" s="5" t="s">
        <v>18</v>
      </c>
      <c r="B132" s="5"/>
      <c r="C132" s="5"/>
      <c r="D132" s="5"/>
    </row>
    <row r="133" spans="1:7" ht="29.85" customHeight="1">
      <c r="A133" s="2" t="s">
        <v>108</v>
      </c>
      <c r="B133" s="2"/>
      <c r="C133" s="2"/>
    </row>
    <row r="134" spans="1:7" ht="27.75" customHeight="1">
      <c r="A134" s="1477" t="s">
        <v>11230</v>
      </c>
      <c r="B134" s="1477"/>
      <c r="C134" s="1477"/>
    </row>
    <row r="135" spans="1:7" ht="93.95" customHeight="1">
      <c r="A135" s="44" t="s">
        <v>113</v>
      </c>
      <c r="B135" s="3" t="s">
        <v>17</v>
      </c>
      <c r="C135" s="3"/>
      <c r="D135" s="3"/>
    </row>
    <row r="137" spans="1:7" ht="50.65" customHeight="1">
      <c r="A137" s="2" t="s">
        <v>114</v>
      </c>
      <c r="B137" s="2"/>
      <c r="C137" s="2"/>
      <c r="D137" s="2"/>
    </row>
    <row r="138" spans="1:7" ht="96.95" customHeight="1">
      <c r="A138" s="44" t="s">
        <v>115</v>
      </c>
      <c r="B138" s="44" t="s">
        <v>116</v>
      </c>
      <c r="C138" s="44" t="s">
        <v>117</v>
      </c>
      <c r="D138" s="44" t="s">
        <v>118</v>
      </c>
    </row>
    <row r="139" spans="1:7" ht="96" customHeight="1">
      <c r="A139" s="50" t="s">
        <v>11231</v>
      </c>
      <c r="B139" s="50" t="s">
        <v>11232</v>
      </c>
      <c r="C139" s="50"/>
      <c r="D139" s="50"/>
    </row>
    <row r="141" spans="1:7" ht="39.6" customHeight="1">
      <c r="A141" s="2" t="s">
        <v>122</v>
      </c>
      <c r="B141" s="2"/>
      <c r="C141" s="2"/>
      <c r="D141" s="2"/>
      <c r="E141" s="2"/>
      <c r="F141" s="44" t="s">
        <v>123</v>
      </c>
      <c r="G141" s="44" t="s">
        <v>124</v>
      </c>
    </row>
    <row r="142" spans="1:7" ht="73.900000000000006" customHeight="1">
      <c r="A142" s="44" t="s">
        <v>125</v>
      </c>
      <c r="B142" s="44" t="s">
        <v>126</v>
      </c>
      <c r="C142" s="44" t="s">
        <v>127</v>
      </c>
      <c r="D142" s="44" t="s">
        <v>128</v>
      </c>
      <c r="E142" s="44" t="s">
        <v>129</v>
      </c>
      <c r="F142" s="47">
        <v>8</v>
      </c>
      <c r="G142" s="47">
        <f>SUM(D143:D150)</f>
        <v>3470</v>
      </c>
    </row>
    <row r="143" spans="1:7" ht="409.6" customHeight="1">
      <c r="A143" s="222" t="s">
        <v>11233</v>
      </c>
      <c r="B143" s="1416">
        <v>46042</v>
      </c>
      <c r="C143" s="1417" t="s">
        <v>11234</v>
      </c>
      <c r="D143" s="222">
        <v>60</v>
      </c>
      <c r="E143" s="222" t="s">
        <v>11235</v>
      </c>
    </row>
    <row r="144" spans="1:7" ht="409.6" customHeight="1">
      <c r="A144" s="222" t="s">
        <v>11236</v>
      </c>
      <c r="B144" s="1416">
        <v>46049</v>
      </c>
      <c r="C144" s="1417" t="s">
        <v>11237</v>
      </c>
      <c r="D144" s="222">
        <v>40</v>
      </c>
      <c r="E144" s="222" t="s">
        <v>11235</v>
      </c>
    </row>
    <row r="145" spans="1:9" ht="265.5" customHeight="1">
      <c r="A145" s="222" t="s">
        <v>6799</v>
      </c>
      <c r="B145" s="1416">
        <v>46050</v>
      </c>
      <c r="C145" s="1417" t="s">
        <v>11238</v>
      </c>
      <c r="D145" s="222">
        <v>100</v>
      </c>
      <c r="E145" s="222" t="s">
        <v>11239</v>
      </c>
    </row>
    <row r="146" spans="1:9" ht="371.45" customHeight="1">
      <c r="A146" s="1418" t="s">
        <v>5187</v>
      </c>
      <c r="B146" s="1416">
        <v>46073</v>
      </c>
      <c r="C146" s="1417" t="s">
        <v>11240</v>
      </c>
      <c r="D146" s="222">
        <v>200</v>
      </c>
      <c r="E146" s="222" t="s">
        <v>11241</v>
      </c>
    </row>
    <row r="147" spans="1:9" ht="229.7" customHeight="1">
      <c r="A147" s="222" t="s">
        <v>11242</v>
      </c>
      <c r="B147" s="1416">
        <v>46074</v>
      </c>
      <c r="C147" s="1417" t="s">
        <v>11243</v>
      </c>
      <c r="D147" s="222">
        <v>800</v>
      </c>
      <c r="E147" s="222" t="s">
        <v>11244</v>
      </c>
    </row>
    <row r="148" spans="1:9" ht="191.25" customHeight="1">
      <c r="A148" s="222" t="s">
        <v>5595</v>
      </c>
      <c r="B148" s="1416">
        <v>46075</v>
      </c>
      <c r="C148" s="1417" t="s">
        <v>11245</v>
      </c>
      <c r="D148" s="222">
        <v>2000</v>
      </c>
      <c r="E148" s="222" t="s">
        <v>11246</v>
      </c>
    </row>
    <row r="149" spans="1:9" ht="219.6" customHeight="1">
      <c r="A149" s="1418" t="s">
        <v>11247</v>
      </c>
      <c r="B149" s="1416">
        <v>46081</v>
      </c>
      <c r="C149" s="1417" t="s">
        <v>11248</v>
      </c>
      <c r="D149" s="1418">
        <v>120</v>
      </c>
      <c r="E149" s="222" t="s">
        <v>11249</v>
      </c>
    </row>
    <row r="150" spans="1:9" ht="313.5" customHeight="1">
      <c r="A150" s="222" t="s">
        <v>11250</v>
      </c>
      <c r="B150" s="1416">
        <v>46096</v>
      </c>
      <c r="C150" s="1417" t="s">
        <v>11251</v>
      </c>
      <c r="D150" s="1418">
        <v>150</v>
      </c>
      <c r="E150" s="222" t="s">
        <v>11252</v>
      </c>
    </row>
    <row r="151" spans="1:9" ht="12.75" customHeight="1">
      <c r="A151" s="50"/>
      <c r="B151" s="50"/>
      <c r="C151" s="50"/>
      <c r="D151" s="50"/>
      <c r="E151" s="50"/>
    </row>
    <row r="152" spans="1:9" ht="12.75" customHeight="1">
      <c r="A152" s="50"/>
      <c r="B152" s="50"/>
      <c r="C152" s="50"/>
      <c r="D152" s="50"/>
      <c r="E152" s="50"/>
    </row>
    <row r="153" spans="1:9" ht="12.75" customHeight="1">
      <c r="A153" s="50"/>
      <c r="B153" s="50"/>
      <c r="C153" s="50"/>
      <c r="D153" s="50"/>
      <c r="E153" s="50"/>
    </row>
    <row r="155" spans="1:9" ht="96.95" customHeight="1">
      <c r="A155" s="2" t="s">
        <v>200</v>
      </c>
      <c r="B155" s="2"/>
      <c r="C155" s="2"/>
      <c r="D155" s="2"/>
      <c r="E155" s="2"/>
      <c r="F155" s="2"/>
      <c r="G155" s="44" t="s">
        <v>123</v>
      </c>
      <c r="H155" s="44" t="s">
        <v>124</v>
      </c>
      <c r="I155" s="44" t="s">
        <v>201</v>
      </c>
    </row>
    <row r="156" spans="1:9" ht="111.2" customHeight="1">
      <c r="A156" s="44" t="s">
        <v>125</v>
      </c>
      <c r="B156" s="44" t="s">
        <v>126</v>
      </c>
      <c r="C156" s="44" t="s">
        <v>127</v>
      </c>
      <c r="D156" s="44" t="s">
        <v>128</v>
      </c>
      <c r="E156" s="44" t="s">
        <v>129</v>
      </c>
      <c r="F156" s="44" t="s">
        <v>202</v>
      </c>
      <c r="G156" s="47">
        <v>11</v>
      </c>
      <c r="H156" s="47">
        <v>0</v>
      </c>
      <c r="I156" s="63">
        <f>11/11*100</f>
        <v>100</v>
      </c>
    </row>
    <row r="157" spans="1:9" ht="242.25" customHeight="1">
      <c r="A157" s="1418" t="s">
        <v>11253</v>
      </c>
      <c r="B157" s="1418">
        <v>46039</v>
      </c>
      <c r="C157" s="1418" t="s">
        <v>11254</v>
      </c>
      <c r="D157" s="1416">
        <v>400</v>
      </c>
      <c r="E157" s="222" t="s">
        <v>11252</v>
      </c>
      <c r="F157" s="65" t="s">
        <v>205</v>
      </c>
    </row>
    <row r="158" spans="1:9" ht="176.1" customHeight="1">
      <c r="A158" s="222" t="s">
        <v>11255</v>
      </c>
      <c r="B158" s="1418">
        <v>46052</v>
      </c>
      <c r="C158" s="1418" t="s">
        <v>11256</v>
      </c>
      <c r="D158" s="1416">
        <v>200</v>
      </c>
      <c r="E158" s="222" t="s">
        <v>11246</v>
      </c>
      <c r="F158" s="65" t="s">
        <v>205</v>
      </c>
    </row>
    <row r="159" spans="1:9" ht="104.45" customHeight="1">
      <c r="A159" s="222" t="s">
        <v>11257</v>
      </c>
      <c r="B159" s="1418">
        <v>46072</v>
      </c>
      <c r="C159" s="1418" t="s">
        <v>11258</v>
      </c>
      <c r="D159" s="1416">
        <v>50</v>
      </c>
      <c r="E159" s="222" t="s">
        <v>11259</v>
      </c>
      <c r="F159" s="65" t="s">
        <v>205</v>
      </c>
    </row>
    <row r="160" spans="1:9" ht="93.6" customHeight="1">
      <c r="A160" s="222" t="s">
        <v>11260</v>
      </c>
      <c r="B160" s="1418">
        <v>46080</v>
      </c>
      <c r="C160" s="1418" t="s">
        <v>11261</v>
      </c>
      <c r="D160" s="1416">
        <v>1000</v>
      </c>
      <c r="E160" s="222" t="s">
        <v>11252</v>
      </c>
      <c r="F160" s="65" t="s">
        <v>205</v>
      </c>
    </row>
    <row r="161" spans="1:7" ht="197.1" customHeight="1">
      <c r="A161" s="222" t="s">
        <v>11262</v>
      </c>
      <c r="B161" s="1418">
        <v>46080</v>
      </c>
      <c r="C161" s="1418" t="s">
        <v>11263</v>
      </c>
      <c r="D161" s="1416">
        <v>70</v>
      </c>
      <c r="E161" s="222" t="s">
        <v>11235</v>
      </c>
      <c r="F161" s="65" t="s">
        <v>205</v>
      </c>
    </row>
    <row r="162" spans="1:7" ht="291.75" customHeight="1">
      <c r="A162" s="222" t="s">
        <v>11264</v>
      </c>
      <c r="B162" s="1418">
        <v>46082</v>
      </c>
      <c r="C162" s="1418" t="s">
        <v>11265</v>
      </c>
      <c r="D162" s="1416">
        <v>1000</v>
      </c>
      <c r="E162" s="222" t="s">
        <v>11244</v>
      </c>
      <c r="F162" s="65" t="s">
        <v>205</v>
      </c>
    </row>
    <row r="163" spans="1:7" ht="123.75" customHeight="1">
      <c r="A163" s="222" t="s">
        <v>11266</v>
      </c>
      <c r="B163" s="1418">
        <v>46102</v>
      </c>
      <c r="C163" s="1418" t="s">
        <v>11267</v>
      </c>
      <c r="D163" s="1416">
        <v>1200</v>
      </c>
      <c r="E163" s="222" t="s">
        <v>11244</v>
      </c>
      <c r="F163" s="65" t="s">
        <v>205</v>
      </c>
    </row>
    <row r="164" spans="1:7" ht="71.45" customHeight="1">
      <c r="A164" s="222" t="s">
        <v>11268</v>
      </c>
      <c r="B164" s="1418">
        <v>46107</v>
      </c>
      <c r="C164" s="1418" t="s">
        <v>11269</v>
      </c>
      <c r="D164" s="1416">
        <v>1500</v>
      </c>
      <c r="E164" s="222" t="s">
        <v>11252</v>
      </c>
      <c r="F164" s="65" t="s">
        <v>205</v>
      </c>
    </row>
    <row r="165" spans="1:7" ht="92.1" customHeight="1">
      <c r="A165" s="222" t="s">
        <v>11270</v>
      </c>
      <c r="B165" s="1418">
        <v>46110</v>
      </c>
      <c r="C165" s="1418" t="s">
        <v>11271</v>
      </c>
      <c r="D165" s="1416">
        <v>200</v>
      </c>
      <c r="E165" s="222" t="s">
        <v>11244</v>
      </c>
      <c r="F165" s="65" t="s">
        <v>205</v>
      </c>
    </row>
    <row r="166" spans="1:7" ht="152.85" customHeight="1">
      <c r="A166" s="222" t="s">
        <v>11272</v>
      </c>
      <c r="B166" s="1418">
        <v>46112</v>
      </c>
      <c r="C166" s="1418" t="s">
        <v>11273</v>
      </c>
      <c r="D166" s="1416">
        <v>120</v>
      </c>
      <c r="E166" s="222" t="s">
        <v>11274</v>
      </c>
      <c r="F166" s="65" t="s">
        <v>205</v>
      </c>
    </row>
    <row r="167" spans="1:7" ht="227.25" customHeight="1">
      <c r="A167" s="222" t="s">
        <v>11275</v>
      </c>
      <c r="B167" s="1418">
        <v>46112</v>
      </c>
      <c r="C167" s="1418" t="s">
        <v>11276</v>
      </c>
      <c r="D167" s="1416">
        <v>200</v>
      </c>
      <c r="E167" s="222" t="s">
        <v>11252</v>
      </c>
      <c r="F167" s="65" t="s">
        <v>205</v>
      </c>
    </row>
    <row r="168" spans="1:7" ht="12.75" customHeight="1">
      <c r="A168" s="50"/>
      <c r="B168" s="50"/>
      <c r="C168" s="50"/>
      <c r="D168" s="50"/>
      <c r="E168" s="50"/>
      <c r="F168" s="65"/>
    </row>
    <row r="169" spans="1:7" ht="12.75" customHeight="1">
      <c r="A169" s="50"/>
      <c r="B169" s="50"/>
      <c r="C169" s="50"/>
      <c r="D169" s="50"/>
      <c r="E169" s="50"/>
      <c r="F169" s="65"/>
    </row>
    <row r="170" spans="1:7" ht="12.75" customHeight="1">
      <c r="A170" s="50"/>
      <c r="B170" s="50"/>
      <c r="C170" s="50"/>
      <c r="D170" s="50"/>
      <c r="E170" s="50"/>
      <c r="F170" s="65"/>
    </row>
    <row r="171" spans="1:7" ht="12.75" customHeight="1">
      <c r="A171" s="50"/>
      <c r="B171" s="50"/>
      <c r="C171" s="50"/>
      <c r="D171" s="50"/>
      <c r="E171" s="50"/>
      <c r="F171" s="65"/>
    </row>
    <row r="172" spans="1:7" ht="12.75" customHeight="1">
      <c r="A172" s="50"/>
      <c r="B172" s="50"/>
      <c r="C172" s="50"/>
      <c r="D172" s="50"/>
      <c r="E172" s="50"/>
      <c r="F172" s="65"/>
    </row>
    <row r="174" spans="1:7" ht="40.35" customHeight="1">
      <c r="A174" s="2" t="s">
        <v>298</v>
      </c>
      <c r="B174" s="2"/>
      <c r="C174" s="2"/>
      <c r="D174" s="2"/>
      <c r="E174" s="2"/>
      <c r="F174" s="44" t="s">
        <v>123</v>
      </c>
      <c r="G174" s="44" t="s">
        <v>124</v>
      </c>
    </row>
    <row r="175" spans="1:7" ht="65.650000000000006" customHeight="1">
      <c r="A175" s="44" t="s">
        <v>125</v>
      </c>
      <c r="B175" s="44" t="s">
        <v>126</v>
      </c>
      <c r="C175" s="44" t="s">
        <v>127</v>
      </c>
      <c r="D175" s="44" t="s">
        <v>128</v>
      </c>
      <c r="E175" s="44" t="s">
        <v>129</v>
      </c>
      <c r="F175" s="78">
        <v>7</v>
      </c>
      <c r="G175" s="78">
        <f>SUM(D176:D182)</f>
        <v>825</v>
      </c>
    </row>
    <row r="176" spans="1:7" ht="150" customHeight="1">
      <c r="A176" s="222" t="s">
        <v>11277</v>
      </c>
      <c r="B176" s="1416">
        <v>46038</v>
      </c>
      <c r="C176" s="1418" t="s">
        <v>11278</v>
      </c>
      <c r="D176" s="1418">
        <v>45</v>
      </c>
      <c r="E176" s="222" t="s">
        <v>11235</v>
      </c>
    </row>
    <row r="177" spans="1:10" ht="196.7" customHeight="1">
      <c r="A177" s="222" t="s">
        <v>11279</v>
      </c>
      <c r="B177" s="1416">
        <v>46042</v>
      </c>
      <c r="C177" s="1418" t="s">
        <v>11280</v>
      </c>
      <c r="D177" s="1418">
        <v>250</v>
      </c>
      <c r="E177" s="222" t="s">
        <v>11235</v>
      </c>
    </row>
    <row r="178" spans="1:10" ht="138.19999999999999" customHeight="1">
      <c r="A178" s="222" t="s">
        <v>11277</v>
      </c>
      <c r="B178" s="1416">
        <v>46049</v>
      </c>
      <c r="C178" s="1418" t="s">
        <v>11281</v>
      </c>
      <c r="D178" s="1418">
        <v>90</v>
      </c>
      <c r="E178" s="222" t="s">
        <v>11244</v>
      </c>
    </row>
    <row r="179" spans="1:10" ht="149.44999999999999" customHeight="1">
      <c r="A179" s="222" t="s">
        <v>11277</v>
      </c>
      <c r="B179" s="1416">
        <v>46070</v>
      </c>
      <c r="C179" s="1418" t="s">
        <v>11282</v>
      </c>
      <c r="D179" s="1418">
        <v>100</v>
      </c>
      <c r="E179" s="222" t="s">
        <v>11244</v>
      </c>
    </row>
    <row r="180" spans="1:10" ht="126.6" customHeight="1">
      <c r="A180" s="222" t="s">
        <v>11277</v>
      </c>
      <c r="B180" s="1416">
        <v>46077</v>
      </c>
      <c r="C180" s="1418" t="s">
        <v>11283</v>
      </c>
      <c r="D180" s="1418">
        <v>20</v>
      </c>
      <c r="E180" s="222" t="s">
        <v>11235</v>
      </c>
    </row>
    <row r="181" spans="1:10" ht="148.35" customHeight="1">
      <c r="A181" s="222" t="s">
        <v>11277</v>
      </c>
      <c r="B181" s="1416">
        <v>46084</v>
      </c>
      <c r="C181" s="1418" t="s">
        <v>11284</v>
      </c>
      <c r="D181" s="1418">
        <v>70</v>
      </c>
      <c r="E181" s="222" t="s">
        <v>11244</v>
      </c>
    </row>
    <row r="182" spans="1:10" ht="157.5" customHeight="1">
      <c r="A182" s="222" t="s">
        <v>11277</v>
      </c>
      <c r="B182" s="1416">
        <v>46105</v>
      </c>
      <c r="C182" s="1418" t="s">
        <v>11285</v>
      </c>
      <c r="D182" s="1418">
        <v>250</v>
      </c>
      <c r="E182" s="222" t="s">
        <v>11235</v>
      </c>
    </row>
    <row r="183" spans="1:10" ht="12.75" customHeight="1">
      <c r="A183" s="50"/>
      <c r="B183" s="50"/>
      <c r="C183" s="50"/>
      <c r="D183" s="50"/>
      <c r="E183" s="50"/>
    </row>
    <row r="184" spans="1:10" ht="12.75" customHeight="1">
      <c r="A184" s="50"/>
      <c r="B184" s="50"/>
      <c r="C184" s="50"/>
      <c r="D184" s="50"/>
      <c r="E184" s="50"/>
    </row>
    <row r="186" spans="1:10" ht="95.45" customHeight="1">
      <c r="A186" s="2" t="s">
        <v>311</v>
      </c>
      <c r="B186" s="2"/>
      <c r="C186" s="2"/>
      <c r="D186" s="2"/>
      <c r="E186" s="2"/>
      <c r="F186" s="2"/>
      <c r="G186" s="44" t="s">
        <v>123</v>
      </c>
      <c r="H186" s="44" t="s">
        <v>124</v>
      </c>
      <c r="J186" s="81" t="s">
        <v>312</v>
      </c>
    </row>
    <row r="187" spans="1:10" ht="211.15" customHeight="1">
      <c r="A187" s="44" t="s">
        <v>125</v>
      </c>
      <c r="B187" s="44" t="s">
        <v>126</v>
      </c>
      <c r="C187" s="44" t="s">
        <v>127</v>
      </c>
      <c r="D187" s="44" t="s">
        <v>128</v>
      </c>
      <c r="E187" s="44" t="s">
        <v>129</v>
      </c>
      <c r="F187" s="44" t="s">
        <v>313</v>
      </c>
      <c r="G187" s="47">
        <v>33</v>
      </c>
      <c r="H187" s="47">
        <f>SUM(D188:D219)</f>
        <v>14670</v>
      </c>
      <c r="J187" s="82" t="s">
        <v>314</v>
      </c>
    </row>
    <row r="188" spans="1:10" ht="122.1" customHeight="1">
      <c r="A188" s="222" t="s">
        <v>11286</v>
      </c>
      <c r="B188" s="1416">
        <v>46023</v>
      </c>
      <c r="C188" s="1418" t="s">
        <v>11287</v>
      </c>
      <c r="D188" s="1418">
        <v>2000</v>
      </c>
      <c r="E188" s="222" t="s">
        <v>11252</v>
      </c>
      <c r="F188" s="65" t="s">
        <v>3138</v>
      </c>
    </row>
    <row r="189" spans="1:10" ht="98.45" customHeight="1">
      <c r="A189" s="222" t="s">
        <v>11288</v>
      </c>
      <c r="B189" s="1416">
        <v>46028</v>
      </c>
      <c r="C189" s="1418" t="s">
        <v>11289</v>
      </c>
      <c r="D189" s="1418">
        <v>800</v>
      </c>
      <c r="E189" s="222" t="s">
        <v>11252</v>
      </c>
      <c r="F189" s="65" t="s">
        <v>344</v>
      </c>
    </row>
    <row r="190" spans="1:10" ht="96.95" customHeight="1">
      <c r="A190" s="222" t="s">
        <v>11290</v>
      </c>
      <c r="B190" s="1416">
        <v>46029</v>
      </c>
      <c r="C190" s="1418" t="s">
        <v>11291</v>
      </c>
      <c r="D190" s="1418">
        <v>200</v>
      </c>
      <c r="E190" s="222" t="s">
        <v>11292</v>
      </c>
      <c r="F190" s="65" t="s">
        <v>344</v>
      </c>
    </row>
    <row r="191" spans="1:10" ht="65.45" customHeight="1">
      <c r="A191" s="222" t="s">
        <v>11293</v>
      </c>
      <c r="B191" s="1416">
        <v>46029</v>
      </c>
      <c r="C191" s="1418" t="s">
        <v>11294</v>
      </c>
      <c r="D191" s="1418">
        <v>3000</v>
      </c>
      <c r="E191" s="222" t="s">
        <v>11295</v>
      </c>
      <c r="F191" s="65" t="s">
        <v>344</v>
      </c>
    </row>
    <row r="192" spans="1:10" ht="82.5" customHeight="1">
      <c r="A192" s="222" t="s">
        <v>11296</v>
      </c>
      <c r="B192" s="1416">
        <v>46031</v>
      </c>
      <c r="C192" s="1418" t="s">
        <v>11297</v>
      </c>
      <c r="D192" s="1418">
        <v>150</v>
      </c>
      <c r="E192" s="222" t="s">
        <v>11244</v>
      </c>
      <c r="F192" s="65" t="s">
        <v>323</v>
      </c>
    </row>
    <row r="193" spans="1:6" ht="96.95" customHeight="1">
      <c r="A193" s="222" t="s">
        <v>11298</v>
      </c>
      <c r="B193" s="1416">
        <v>46031</v>
      </c>
      <c r="C193" s="1418" t="s">
        <v>11299</v>
      </c>
      <c r="D193" s="1418">
        <v>100</v>
      </c>
      <c r="E193" s="222" t="s">
        <v>11252</v>
      </c>
      <c r="F193" s="65" t="s">
        <v>9330</v>
      </c>
    </row>
    <row r="194" spans="1:6" ht="116.45" customHeight="1">
      <c r="A194" s="222" t="s">
        <v>11300</v>
      </c>
      <c r="B194" s="1416">
        <v>46033</v>
      </c>
      <c r="C194" s="1418" t="s">
        <v>11301</v>
      </c>
      <c r="D194" s="1418">
        <v>200</v>
      </c>
      <c r="E194" s="222" t="s">
        <v>11302</v>
      </c>
      <c r="F194" s="65" t="s">
        <v>344</v>
      </c>
    </row>
    <row r="195" spans="1:6" ht="96.6" customHeight="1">
      <c r="A195" s="222" t="s">
        <v>11303</v>
      </c>
      <c r="B195" s="1416">
        <v>46038</v>
      </c>
      <c r="C195" s="1418" t="s">
        <v>11304</v>
      </c>
      <c r="D195" s="1418">
        <v>400</v>
      </c>
      <c r="E195" s="222" t="s">
        <v>11246</v>
      </c>
      <c r="F195" s="65" t="s">
        <v>333</v>
      </c>
    </row>
    <row r="196" spans="1:6" ht="96.2" customHeight="1">
      <c r="A196" s="222" t="s">
        <v>11305</v>
      </c>
      <c r="B196" s="1416">
        <v>46038</v>
      </c>
      <c r="C196" s="1418" t="s">
        <v>11306</v>
      </c>
      <c r="D196" s="1418">
        <v>70</v>
      </c>
      <c r="E196" s="222" t="s">
        <v>11252</v>
      </c>
      <c r="F196" s="65" t="s">
        <v>367</v>
      </c>
    </row>
    <row r="197" spans="1:6" ht="87" customHeight="1">
      <c r="A197" s="1418" t="s">
        <v>11253</v>
      </c>
      <c r="B197" s="1416">
        <v>46039</v>
      </c>
      <c r="C197" s="1418" t="s">
        <v>11254</v>
      </c>
      <c r="D197" s="1418">
        <v>400</v>
      </c>
      <c r="E197" s="222" t="s">
        <v>11252</v>
      </c>
      <c r="F197" s="65" t="s">
        <v>317</v>
      </c>
    </row>
    <row r="198" spans="1:6" ht="97.5" customHeight="1">
      <c r="A198" s="222" t="s">
        <v>4116</v>
      </c>
      <c r="B198" s="1416">
        <v>46049</v>
      </c>
      <c r="C198" s="1418" t="s">
        <v>11307</v>
      </c>
      <c r="D198" s="1418">
        <v>200</v>
      </c>
      <c r="E198" s="222" t="s">
        <v>11244</v>
      </c>
      <c r="F198" s="65" t="s">
        <v>320</v>
      </c>
    </row>
    <row r="199" spans="1:6" ht="76.5" customHeight="1">
      <c r="A199" s="222" t="s">
        <v>11308</v>
      </c>
      <c r="B199" s="1416">
        <v>46049</v>
      </c>
      <c r="C199" s="1418" t="s">
        <v>11309</v>
      </c>
      <c r="D199" s="1418">
        <v>600</v>
      </c>
      <c r="E199" s="222" t="s">
        <v>11252</v>
      </c>
      <c r="F199" s="65" t="s">
        <v>320</v>
      </c>
    </row>
    <row r="200" spans="1:6" ht="102.6" customHeight="1">
      <c r="A200" s="222" t="s">
        <v>11236</v>
      </c>
      <c r="B200" s="1416">
        <v>46049</v>
      </c>
      <c r="C200" s="1418" t="s">
        <v>11237</v>
      </c>
      <c r="D200" s="1418">
        <v>40</v>
      </c>
      <c r="E200" s="222" t="s">
        <v>11235</v>
      </c>
      <c r="F200" s="65" t="s">
        <v>320</v>
      </c>
    </row>
    <row r="201" spans="1:6" ht="60.95" customHeight="1">
      <c r="A201" s="222" t="s">
        <v>11310</v>
      </c>
      <c r="B201" s="1416">
        <v>46049</v>
      </c>
      <c r="C201" s="1418" t="s">
        <v>11311</v>
      </c>
      <c r="D201" s="1418">
        <v>60</v>
      </c>
      <c r="E201" s="222" t="s">
        <v>11259</v>
      </c>
      <c r="F201" s="65" t="s">
        <v>320</v>
      </c>
    </row>
    <row r="202" spans="1:6" ht="66" customHeight="1">
      <c r="A202" s="222" t="s">
        <v>6799</v>
      </c>
      <c r="B202" s="1416">
        <v>46050</v>
      </c>
      <c r="C202" s="1418" t="s">
        <v>11238</v>
      </c>
      <c r="D202" s="1418">
        <v>100</v>
      </c>
      <c r="E202" s="222" t="s">
        <v>11239</v>
      </c>
      <c r="F202" s="65" t="s">
        <v>11312</v>
      </c>
    </row>
    <row r="203" spans="1:6" ht="80.099999999999994" customHeight="1">
      <c r="A203" s="1418" t="s">
        <v>11313</v>
      </c>
      <c r="B203" s="1416">
        <v>46054</v>
      </c>
      <c r="C203" s="1418" t="s">
        <v>11314</v>
      </c>
      <c r="D203" s="1418">
        <v>150</v>
      </c>
      <c r="E203" s="222" t="s">
        <v>11295</v>
      </c>
      <c r="F203" s="65" t="s">
        <v>1644</v>
      </c>
    </row>
    <row r="204" spans="1:6" ht="69.95" customHeight="1">
      <c r="A204" s="222" t="s">
        <v>8587</v>
      </c>
      <c r="B204" s="1416">
        <v>46068</v>
      </c>
      <c r="C204" s="1418" t="s">
        <v>11315</v>
      </c>
      <c r="D204" s="1418">
        <v>100</v>
      </c>
      <c r="E204" s="222" t="s">
        <v>11244</v>
      </c>
      <c r="F204" s="65" t="s">
        <v>317</v>
      </c>
    </row>
    <row r="205" spans="1:6" ht="69.599999999999994" customHeight="1">
      <c r="A205" s="222" t="s">
        <v>11316</v>
      </c>
      <c r="B205" s="1416">
        <v>46071</v>
      </c>
      <c r="C205" s="1418" t="s">
        <v>11317</v>
      </c>
      <c r="D205" s="1418">
        <v>50</v>
      </c>
      <c r="E205" s="222" t="s">
        <v>11244</v>
      </c>
      <c r="F205" s="65" t="s">
        <v>367</v>
      </c>
    </row>
    <row r="206" spans="1:6" ht="81.599999999999994" customHeight="1">
      <c r="A206" s="1418" t="s">
        <v>5187</v>
      </c>
      <c r="B206" s="1416">
        <v>46073</v>
      </c>
      <c r="C206" s="1418" t="s">
        <v>11240</v>
      </c>
      <c r="D206" s="1418">
        <v>200</v>
      </c>
      <c r="E206" s="222" t="s">
        <v>11241</v>
      </c>
      <c r="F206" s="65" t="s">
        <v>317</v>
      </c>
    </row>
    <row r="207" spans="1:6" ht="105.6" customHeight="1">
      <c r="A207" s="222" t="s">
        <v>11318</v>
      </c>
      <c r="B207" s="1416">
        <v>46073</v>
      </c>
      <c r="C207" s="1418" t="s">
        <v>11319</v>
      </c>
      <c r="D207" s="1418">
        <v>200</v>
      </c>
      <c r="E207" s="222" t="s">
        <v>11252</v>
      </c>
      <c r="F207" s="65" t="s">
        <v>323</v>
      </c>
    </row>
    <row r="208" spans="1:6" ht="68.099999999999994" customHeight="1">
      <c r="A208" s="222" t="s">
        <v>11242</v>
      </c>
      <c r="B208" s="1416">
        <v>46074</v>
      </c>
      <c r="C208" s="1418" t="s">
        <v>11243</v>
      </c>
      <c r="D208" s="1418">
        <v>800</v>
      </c>
      <c r="E208" s="222" t="s">
        <v>11244</v>
      </c>
      <c r="F208" s="65" t="s">
        <v>1695</v>
      </c>
    </row>
    <row r="209" spans="1:7" ht="93.6" customHeight="1">
      <c r="A209" s="222" t="s">
        <v>5595</v>
      </c>
      <c r="B209" s="1416">
        <v>46075</v>
      </c>
      <c r="C209" s="1418" t="s">
        <v>11245</v>
      </c>
      <c r="D209" s="1418">
        <v>2000</v>
      </c>
      <c r="E209" s="222" t="s">
        <v>11246</v>
      </c>
      <c r="F209" s="65" t="s">
        <v>3138</v>
      </c>
    </row>
    <row r="210" spans="1:7" ht="105.2" customHeight="1">
      <c r="A210" s="222" t="s">
        <v>11320</v>
      </c>
      <c r="B210" s="1416">
        <v>46076</v>
      </c>
      <c r="C210" s="1418" t="s">
        <v>11321</v>
      </c>
      <c r="D210" s="1418">
        <v>450</v>
      </c>
      <c r="E210" s="222" t="s">
        <v>11252</v>
      </c>
      <c r="F210" s="65" t="s">
        <v>320</v>
      </c>
    </row>
    <row r="211" spans="1:7" ht="91.7" customHeight="1">
      <c r="A211" s="222" t="s">
        <v>11322</v>
      </c>
      <c r="B211" s="1416">
        <v>46076</v>
      </c>
      <c r="C211" s="1418" t="s">
        <v>11323</v>
      </c>
      <c r="D211" s="1418">
        <v>100</v>
      </c>
      <c r="E211" s="222" t="s">
        <v>11295</v>
      </c>
      <c r="F211" s="65" t="s">
        <v>317</v>
      </c>
    </row>
    <row r="212" spans="1:7" ht="184.5" customHeight="1">
      <c r="A212" s="222" t="s">
        <v>11324</v>
      </c>
      <c r="B212" s="1416">
        <v>46076</v>
      </c>
      <c r="C212" s="222" t="s">
        <v>11325</v>
      </c>
      <c r="D212" s="1418">
        <v>150</v>
      </c>
      <c r="E212" s="222" t="s">
        <v>11295</v>
      </c>
      <c r="F212" s="65" t="s">
        <v>317</v>
      </c>
    </row>
    <row r="213" spans="1:7" ht="81.95" customHeight="1">
      <c r="A213" s="222" t="s">
        <v>11326</v>
      </c>
      <c r="B213" s="1416">
        <v>46079</v>
      </c>
      <c r="C213" s="1418" t="s">
        <v>11327</v>
      </c>
      <c r="D213" s="1418">
        <v>300</v>
      </c>
      <c r="E213" s="222" t="s">
        <v>11252</v>
      </c>
      <c r="F213" s="65" t="s">
        <v>317</v>
      </c>
    </row>
    <row r="214" spans="1:7" ht="148.35" customHeight="1">
      <c r="A214" s="222" t="s">
        <v>11328</v>
      </c>
      <c r="B214" s="1416">
        <v>46086</v>
      </c>
      <c r="C214" s="1418" t="s">
        <v>11329</v>
      </c>
      <c r="D214" s="1418">
        <v>300</v>
      </c>
      <c r="E214" s="222" t="s">
        <v>11252</v>
      </c>
      <c r="F214" s="65" t="s">
        <v>364</v>
      </c>
    </row>
    <row r="215" spans="1:7" ht="163.5" customHeight="1">
      <c r="A215" s="222" t="s">
        <v>11330</v>
      </c>
      <c r="B215" s="1416">
        <v>46087</v>
      </c>
      <c r="C215" s="1418" t="s">
        <v>11331</v>
      </c>
      <c r="D215" s="1418">
        <v>200</v>
      </c>
      <c r="E215" s="222" t="s">
        <v>11252</v>
      </c>
      <c r="F215" s="65" t="s">
        <v>364</v>
      </c>
    </row>
    <row r="216" spans="1:7" ht="185.1" customHeight="1">
      <c r="A216" s="222" t="s">
        <v>11332</v>
      </c>
      <c r="B216" s="1416">
        <v>46089</v>
      </c>
      <c r="C216" s="1418" t="s">
        <v>11333</v>
      </c>
      <c r="D216" s="1418">
        <v>450</v>
      </c>
      <c r="E216" s="222" t="s">
        <v>11252</v>
      </c>
      <c r="F216" s="65" t="s">
        <v>1644</v>
      </c>
    </row>
    <row r="217" spans="1:7" ht="102.95" customHeight="1">
      <c r="A217" s="222" t="s">
        <v>11334</v>
      </c>
      <c r="B217" s="1416">
        <v>46102</v>
      </c>
      <c r="C217" s="1418" t="s">
        <v>11335</v>
      </c>
      <c r="D217" s="1418">
        <v>400</v>
      </c>
      <c r="E217" s="222" t="s">
        <v>11252</v>
      </c>
      <c r="F217" s="65" t="s">
        <v>1644</v>
      </c>
    </row>
    <row r="218" spans="1:7" ht="83.45" customHeight="1">
      <c r="A218" s="222" t="s">
        <v>11336</v>
      </c>
      <c r="B218" s="1416">
        <v>46102</v>
      </c>
      <c r="C218" s="1418" t="s">
        <v>11337</v>
      </c>
      <c r="D218" s="1418">
        <v>100</v>
      </c>
      <c r="E218" s="222" t="s">
        <v>11252</v>
      </c>
      <c r="F218" s="65" t="s">
        <v>1644</v>
      </c>
    </row>
    <row r="219" spans="1:7" ht="72" customHeight="1">
      <c r="A219" s="1418" t="s">
        <v>11338</v>
      </c>
      <c r="B219" s="1416">
        <v>46107</v>
      </c>
      <c r="C219" s="1418" t="s">
        <v>11339</v>
      </c>
      <c r="D219" s="1418">
        <v>400</v>
      </c>
      <c r="E219" s="222" t="s">
        <v>11252</v>
      </c>
      <c r="F219" s="65" t="s">
        <v>320</v>
      </c>
    </row>
    <row r="221" spans="1:7" ht="37.35" customHeight="1">
      <c r="A221" s="2" t="s">
        <v>506</v>
      </c>
      <c r="B221" s="2"/>
      <c r="C221" s="2"/>
      <c r="D221" s="2"/>
      <c r="E221" s="2"/>
      <c r="F221" s="44" t="s">
        <v>123</v>
      </c>
      <c r="G221" s="44" t="s">
        <v>124</v>
      </c>
    </row>
    <row r="222" spans="1:7" ht="77.650000000000006" customHeight="1">
      <c r="A222" s="44" t="s">
        <v>125</v>
      </c>
      <c r="B222" s="44" t="s">
        <v>126</v>
      </c>
      <c r="C222" s="44" t="s">
        <v>127</v>
      </c>
      <c r="D222" s="44" t="s">
        <v>128</v>
      </c>
      <c r="E222" s="44" t="s">
        <v>129</v>
      </c>
      <c r="F222" s="78">
        <v>5</v>
      </c>
      <c r="G222" s="78">
        <f>SUM(D223:D227)</f>
        <v>1150</v>
      </c>
    </row>
    <row r="223" spans="1:7" ht="27.95" customHeight="1">
      <c r="A223" s="222" t="s">
        <v>11340</v>
      </c>
      <c r="B223" s="1416">
        <v>46026</v>
      </c>
      <c r="C223" s="1418" t="s">
        <v>11341</v>
      </c>
      <c r="D223" s="1418">
        <v>300</v>
      </c>
      <c r="E223" s="222" t="s">
        <v>11244</v>
      </c>
    </row>
    <row r="224" spans="1:7" ht="78.75" customHeight="1">
      <c r="A224" s="222" t="s">
        <v>9991</v>
      </c>
      <c r="B224" s="1416">
        <v>46031</v>
      </c>
      <c r="C224" s="1418" t="s">
        <v>11342</v>
      </c>
      <c r="D224" s="1418">
        <v>250</v>
      </c>
      <c r="E224" s="222" t="s">
        <v>11295</v>
      </c>
    </row>
    <row r="225" spans="1:9" ht="50.45" customHeight="1">
      <c r="A225" s="222" t="s">
        <v>9991</v>
      </c>
      <c r="B225" s="1416">
        <v>46068</v>
      </c>
      <c r="C225" s="1418" t="s">
        <v>11343</v>
      </c>
      <c r="D225" s="1418">
        <v>200</v>
      </c>
      <c r="E225" s="222" t="s">
        <v>11295</v>
      </c>
    </row>
    <row r="226" spans="1:9" ht="96.95" customHeight="1">
      <c r="A226" s="222" t="s">
        <v>9991</v>
      </c>
      <c r="B226" s="1416">
        <v>46069</v>
      </c>
      <c r="C226" s="1418" t="s">
        <v>11344</v>
      </c>
      <c r="D226" s="1418">
        <v>100</v>
      </c>
      <c r="E226" s="222" t="s">
        <v>11295</v>
      </c>
    </row>
    <row r="227" spans="1:9" ht="12.75" customHeight="1">
      <c r="A227" s="222" t="s">
        <v>9991</v>
      </c>
      <c r="B227" s="1416">
        <v>46072</v>
      </c>
      <c r="C227" s="1418" t="s">
        <v>11345</v>
      </c>
      <c r="D227" s="1418">
        <v>300</v>
      </c>
      <c r="E227" s="222" t="s">
        <v>11244</v>
      </c>
    </row>
    <row r="228" spans="1:9" ht="12.75" customHeight="1">
      <c r="A228" s="50"/>
      <c r="B228" s="50"/>
      <c r="C228" s="50"/>
      <c r="D228" s="50"/>
      <c r="E228" s="50"/>
    </row>
    <row r="230" spans="1:9" ht="267.75" customHeight="1">
      <c r="A230" s="2" t="s">
        <v>560</v>
      </c>
      <c r="B230" s="2"/>
      <c r="C230" s="2"/>
      <c r="D230" s="2"/>
      <c r="E230" s="2"/>
      <c r="F230" s="44" t="s">
        <v>123</v>
      </c>
      <c r="G230" s="44" t="s">
        <v>124</v>
      </c>
      <c r="H230" s="44" t="s">
        <v>561</v>
      </c>
      <c r="I230" s="44" t="s">
        <v>562</v>
      </c>
    </row>
    <row r="231" spans="1:9" ht="63.4" customHeight="1">
      <c r="A231" s="44" t="s">
        <v>563</v>
      </c>
      <c r="B231" s="44" t="s">
        <v>126</v>
      </c>
      <c r="C231" s="44" t="s">
        <v>127</v>
      </c>
      <c r="D231" s="44" t="s">
        <v>128</v>
      </c>
      <c r="E231" s="44" t="s">
        <v>129</v>
      </c>
      <c r="F231" s="78"/>
      <c r="G231" s="78"/>
      <c r="H231" s="78"/>
      <c r="I231" s="78"/>
    </row>
    <row r="232" spans="1:9" ht="12.75" customHeight="1">
      <c r="A232" s="50"/>
      <c r="B232" s="50"/>
      <c r="C232" s="50"/>
      <c r="D232" s="50"/>
      <c r="E232" s="50"/>
    </row>
    <row r="233" spans="1:9" ht="12.75" customHeight="1">
      <c r="A233" s="50"/>
      <c r="B233" s="50"/>
      <c r="C233" s="50"/>
      <c r="D233" s="50"/>
      <c r="E233" s="50"/>
    </row>
    <row r="234" spans="1:9" ht="12.75" customHeight="1">
      <c r="A234" s="50"/>
      <c r="B234" s="50"/>
      <c r="C234" s="50"/>
      <c r="D234" s="50"/>
      <c r="E234" s="50"/>
    </row>
    <row r="235" spans="1:9" ht="12.75" customHeight="1">
      <c r="A235" s="50"/>
      <c r="B235" s="50"/>
      <c r="C235" s="50"/>
      <c r="D235" s="50"/>
      <c r="E235" s="50"/>
    </row>
    <row r="237" spans="1:9" ht="38.85" customHeight="1">
      <c r="A237" s="2" t="s">
        <v>569</v>
      </c>
      <c r="B237" s="2"/>
      <c r="C237" s="2"/>
      <c r="D237" s="2"/>
      <c r="E237" s="2"/>
      <c r="F237" s="3"/>
      <c r="G237" s="3"/>
      <c r="H237" s="3"/>
    </row>
    <row r="238" spans="1:9" ht="12.75" customHeight="1">
      <c r="A238" s="5" t="s">
        <v>18</v>
      </c>
      <c r="B238" s="5"/>
      <c r="C238" s="5"/>
      <c r="D238" s="5"/>
      <c r="E238" s="5"/>
    </row>
    <row r="239" spans="1:9" ht="82.9" customHeight="1">
      <c r="A239" s="44" t="s">
        <v>125</v>
      </c>
      <c r="B239" s="44" t="s">
        <v>570</v>
      </c>
      <c r="C239" s="44" t="s">
        <v>124</v>
      </c>
      <c r="D239" s="44" t="s">
        <v>571</v>
      </c>
      <c r="E239" s="44" t="s">
        <v>127</v>
      </c>
      <c r="F239" s="44" t="s">
        <v>123</v>
      </c>
      <c r="G239" s="44" t="s">
        <v>124</v>
      </c>
    </row>
    <row r="240" spans="1:9" ht="12.75" customHeight="1">
      <c r="A240" s="50"/>
      <c r="B240" s="50"/>
      <c r="C240" s="50"/>
      <c r="D240" s="50"/>
      <c r="E240" s="50"/>
      <c r="F240" s="78"/>
      <c r="G240" s="78"/>
    </row>
    <row r="241" spans="1:5" ht="12.75" customHeight="1">
      <c r="A241" s="50"/>
      <c r="B241" s="50"/>
      <c r="C241" s="50"/>
      <c r="D241" s="50"/>
      <c r="E241" s="50"/>
    </row>
    <row r="242" spans="1:5" ht="12.75" customHeight="1">
      <c r="A242" s="50"/>
      <c r="B242" s="50"/>
      <c r="C242" s="50"/>
      <c r="D242" s="50"/>
      <c r="E242" s="50"/>
    </row>
    <row r="243" spans="1:5" ht="12.75" customHeight="1">
      <c r="A243" s="50"/>
      <c r="B243" s="50"/>
      <c r="C243" s="50"/>
      <c r="D243" s="50"/>
      <c r="E243" s="50"/>
    </row>
    <row r="245" spans="1:5" ht="46.35" customHeight="1">
      <c r="A245" s="2" t="s">
        <v>617</v>
      </c>
      <c r="B245" s="2"/>
      <c r="C245" s="2"/>
    </row>
    <row r="246" spans="1:5" ht="81" customHeight="1">
      <c r="A246" s="44" t="s">
        <v>618</v>
      </c>
      <c r="B246" s="44" t="s">
        <v>619</v>
      </c>
      <c r="C246" s="44" t="s">
        <v>620</v>
      </c>
    </row>
    <row r="247" spans="1:5" ht="12.75" customHeight="1">
      <c r="A247" s="104" t="s">
        <v>621</v>
      </c>
      <c r="B247" s="50"/>
      <c r="C247" s="50"/>
    </row>
    <row r="248" spans="1:5" ht="12.75" customHeight="1">
      <c r="A248" s="104" t="s">
        <v>622</v>
      </c>
      <c r="B248" s="50"/>
      <c r="C248" s="50"/>
    </row>
    <row r="249" spans="1:5" ht="12.75" customHeight="1">
      <c r="A249" s="104" t="s">
        <v>623</v>
      </c>
      <c r="B249" s="50"/>
      <c r="C249" s="50"/>
    </row>
    <row r="251" spans="1:5" ht="50.65" customHeight="1">
      <c r="A251" s="2" t="s">
        <v>624</v>
      </c>
      <c r="B251" s="2"/>
      <c r="C251" s="2"/>
      <c r="D251" s="44" t="s">
        <v>625</v>
      </c>
    </row>
    <row r="252" spans="1:5" ht="79.150000000000006" customHeight="1">
      <c r="A252" s="44" t="s">
        <v>626</v>
      </c>
      <c r="B252" s="44" t="s">
        <v>85</v>
      </c>
      <c r="C252" s="44" t="s">
        <v>87</v>
      </c>
      <c r="D252" s="50">
        <v>60</v>
      </c>
    </row>
    <row r="253" spans="1:5" ht="12.75" customHeight="1">
      <c r="A253" s="1419" t="s">
        <v>11346</v>
      </c>
      <c r="B253" s="1420">
        <v>46023</v>
      </c>
      <c r="C253" s="1421" t="s">
        <v>11347</v>
      </c>
    </row>
    <row r="254" spans="1:5" ht="12.75" customHeight="1">
      <c r="A254" s="1419" t="s">
        <v>11348</v>
      </c>
      <c r="B254" s="1420">
        <v>46026</v>
      </c>
      <c r="C254" s="1421" t="s">
        <v>11349</v>
      </c>
    </row>
    <row r="255" spans="1:5" ht="12.75" customHeight="1">
      <c r="A255" s="1419" t="s">
        <v>11346</v>
      </c>
      <c r="B255" s="1420">
        <v>46028</v>
      </c>
      <c r="C255" s="1422" t="s">
        <v>11350</v>
      </c>
    </row>
    <row r="256" spans="1:5" ht="12.75" customHeight="1">
      <c r="A256" s="1419" t="s">
        <v>11346</v>
      </c>
      <c r="B256" s="1420">
        <v>46029</v>
      </c>
      <c r="C256" s="1422" t="s">
        <v>11351</v>
      </c>
    </row>
    <row r="257" spans="1:3" ht="12.75" customHeight="1">
      <c r="A257" s="1419" t="s">
        <v>11352</v>
      </c>
      <c r="B257" s="1420">
        <v>46029</v>
      </c>
      <c r="C257" s="1422" t="s">
        <v>11353</v>
      </c>
    </row>
    <row r="258" spans="1:3" ht="12.75" customHeight="1">
      <c r="A258" s="1419" t="s">
        <v>11348</v>
      </c>
      <c r="B258" s="1420">
        <v>46031</v>
      </c>
      <c r="C258" s="1421" t="s">
        <v>11354</v>
      </c>
    </row>
    <row r="259" spans="1:3" ht="12.75" customHeight="1">
      <c r="A259" s="1419" t="s">
        <v>11346</v>
      </c>
      <c r="B259" s="1420">
        <v>46031</v>
      </c>
      <c r="C259" s="1422" t="s">
        <v>11355</v>
      </c>
    </row>
    <row r="260" spans="1:3" ht="12.75" customHeight="1">
      <c r="A260" s="1419" t="s">
        <v>11352</v>
      </c>
      <c r="B260" s="1420">
        <v>46031</v>
      </c>
      <c r="C260" s="1421" t="s">
        <v>11356</v>
      </c>
    </row>
    <row r="261" spans="1:3" ht="12.75" customHeight="1">
      <c r="A261" s="1423" t="s">
        <v>11357</v>
      </c>
      <c r="B261" s="1420">
        <v>46033</v>
      </c>
      <c r="C261" s="1421" t="s">
        <v>11358</v>
      </c>
    </row>
    <row r="262" spans="1:3" ht="12.75" customHeight="1">
      <c r="A262" s="1419" t="s">
        <v>11348</v>
      </c>
      <c r="B262" s="1420">
        <v>46038</v>
      </c>
      <c r="C262" s="1421" t="s">
        <v>11359</v>
      </c>
    </row>
    <row r="263" spans="1:3" ht="12.75" customHeight="1">
      <c r="A263" s="1419" t="s">
        <v>11346</v>
      </c>
      <c r="B263" s="1420">
        <v>46038</v>
      </c>
      <c r="C263" s="1421" t="s">
        <v>11360</v>
      </c>
    </row>
    <row r="264" spans="1:3" ht="12.75" customHeight="1">
      <c r="A264" s="1419" t="s">
        <v>11361</v>
      </c>
      <c r="B264" s="1420">
        <v>46038</v>
      </c>
      <c r="C264" s="1421" t="s">
        <v>11362</v>
      </c>
    </row>
    <row r="265" spans="1:3" ht="12.75" customHeight="1">
      <c r="A265" s="1419" t="s">
        <v>11346</v>
      </c>
      <c r="B265" s="1420">
        <v>46039</v>
      </c>
      <c r="C265" s="1422" t="s">
        <v>11363</v>
      </c>
    </row>
    <row r="266" spans="1:3" ht="12.75" customHeight="1">
      <c r="A266" s="1419" t="s">
        <v>11364</v>
      </c>
      <c r="B266" s="1420">
        <v>46041</v>
      </c>
      <c r="C266" s="1422" t="s">
        <v>11365</v>
      </c>
    </row>
    <row r="267" spans="1:3" ht="12.75" customHeight="1">
      <c r="A267" s="1419" t="s">
        <v>11361</v>
      </c>
      <c r="B267" s="1420">
        <v>46042</v>
      </c>
      <c r="C267" s="1421" t="s">
        <v>11366</v>
      </c>
    </row>
    <row r="268" spans="1:3" ht="12.75" customHeight="1">
      <c r="A268" s="1419" t="s">
        <v>11361</v>
      </c>
      <c r="B268" s="1420">
        <v>46042</v>
      </c>
      <c r="C268" s="1421" t="s">
        <v>11367</v>
      </c>
    </row>
    <row r="269" spans="1:3" ht="12.75" customHeight="1">
      <c r="A269" s="1419" t="s">
        <v>11348</v>
      </c>
      <c r="B269" s="1420">
        <v>46049</v>
      </c>
      <c r="C269" s="1421" t="s">
        <v>11368</v>
      </c>
    </row>
    <row r="270" spans="1:3" ht="12.75" customHeight="1">
      <c r="A270" s="1419" t="s">
        <v>11348</v>
      </c>
      <c r="B270" s="1420">
        <v>46049</v>
      </c>
      <c r="C270" s="1421" t="s">
        <v>11369</v>
      </c>
    </row>
    <row r="271" spans="1:3" ht="12.75" customHeight="1">
      <c r="A271" s="1419" t="s">
        <v>11346</v>
      </c>
      <c r="B271" s="1420">
        <v>46049</v>
      </c>
      <c r="C271" s="1422" t="s">
        <v>11370</v>
      </c>
    </row>
    <row r="272" spans="1:3" ht="12.75" customHeight="1">
      <c r="A272" s="1419" t="s">
        <v>11361</v>
      </c>
      <c r="B272" s="1420">
        <v>46049</v>
      </c>
      <c r="C272" s="1424" t="s">
        <v>11371</v>
      </c>
    </row>
    <row r="273" spans="1:3" ht="12.75" customHeight="1">
      <c r="A273" s="1419" t="s">
        <v>11364</v>
      </c>
      <c r="B273" s="1420">
        <v>46049</v>
      </c>
      <c r="C273" s="1424" t="s">
        <v>11372</v>
      </c>
    </row>
    <row r="274" spans="1:3" ht="12.75" customHeight="1">
      <c r="A274" s="1419" t="s">
        <v>11364</v>
      </c>
      <c r="B274" s="1420">
        <v>46050</v>
      </c>
      <c r="C274" s="1421" t="s">
        <v>11373</v>
      </c>
    </row>
    <row r="275" spans="1:3" ht="12.75" customHeight="1">
      <c r="A275" s="1419" t="s">
        <v>11348</v>
      </c>
      <c r="B275" s="1420">
        <v>46052</v>
      </c>
      <c r="C275" s="1421" t="s">
        <v>11374</v>
      </c>
    </row>
    <row r="276" spans="1:3" ht="12.75" customHeight="1">
      <c r="A276" s="1419" t="s">
        <v>11352</v>
      </c>
      <c r="B276" s="1420">
        <v>46054</v>
      </c>
      <c r="C276" s="1424" t="s">
        <v>11375</v>
      </c>
    </row>
    <row r="277" spans="1:3" ht="12.75" customHeight="1">
      <c r="A277" s="1419" t="s">
        <v>11348</v>
      </c>
      <c r="B277" s="1420">
        <v>46068</v>
      </c>
      <c r="C277" s="1424" t="s">
        <v>11376</v>
      </c>
    </row>
    <row r="278" spans="1:3" ht="12.75" customHeight="1">
      <c r="A278" s="1419" t="s">
        <v>11352</v>
      </c>
      <c r="B278" s="1420">
        <v>46068</v>
      </c>
      <c r="C278" s="1421" t="s">
        <v>11377</v>
      </c>
    </row>
    <row r="279" spans="1:3" ht="12.75" customHeight="1">
      <c r="A279" s="1419" t="s">
        <v>11352</v>
      </c>
      <c r="B279" s="1420">
        <v>46069</v>
      </c>
      <c r="C279" s="1424" t="s">
        <v>11378</v>
      </c>
    </row>
    <row r="280" spans="1:3" ht="12.75" customHeight="1">
      <c r="A280" s="1419" t="s">
        <v>11348</v>
      </c>
      <c r="B280" s="1420">
        <v>46070</v>
      </c>
      <c r="C280" s="1421" t="s">
        <v>11379</v>
      </c>
    </row>
    <row r="281" spans="1:3" ht="12.75" customHeight="1">
      <c r="A281" s="1419" t="s">
        <v>11348</v>
      </c>
      <c r="B281" s="1420">
        <v>46071</v>
      </c>
      <c r="C281" s="1424" t="s">
        <v>11380</v>
      </c>
    </row>
    <row r="282" spans="1:3" ht="12.75" customHeight="1">
      <c r="A282" s="1419" t="s">
        <v>11348</v>
      </c>
      <c r="B282" s="1420">
        <v>46072</v>
      </c>
      <c r="C282" s="1424" t="s">
        <v>11381</v>
      </c>
    </row>
    <row r="283" spans="1:3" ht="12.75" customHeight="1">
      <c r="A283" s="1419" t="s">
        <v>11364</v>
      </c>
      <c r="B283" s="1420">
        <v>46072</v>
      </c>
      <c r="C283" s="1424" t="s">
        <v>11382</v>
      </c>
    </row>
    <row r="284" spans="1:3" ht="12.75" customHeight="1">
      <c r="A284" s="1419" t="s">
        <v>11348</v>
      </c>
      <c r="B284" s="1420">
        <v>46073</v>
      </c>
      <c r="C284" s="1424" t="s">
        <v>11383</v>
      </c>
    </row>
    <row r="285" spans="1:3" ht="12.75" customHeight="1">
      <c r="A285" s="1419" t="s">
        <v>11346</v>
      </c>
      <c r="B285" s="1420">
        <v>46073</v>
      </c>
      <c r="C285" s="1422" t="s">
        <v>11384</v>
      </c>
    </row>
    <row r="286" spans="1:3" ht="12.75" customHeight="1">
      <c r="A286" s="1419" t="s">
        <v>11346</v>
      </c>
      <c r="B286" s="1420">
        <v>46073</v>
      </c>
      <c r="C286" s="1421" t="s">
        <v>11385</v>
      </c>
    </row>
    <row r="287" spans="1:3" ht="12.75" customHeight="1">
      <c r="A287" s="1419" t="s">
        <v>11348</v>
      </c>
      <c r="B287" s="1420">
        <v>46074</v>
      </c>
      <c r="C287" s="1421" t="s">
        <v>11386</v>
      </c>
    </row>
    <row r="288" spans="1:3" ht="12.75" customHeight="1">
      <c r="A288" s="1419" t="s">
        <v>11348</v>
      </c>
      <c r="B288" s="1420">
        <v>46075</v>
      </c>
      <c r="C288" s="1421" t="s">
        <v>11387</v>
      </c>
    </row>
    <row r="289" spans="1:3" ht="12.75" customHeight="1">
      <c r="A289" s="1419" t="s">
        <v>11346</v>
      </c>
      <c r="B289" s="1420">
        <v>46076</v>
      </c>
      <c r="C289" s="1422" t="s">
        <v>11388</v>
      </c>
    </row>
    <row r="290" spans="1:3" ht="12.75" customHeight="1">
      <c r="A290" s="1419" t="s">
        <v>11352</v>
      </c>
      <c r="B290" s="1420">
        <v>46076</v>
      </c>
      <c r="C290" s="1421" t="s">
        <v>11389</v>
      </c>
    </row>
    <row r="291" spans="1:3" ht="12.75" customHeight="1">
      <c r="A291" s="1419" t="s">
        <v>11352</v>
      </c>
      <c r="B291" s="1420">
        <v>46076</v>
      </c>
      <c r="C291" s="1421" t="s">
        <v>11390</v>
      </c>
    </row>
    <row r="292" spans="1:3" ht="12.75" customHeight="1">
      <c r="A292" s="1419" t="s">
        <v>11361</v>
      </c>
      <c r="B292" s="1420">
        <v>46077</v>
      </c>
      <c r="C292" s="1421" t="s">
        <v>11391</v>
      </c>
    </row>
    <row r="293" spans="1:3" ht="12.75" customHeight="1">
      <c r="A293" s="1419" t="s">
        <v>11346</v>
      </c>
      <c r="B293" s="1420">
        <v>46079</v>
      </c>
      <c r="C293" s="1422" t="s">
        <v>11392</v>
      </c>
    </row>
    <row r="294" spans="1:3" ht="12.75" customHeight="1">
      <c r="A294" s="1419" t="s">
        <v>11346</v>
      </c>
      <c r="B294" s="1420">
        <v>46080</v>
      </c>
      <c r="C294" s="1425" t="s">
        <v>11393</v>
      </c>
    </row>
    <row r="295" spans="1:3" ht="12.75" customHeight="1">
      <c r="A295" s="1419" t="s">
        <v>11361</v>
      </c>
      <c r="B295" s="1420">
        <v>46080</v>
      </c>
      <c r="C295" s="1421" t="s">
        <v>11394</v>
      </c>
    </row>
    <row r="296" spans="1:3" ht="12.75" customHeight="1">
      <c r="A296" s="1419" t="s">
        <v>11346</v>
      </c>
      <c r="B296" s="1420">
        <v>46081</v>
      </c>
      <c r="C296" s="1421" t="s">
        <v>11395</v>
      </c>
    </row>
    <row r="297" spans="1:3" ht="12.75" customHeight="1">
      <c r="A297" s="1419" t="s">
        <v>11348</v>
      </c>
      <c r="B297" s="1420">
        <v>46082</v>
      </c>
      <c r="C297" s="1421" t="s">
        <v>11396</v>
      </c>
    </row>
    <row r="298" spans="1:3" ht="12.75" customHeight="1">
      <c r="A298" s="1419" t="s">
        <v>11348</v>
      </c>
      <c r="B298" s="1420">
        <v>46084</v>
      </c>
      <c r="C298" s="1421" t="s">
        <v>11397</v>
      </c>
    </row>
    <row r="299" spans="1:3" ht="12.75" customHeight="1">
      <c r="A299" s="1419" t="s">
        <v>11346</v>
      </c>
      <c r="B299" s="1420">
        <v>46086</v>
      </c>
      <c r="C299" s="1421" t="s">
        <v>11398</v>
      </c>
    </row>
    <row r="300" spans="1:3" ht="12.75" customHeight="1">
      <c r="A300" s="1419" t="s">
        <v>11346</v>
      </c>
      <c r="B300" s="1420">
        <v>46087</v>
      </c>
      <c r="C300" s="1421" t="s">
        <v>11399</v>
      </c>
    </row>
    <row r="301" spans="1:3" ht="12.75" customHeight="1">
      <c r="A301" s="1419" t="s">
        <v>11346</v>
      </c>
      <c r="B301" s="1420">
        <v>46089</v>
      </c>
      <c r="C301" s="1421" t="s">
        <v>11400</v>
      </c>
    </row>
    <row r="302" spans="1:3" ht="12.75" customHeight="1">
      <c r="A302" s="1419" t="s">
        <v>11346</v>
      </c>
      <c r="B302" s="1420">
        <v>46096</v>
      </c>
      <c r="C302" s="1421" t="s">
        <v>11401</v>
      </c>
    </row>
    <row r="303" spans="1:3" ht="12.75" customHeight="1">
      <c r="A303" s="1419" t="s">
        <v>11348</v>
      </c>
      <c r="B303" s="1420">
        <v>46102</v>
      </c>
      <c r="C303" s="1421" t="s">
        <v>11402</v>
      </c>
    </row>
    <row r="304" spans="1:3" ht="12.75" customHeight="1">
      <c r="A304" s="1419" t="s">
        <v>11346</v>
      </c>
      <c r="B304" s="1420">
        <v>46102</v>
      </c>
      <c r="C304" s="1422" t="s">
        <v>11403</v>
      </c>
    </row>
    <row r="305" spans="1:5" ht="12.75" customHeight="1">
      <c r="A305" s="1419" t="s">
        <v>11346</v>
      </c>
      <c r="B305" s="1420">
        <v>46102</v>
      </c>
      <c r="C305" s="1421" t="s">
        <v>11404</v>
      </c>
    </row>
    <row r="306" spans="1:5" ht="12.75" customHeight="1">
      <c r="A306" s="1419" t="s">
        <v>11361</v>
      </c>
      <c r="B306" s="1420">
        <v>46105</v>
      </c>
      <c r="C306" s="1421" t="s">
        <v>11405</v>
      </c>
    </row>
    <row r="307" spans="1:5" ht="12.75" customHeight="1">
      <c r="A307" s="1419" t="s">
        <v>11346</v>
      </c>
      <c r="B307" s="1420">
        <v>46107</v>
      </c>
      <c r="C307" s="1421" t="s">
        <v>11406</v>
      </c>
    </row>
    <row r="308" spans="1:5" ht="12.75" customHeight="1">
      <c r="A308" s="1419" t="s">
        <v>11346</v>
      </c>
      <c r="B308" s="1420">
        <v>46107</v>
      </c>
      <c r="C308" s="1424" t="s">
        <v>11407</v>
      </c>
    </row>
    <row r="309" spans="1:5" ht="12.75" customHeight="1">
      <c r="A309" s="1419" t="s">
        <v>11348</v>
      </c>
      <c r="B309" s="1420">
        <v>46110</v>
      </c>
      <c r="C309" s="1421" t="s">
        <v>11408</v>
      </c>
    </row>
    <row r="310" spans="1:5" ht="12.75" customHeight="1">
      <c r="A310" s="1419" t="s">
        <v>11348</v>
      </c>
      <c r="B310" s="1420">
        <v>46112</v>
      </c>
      <c r="C310" s="1421" t="s">
        <v>11409</v>
      </c>
    </row>
    <row r="311" spans="1:5" ht="12.75" customHeight="1">
      <c r="A311" s="1419" t="s">
        <v>11346</v>
      </c>
      <c r="B311" s="1420">
        <v>46112</v>
      </c>
      <c r="C311" s="1421" t="s">
        <v>11410</v>
      </c>
    </row>
    <row r="312" spans="1:5" ht="12.75" customHeight="1">
      <c r="A312" s="1419" t="s">
        <v>11348</v>
      </c>
      <c r="B312" s="1420">
        <v>46113</v>
      </c>
      <c r="C312" s="1421" t="s">
        <v>11411</v>
      </c>
    </row>
    <row r="313" spans="1:5" ht="12.75" customHeight="1">
      <c r="A313" s="50"/>
      <c r="B313" s="50"/>
      <c r="C313" s="50"/>
    </row>
    <row r="315" spans="1:5" ht="46.5" customHeight="1">
      <c r="A315" s="2" t="s">
        <v>887</v>
      </c>
      <c r="B315" s="2"/>
      <c r="C315" s="2"/>
    </row>
    <row r="316" spans="1:5" ht="57.75" customHeight="1">
      <c r="A316" s="44" t="s">
        <v>888</v>
      </c>
      <c r="B316" s="44" t="s">
        <v>889</v>
      </c>
      <c r="C316" s="44" t="s">
        <v>890</v>
      </c>
    </row>
    <row r="317" spans="1:5" ht="12.75" customHeight="1">
      <c r="A317" s="50"/>
      <c r="B317" s="50"/>
      <c r="C317" s="50"/>
    </row>
    <row r="318" spans="1:5" ht="12.75" customHeight="1">
      <c r="A318" s="50"/>
      <c r="B318" s="50"/>
      <c r="C318" s="50"/>
    </row>
    <row r="320" spans="1:5" ht="43.35" customHeight="1">
      <c r="A320" s="2" t="s">
        <v>891</v>
      </c>
      <c r="B320" s="2"/>
      <c r="C320" s="2"/>
      <c r="D320" s="2"/>
      <c r="E320" s="2"/>
    </row>
    <row r="321" spans="1:7" ht="85.9" customHeight="1">
      <c r="A321" s="44" t="s">
        <v>892</v>
      </c>
      <c r="B321" s="44" t="s">
        <v>893</v>
      </c>
      <c r="C321" s="44" t="s">
        <v>894</v>
      </c>
      <c r="D321" s="44" t="s">
        <v>895</v>
      </c>
      <c r="E321" s="44" t="s">
        <v>896</v>
      </c>
    </row>
    <row r="322" spans="1:7" ht="12.75" customHeight="1">
      <c r="A322" s="222" t="s">
        <v>11412</v>
      </c>
      <c r="B322" s="50" t="s">
        <v>11413</v>
      </c>
      <c r="C322" s="50">
        <v>1</v>
      </c>
      <c r="D322" s="1418" t="s">
        <v>11414</v>
      </c>
      <c r="E322" s="50"/>
    </row>
    <row r="323" spans="1:7" ht="12.75" customHeight="1">
      <c r="A323" s="50"/>
      <c r="B323" s="50"/>
      <c r="C323" s="50"/>
      <c r="D323" s="50"/>
      <c r="E323" s="50"/>
    </row>
    <row r="325" spans="1:7" ht="49.9" customHeight="1">
      <c r="A325" s="1478" t="s">
        <v>902</v>
      </c>
      <c r="B325" s="1478"/>
      <c r="C325" s="1478"/>
      <c r="D325" s="1478"/>
      <c r="E325" s="1478"/>
      <c r="F325" s="120" t="s">
        <v>123</v>
      </c>
      <c r="G325" s="120" t="s">
        <v>124</v>
      </c>
    </row>
    <row r="326" spans="1:7" ht="69" customHeight="1">
      <c r="A326" s="120" t="s">
        <v>125</v>
      </c>
      <c r="B326" s="120" t="s">
        <v>126</v>
      </c>
      <c r="C326" s="120" t="s">
        <v>127</v>
      </c>
      <c r="D326" s="120" t="s">
        <v>128</v>
      </c>
      <c r="E326" s="120" t="s">
        <v>129</v>
      </c>
      <c r="F326" s="50">
        <v>9</v>
      </c>
      <c r="G326" s="50">
        <f>SUM(D327:D335)</f>
        <v>4340</v>
      </c>
    </row>
    <row r="327" spans="1:7" ht="61.9" customHeight="1">
      <c r="A327" s="121" t="s">
        <v>11255</v>
      </c>
      <c r="B327" s="1426">
        <v>46052</v>
      </c>
      <c r="C327" s="1269" t="s">
        <v>11256</v>
      </c>
      <c r="D327" s="78">
        <v>200</v>
      </c>
      <c r="E327" s="1427" t="s">
        <v>11246</v>
      </c>
    </row>
    <row r="328" spans="1:7" ht="99.75" customHeight="1">
      <c r="A328" s="121" t="s">
        <v>11257</v>
      </c>
      <c r="B328" s="1426">
        <v>46072</v>
      </c>
      <c r="C328" s="1269" t="s">
        <v>11258</v>
      </c>
      <c r="D328" s="78">
        <v>50</v>
      </c>
      <c r="E328" s="1427" t="s">
        <v>11259</v>
      </c>
    </row>
    <row r="329" spans="1:7" ht="159" customHeight="1">
      <c r="A329" s="121" t="s">
        <v>11260</v>
      </c>
      <c r="B329" s="1426">
        <v>46080</v>
      </c>
      <c r="C329" s="1269" t="s">
        <v>11261</v>
      </c>
      <c r="D329" s="78">
        <v>1000</v>
      </c>
      <c r="E329" s="1427" t="s">
        <v>11252</v>
      </c>
    </row>
    <row r="330" spans="1:7" ht="170.65" customHeight="1">
      <c r="A330" s="121" t="s">
        <v>11262</v>
      </c>
      <c r="B330" s="1426">
        <v>46080</v>
      </c>
      <c r="C330" s="1269" t="s">
        <v>11263</v>
      </c>
      <c r="D330" s="78">
        <v>70</v>
      </c>
      <c r="E330" s="904" t="s">
        <v>11235</v>
      </c>
    </row>
    <row r="331" spans="1:7" ht="253.5" customHeight="1">
      <c r="A331" s="121" t="s">
        <v>11264</v>
      </c>
      <c r="B331" s="1426">
        <v>46082</v>
      </c>
      <c r="C331" s="1269" t="s">
        <v>11265</v>
      </c>
      <c r="D331" s="78">
        <v>1000</v>
      </c>
      <c r="E331" s="1427" t="s">
        <v>11244</v>
      </c>
    </row>
    <row r="332" spans="1:7" ht="117" customHeight="1">
      <c r="A332" s="121" t="s">
        <v>11268</v>
      </c>
      <c r="B332" s="1426">
        <v>46107</v>
      </c>
      <c r="C332" s="1269" t="s">
        <v>11269</v>
      </c>
      <c r="D332" s="78">
        <v>1500</v>
      </c>
      <c r="E332" s="1427" t="s">
        <v>11252</v>
      </c>
    </row>
    <row r="333" spans="1:7" ht="77.650000000000006" customHeight="1">
      <c r="A333" s="121" t="s">
        <v>11270</v>
      </c>
      <c r="B333" s="1426">
        <v>46110</v>
      </c>
      <c r="C333" s="1269" t="s">
        <v>11271</v>
      </c>
      <c r="D333" s="78">
        <v>200</v>
      </c>
      <c r="E333" s="1427" t="s">
        <v>11244</v>
      </c>
    </row>
    <row r="334" spans="1:7" ht="86.65" customHeight="1">
      <c r="A334" s="121" t="s">
        <v>11272</v>
      </c>
      <c r="B334" s="1426">
        <v>46112</v>
      </c>
      <c r="C334" s="1269" t="s">
        <v>11273</v>
      </c>
      <c r="D334" s="78">
        <v>120</v>
      </c>
      <c r="E334" s="1427" t="s">
        <v>11274</v>
      </c>
    </row>
    <row r="335" spans="1:7" ht="46.9" customHeight="1">
      <c r="A335" s="121" t="s">
        <v>11275</v>
      </c>
      <c r="B335" s="1426">
        <v>46112</v>
      </c>
      <c r="C335" s="1269" t="s">
        <v>11276</v>
      </c>
      <c r="D335" s="78">
        <v>200</v>
      </c>
      <c r="E335" s="1427" t="s">
        <v>11252</v>
      </c>
    </row>
    <row r="337" spans="1:8" ht="52.9" customHeight="1">
      <c r="A337" s="1478" t="s">
        <v>925</v>
      </c>
      <c r="B337" s="1478"/>
      <c r="C337" s="1478"/>
      <c r="D337" s="1478"/>
      <c r="E337" s="1478"/>
      <c r="F337" s="3" t="s">
        <v>29</v>
      </c>
      <c r="G337" s="3"/>
      <c r="H337" s="3"/>
    </row>
    <row r="338" spans="1:8" ht="12.75" customHeight="1">
      <c r="A338" s="5" t="s">
        <v>18</v>
      </c>
      <c r="B338" s="5"/>
      <c r="C338" s="5"/>
      <c r="D338" s="5"/>
      <c r="E338" s="5"/>
    </row>
    <row r="339" spans="1:8" ht="114.2" customHeight="1">
      <c r="A339" s="122"/>
      <c r="B339" s="120" t="s">
        <v>926</v>
      </c>
      <c r="C339" s="120" t="s">
        <v>927</v>
      </c>
      <c r="D339" s="120" t="s">
        <v>128</v>
      </c>
      <c r="E339" s="120" t="s">
        <v>928</v>
      </c>
    </row>
    <row r="340" spans="1:8" ht="12.75" customHeight="1">
      <c r="A340" s="120" t="s">
        <v>929</v>
      </c>
      <c r="B340" s="222" t="s">
        <v>11415</v>
      </c>
      <c r="C340" s="222" t="s">
        <v>11416</v>
      </c>
      <c r="D340" s="222" t="s">
        <v>11417</v>
      </c>
      <c r="E340" s="222" t="s">
        <v>11418</v>
      </c>
    </row>
    <row r="341" spans="1:8" ht="12.75" customHeight="1">
      <c r="A341" s="120" t="s">
        <v>930</v>
      </c>
      <c r="B341" s="222" t="s">
        <v>11419</v>
      </c>
      <c r="C341" s="222" t="s">
        <v>11420</v>
      </c>
      <c r="D341" s="1418" t="s">
        <v>5887</v>
      </c>
      <c r="E341" s="222" t="s">
        <v>11421</v>
      </c>
    </row>
    <row r="343" spans="1:8" ht="72.400000000000006" customHeight="1">
      <c r="A343" s="1478" t="s">
        <v>931</v>
      </c>
      <c r="B343" s="1478"/>
      <c r="C343" s="1478"/>
      <c r="D343" s="1479" t="s">
        <v>932</v>
      </c>
      <c r="E343" s="1479"/>
      <c r="F343" s="1479"/>
    </row>
    <row r="344" spans="1:8" ht="41.1" customHeight="1">
      <c r="A344" s="123" t="s">
        <v>933</v>
      </c>
      <c r="B344" s="1480"/>
      <c r="C344" s="1480"/>
      <c r="D344" s="35"/>
      <c r="E344" s="35"/>
    </row>
    <row r="345" spans="1:8" ht="12.75" customHeight="1">
      <c r="A345" s="120" t="s">
        <v>934</v>
      </c>
      <c r="B345" s="1478" t="s">
        <v>935</v>
      </c>
      <c r="C345" s="1478"/>
      <c r="D345" s="35"/>
      <c r="E345" s="35"/>
    </row>
    <row r="346" spans="1:8" ht="16.350000000000001" customHeight="1">
      <c r="A346" s="120" t="s">
        <v>936</v>
      </c>
      <c r="B346" s="1480" t="s">
        <v>11422</v>
      </c>
      <c r="C346" s="1480"/>
      <c r="D346" s="35"/>
      <c r="E346" s="35"/>
    </row>
    <row r="347" spans="1:8" ht="12.75" customHeight="1">
      <c r="A347" s="120" t="s">
        <v>937</v>
      </c>
      <c r="B347" s="1480" t="s">
        <v>11423</v>
      </c>
      <c r="C347" s="1480"/>
      <c r="D347" s="35"/>
      <c r="E347" s="35"/>
    </row>
    <row r="348" spans="1:8" ht="12.75" customHeight="1">
      <c r="A348" s="120" t="s">
        <v>939</v>
      </c>
      <c r="B348" s="1480" t="s">
        <v>11424</v>
      </c>
      <c r="C348" s="1480"/>
      <c r="D348" s="35"/>
      <c r="E348" s="35"/>
    </row>
    <row r="349" spans="1:8" ht="12.75" customHeight="1">
      <c r="A349" s="35"/>
      <c r="B349" s="35"/>
      <c r="C349" s="35"/>
      <c r="D349" s="35"/>
      <c r="E349" s="35"/>
    </row>
    <row r="350" spans="1:8" ht="49.35" customHeight="1">
      <c r="A350" s="1478" t="s">
        <v>956</v>
      </c>
      <c r="B350" s="1478"/>
      <c r="C350" s="1478"/>
      <c r="D350" s="3" t="s">
        <v>29</v>
      </c>
      <c r="E350" s="3"/>
      <c r="F350" s="3"/>
    </row>
    <row r="351" spans="1:8" ht="12.75" customHeight="1">
      <c r="A351" s="5" t="s">
        <v>18</v>
      </c>
      <c r="B351" s="5"/>
      <c r="C351" s="5"/>
    </row>
    <row r="352" spans="1:8" ht="12.75" customHeight="1">
      <c r="A352" s="1478" t="s">
        <v>108</v>
      </c>
      <c r="B352" s="1478"/>
      <c r="C352" s="1478"/>
      <c r="D352" s="35"/>
      <c r="E352" s="35"/>
    </row>
    <row r="353" spans="1:6" ht="12.75" customHeight="1">
      <c r="A353" s="1539" t="s">
        <v>11425</v>
      </c>
      <c r="B353" s="1539"/>
      <c r="C353" s="1539"/>
      <c r="D353" s="35"/>
      <c r="E353" s="35"/>
    </row>
    <row r="354" spans="1:6" ht="12.75" customHeight="1">
      <c r="A354" s="35"/>
      <c r="B354" s="35"/>
      <c r="C354" s="35"/>
      <c r="D354" s="35"/>
      <c r="E354" s="35"/>
    </row>
    <row r="355" spans="1:6" ht="54.4" customHeight="1">
      <c r="A355" s="1478" t="s">
        <v>957</v>
      </c>
      <c r="B355" s="1478"/>
      <c r="C355" s="1478"/>
      <c r="D355" s="3" t="s">
        <v>29</v>
      </c>
      <c r="E355" s="3"/>
      <c r="F355" s="3"/>
    </row>
    <row r="356" spans="1:6" ht="12.75" customHeight="1">
      <c r="A356" s="5" t="s">
        <v>18</v>
      </c>
      <c r="B356" s="5"/>
      <c r="C356" s="5"/>
      <c r="D356" s="35"/>
      <c r="E356" s="35"/>
    </row>
    <row r="357" spans="1:6" ht="38.85" customHeight="1">
      <c r="A357" s="120" t="s">
        <v>958</v>
      </c>
      <c r="B357" s="120" t="s">
        <v>927</v>
      </c>
      <c r="C357" s="120" t="s">
        <v>959</v>
      </c>
      <c r="D357" s="35"/>
      <c r="E357" s="35"/>
    </row>
    <row r="358" spans="1:6" ht="12.75" customHeight="1">
      <c r="A358" s="1428" t="s">
        <v>11426</v>
      </c>
      <c r="B358" s="1428" t="s">
        <v>11427</v>
      </c>
      <c r="C358" s="1428" t="s">
        <v>11428</v>
      </c>
      <c r="D358" s="35"/>
      <c r="E358" s="35"/>
    </row>
    <row r="359" spans="1:6" ht="12.75" customHeight="1">
      <c r="A359" s="1428" t="s">
        <v>11429</v>
      </c>
      <c r="B359" s="1428" t="s">
        <v>11430</v>
      </c>
      <c r="C359" s="1428" t="s">
        <v>11428</v>
      </c>
      <c r="D359" s="127"/>
      <c r="E359" s="127"/>
    </row>
    <row r="360" spans="1:6" ht="12.75" customHeight="1">
      <c r="A360" s="1428" t="s">
        <v>11431</v>
      </c>
      <c r="B360" s="1428" t="s">
        <v>11430</v>
      </c>
      <c r="C360" s="1428" t="s">
        <v>11432</v>
      </c>
      <c r="D360" s="127"/>
      <c r="E360" s="127"/>
    </row>
    <row r="361" spans="1:6" ht="12.75" customHeight="1">
      <c r="A361" s="1428" t="s">
        <v>11433</v>
      </c>
      <c r="B361" s="1428" t="s">
        <v>11434</v>
      </c>
      <c r="C361" s="1428" t="s">
        <v>11428</v>
      </c>
      <c r="D361" s="35"/>
      <c r="E361" s="35"/>
    </row>
    <row r="362" spans="1:6" ht="12.75" customHeight="1">
      <c r="A362" s="1428" t="s">
        <v>11435</v>
      </c>
      <c r="B362" s="1428" t="s">
        <v>11436</v>
      </c>
      <c r="C362" s="1428" t="s">
        <v>11428</v>
      </c>
      <c r="D362" s="127"/>
      <c r="E362" s="127"/>
    </row>
    <row r="363" spans="1:6" ht="12.75" customHeight="1">
      <c r="A363" s="1428" t="s">
        <v>11437</v>
      </c>
      <c r="B363" s="1428" t="s">
        <v>11438</v>
      </c>
      <c r="C363" s="1428" t="s">
        <v>11428</v>
      </c>
      <c r="D363" s="127"/>
      <c r="E363" s="127"/>
    </row>
    <row r="364" spans="1:6" ht="12.75" customHeight="1">
      <c r="A364" s="1428" t="s">
        <v>11439</v>
      </c>
      <c r="B364" s="1428" t="s">
        <v>4655</v>
      </c>
      <c r="C364" s="1428" t="s">
        <v>11428</v>
      </c>
      <c r="D364" s="127"/>
      <c r="E364" s="127"/>
    </row>
    <row r="365" spans="1:6" ht="12.75" customHeight="1">
      <c r="A365" s="1428" t="s">
        <v>11440</v>
      </c>
      <c r="B365" s="1428" t="s">
        <v>4655</v>
      </c>
      <c r="C365" s="1428" t="s">
        <v>11428</v>
      </c>
      <c r="D365" s="127"/>
      <c r="E365" s="127"/>
    </row>
    <row r="366" spans="1:6" ht="12.75" customHeight="1">
      <c r="A366" s="1428" t="s">
        <v>11441</v>
      </c>
      <c r="B366" s="1428" t="s">
        <v>4655</v>
      </c>
      <c r="C366" s="1428" t="s">
        <v>11428</v>
      </c>
      <c r="D366" s="127"/>
      <c r="E366" s="127"/>
    </row>
    <row r="367" spans="1:6" ht="12.75" customHeight="1">
      <c r="A367" s="1428" t="s">
        <v>11442</v>
      </c>
      <c r="B367" s="1428" t="s">
        <v>4655</v>
      </c>
      <c r="C367" s="1428" t="s">
        <v>11428</v>
      </c>
      <c r="D367" s="127"/>
      <c r="E367" s="127"/>
    </row>
    <row r="368" spans="1:6" ht="12.75" customHeight="1">
      <c r="A368" s="1428" t="s">
        <v>11443</v>
      </c>
      <c r="B368" s="1428" t="s">
        <v>4655</v>
      </c>
      <c r="C368" s="1428" t="s">
        <v>11428</v>
      </c>
      <c r="D368" s="127"/>
      <c r="E368" s="127"/>
    </row>
    <row r="369" spans="1:7" ht="12.75" customHeight="1">
      <c r="A369" s="126"/>
      <c r="B369" s="126"/>
      <c r="C369" s="126"/>
      <c r="D369" s="127"/>
      <c r="E369" s="127"/>
    </row>
    <row r="370" spans="1:7" ht="12.75" customHeight="1">
      <c r="A370" s="127"/>
      <c r="B370" s="127"/>
      <c r="C370" s="127"/>
      <c r="D370" s="127"/>
      <c r="E370" s="127"/>
    </row>
    <row r="371" spans="1:7" ht="50.65" customHeight="1">
      <c r="A371" s="1482" t="s">
        <v>967</v>
      </c>
      <c r="B371" s="1482"/>
      <c r="C371" s="1482"/>
      <c r="D371" s="1482"/>
      <c r="E371" s="1482"/>
    </row>
    <row r="372" spans="1:7" ht="61.15" customHeight="1">
      <c r="A372" s="128" t="s">
        <v>125</v>
      </c>
      <c r="B372" s="128" t="s">
        <v>126</v>
      </c>
      <c r="C372" s="128" t="s">
        <v>127</v>
      </c>
      <c r="D372" s="128" t="s">
        <v>128</v>
      </c>
      <c r="E372" s="128" t="s">
        <v>129</v>
      </c>
      <c r="F372" s="33">
        <v>3</v>
      </c>
      <c r="G372" s="33">
        <f>SUM(D373:D375)</f>
        <v>600</v>
      </c>
    </row>
    <row r="373" spans="1:7" ht="165.75" customHeight="1">
      <c r="A373" s="152" t="s">
        <v>11290</v>
      </c>
      <c r="B373" s="1429">
        <v>46029</v>
      </c>
      <c r="C373" s="1430" t="s">
        <v>11291</v>
      </c>
      <c r="D373" s="152">
        <v>200</v>
      </c>
      <c r="E373" s="1431" t="s">
        <v>11292</v>
      </c>
    </row>
    <row r="374" spans="1:7" ht="85.7" customHeight="1">
      <c r="A374" s="425" t="s">
        <v>11300</v>
      </c>
      <c r="B374" s="1145">
        <v>46033</v>
      </c>
      <c r="C374" s="1432" t="s">
        <v>11301</v>
      </c>
      <c r="D374" s="426">
        <v>200</v>
      </c>
      <c r="E374" s="1433" t="s">
        <v>11302</v>
      </c>
    </row>
    <row r="375" spans="1:7" ht="78.75" customHeight="1">
      <c r="A375" s="1434" t="s">
        <v>5187</v>
      </c>
      <c r="B375" s="149">
        <v>46073</v>
      </c>
      <c r="C375" s="1432" t="s">
        <v>11240</v>
      </c>
      <c r="D375" s="151">
        <v>200</v>
      </c>
      <c r="E375" s="1435" t="s">
        <v>11241</v>
      </c>
    </row>
    <row r="376" spans="1:7" ht="45.6" customHeight="1">
      <c r="A376" s="1482" t="s">
        <v>977</v>
      </c>
      <c r="B376" s="1482"/>
      <c r="C376" s="1482"/>
      <c r="D376" s="35"/>
      <c r="E376" s="35"/>
    </row>
    <row r="377" spans="1:7" ht="66.400000000000006" customHeight="1">
      <c r="A377" s="128" t="s">
        <v>978</v>
      </c>
      <c r="B377" s="128" t="s">
        <v>979</v>
      </c>
      <c r="C377" s="128" t="s">
        <v>980</v>
      </c>
      <c r="D377" s="35"/>
      <c r="E377" s="35"/>
    </row>
    <row r="378" spans="1:7" ht="27.6" customHeight="1">
      <c r="A378" s="152" t="s">
        <v>11444</v>
      </c>
      <c r="B378" s="152" t="s">
        <v>3602</v>
      </c>
      <c r="C378" s="152">
        <v>358</v>
      </c>
      <c r="D378" s="35"/>
      <c r="E378" s="35"/>
    </row>
    <row r="379" spans="1:7" ht="12.75" customHeight="1">
      <c r="A379" s="35"/>
      <c r="B379" s="35"/>
      <c r="C379" s="35"/>
      <c r="D379" s="35"/>
      <c r="E379" s="35"/>
    </row>
    <row r="380" spans="1:7" ht="72" customHeight="1">
      <c r="A380" s="1482" t="s">
        <v>983</v>
      </c>
      <c r="B380" s="1482"/>
      <c r="C380" s="1482"/>
      <c r="D380" s="3" t="s">
        <v>17</v>
      </c>
      <c r="E380" s="3"/>
      <c r="F380" s="3"/>
    </row>
    <row r="381" spans="1:7" ht="12.75" customHeight="1">
      <c r="A381" s="5" t="s">
        <v>18</v>
      </c>
      <c r="B381" s="5"/>
      <c r="C381" s="5"/>
      <c r="D381" s="35"/>
      <c r="E381" s="35"/>
    </row>
    <row r="382" spans="1:7" ht="45.6" customHeight="1">
      <c r="A382" s="128" t="s">
        <v>984</v>
      </c>
      <c r="B382" s="128" t="s">
        <v>79</v>
      </c>
      <c r="C382" s="128" t="s">
        <v>985</v>
      </c>
      <c r="D382" s="35"/>
      <c r="E382" s="35"/>
    </row>
    <row r="383" spans="1:7" ht="12.75" customHeight="1">
      <c r="A383" s="152"/>
      <c r="B383" s="152"/>
      <c r="C383" s="152"/>
      <c r="D383" s="35"/>
      <c r="E383" s="35"/>
    </row>
    <row r="384" spans="1:7" ht="12.75" customHeight="1">
      <c r="A384" s="35"/>
      <c r="B384" s="35"/>
      <c r="C384" s="35"/>
      <c r="D384" s="35"/>
      <c r="E384" s="35"/>
    </row>
    <row r="385" spans="1:6" ht="51.4" customHeight="1">
      <c r="A385" s="1482" t="s">
        <v>986</v>
      </c>
      <c r="B385" s="1482"/>
      <c r="C385" s="1482"/>
      <c r="D385" s="3" t="s">
        <v>17</v>
      </c>
      <c r="E385" s="3"/>
      <c r="F385" s="3"/>
    </row>
    <row r="386" spans="1:6" ht="12.75" customHeight="1">
      <c r="A386" s="5" t="s">
        <v>18</v>
      </c>
      <c r="B386" s="5"/>
      <c r="C386" s="5"/>
      <c r="D386" s="35"/>
      <c r="E386" s="35"/>
    </row>
    <row r="387" spans="1:6" ht="42.6" customHeight="1">
      <c r="A387" s="128" t="s">
        <v>984</v>
      </c>
      <c r="B387" s="128" t="s">
        <v>79</v>
      </c>
      <c r="C387" s="128" t="s">
        <v>985</v>
      </c>
      <c r="D387" s="35"/>
      <c r="E387" s="35"/>
    </row>
    <row r="388" spans="1:6" ht="12.75" customHeight="1">
      <c r="A388" s="152"/>
      <c r="B388" s="152"/>
      <c r="C388" s="152"/>
      <c r="D388" s="35"/>
      <c r="E388" s="35"/>
    </row>
    <row r="389" spans="1:6" ht="12.75" customHeight="1">
      <c r="A389" s="35"/>
      <c r="B389" s="35"/>
      <c r="C389" s="35"/>
      <c r="D389" s="35"/>
      <c r="E389" s="35"/>
    </row>
    <row r="390" spans="1:6" ht="40.35" customHeight="1">
      <c r="A390" s="1482" t="s">
        <v>987</v>
      </c>
      <c r="B390" s="1482"/>
      <c r="C390" s="1482"/>
      <c r="D390" s="3" t="s">
        <v>17</v>
      </c>
      <c r="E390" s="3"/>
      <c r="F390" s="3"/>
    </row>
    <row r="391" spans="1:6" ht="12.75" customHeight="1">
      <c r="A391" s="5" t="s">
        <v>18</v>
      </c>
      <c r="B391" s="5"/>
      <c r="C391" s="5"/>
      <c r="D391" s="35"/>
      <c r="E391" s="35"/>
    </row>
    <row r="392" spans="1:6" ht="106.7" customHeight="1">
      <c r="A392" s="128" t="s">
        <v>984</v>
      </c>
      <c r="B392" s="128" t="s">
        <v>988</v>
      </c>
      <c r="C392" s="128" t="s">
        <v>989</v>
      </c>
      <c r="D392" s="35"/>
      <c r="E392" s="35"/>
    </row>
    <row r="393" spans="1:6" ht="12.75" customHeight="1">
      <c r="A393" s="152"/>
      <c r="B393" s="152"/>
      <c r="C393" s="152"/>
      <c r="D393" s="35"/>
      <c r="E393" s="35"/>
    </row>
    <row r="394" spans="1:6" ht="12.75" customHeight="1">
      <c r="A394" s="35"/>
      <c r="B394" s="35"/>
      <c r="C394" s="35"/>
      <c r="D394" s="35"/>
      <c r="E394" s="35"/>
    </row>
    <row r="395" spans="1:6" ht="58.9" customHeight="1">
      <c r="A395" s="1482" t="s">
        <v>990</v>
      </c>
      <c r="B395" s="1482"/>
      <c r="C395" s="1482"/>
      <c r="D395" s="3" t="s">
        <v>17</v>
      </c>
      <c r="E395" s="3"/>
      <c r="F395" s="3"/>
    </row>
    <row r="396" spans="1:6" ht="12.75" customHeight="1">
      <c r="A396" s="5" t="s">
        <v>18</v>
      </c>
      <c r="B396" s="5"/>
      <c r="C396" s="5"/>
      <c r="D396" s="35"/>
      <c r="E396" s="35"/>
    </row>
    <row r="397" spans="1:6" ht="90.95" customHeight="1">
      <c r="A397" s="128" t="s">
        <v>984</v>
      </c>
      <c r="B397" s="128" t="s">
        <v>991</v>
      </c>
      <c r="C397" s="128" t="s">
        <v>992</v>
      </c>
      <c r="D397" s="35"/>
      <c r="E397" s="35"/>
    </row>
    <row r="398" spans="1:6" ht="12.75" customHeight="1">
      <c r="A398" s="152"/>
      <c r="B398" s="152"/>
      <c r="C398" s="152"/>
      <c r="D398" s="35"/>
      <c r="E398" s="35"/>
    </row>
    <row r="399" spans="1:6" ht="12.75" customHeight="1">
      <c r="A399" s="35"/>
      <c r="B399" s="35"/>
      <c r="C399" s="35"/>
      <c r="D399" s="35"/>
      <c r="E399" s="35"/>
    </row>
    <row r="400" spans="1:6" ht="77.650000000000006" customHeight="1">
      <c r="A400" s="1483" t="s">
        <v>993</v>
      </c>
      <c r="B400" s="1483"/>
      <c r="C400" s="1483"/>
      <c r="D400" s="1483"/>
      <c r="E400" s="1483"/>
    </row>
    <row r="401" spans="1:7" ht="134.25" customHeight="1">
      <c r="A401" s="153" t="s">
        <v>994</v>
      </c>
      <c r="B401" s="153" t="s">
        <v>995</v>
      </c>
      <c r="C401" s="153" t="s">
        <v>996</v>
      </c>
      <c r="D401" s="153" t="s">
        <v>997</v>
      </c>
      <c r="E401" s="153" t="s">
        <v>998</v>
      </c>
    </row>
    <row r="402" spans="1:7" ht="12.75" customHeight="1">
      <c r="A402" s="154" t="s">
        <v>11445</v>
      </c>
      <c r="B402" s="1436" t="s">
        <v>11446</v>
      </c>
      <c r="C402" s="1436" t="s">
        <v>11447</v>
      </c>
      <c r="D402" s="1436" t="s">
        <v>11448</v>
      </c>
      <c r="E402" s="1436" t="s">
        <v>4367</v>
      </c>
    </row>
    <row r="403" spans="1:7" ht="12.75" customHeight="1">
      <c r="A403" s="154" t="s">
        <v>11449</v>
      </c>
      <c r="B403" s="1436" t="s">
        <v>11139</v>
      </c>
      <c r="C403" s="1436"/>
      <c r="D403" s="1436" t="s">
        <v>11448</v>
      </c>
      <c r="E403" s="1436" t="s">
        <v>4367</v>
      </c>
    </row>
    <row r="404" spans="1:7" ht="12.75" customHeight="1">
      <c r="A404" s="154" t="s">
        <v>11450</v>
      </c>
      <c r="B404" s="1436" t="s">
        <v>11451</v>
      </c>
      <c r="C404" s="1436" t="s">
        <v>11452</v>
      </c>
      <c r="D404" s="1436" t="s">
        <v>11448</v>
      </c>
      <c r="E404" s="1436" t="s">
        <v>4367</v>
      </c>
    </row>
    <row r="405" spans="1:7" ht="12.75" customHeight="1">
      <c r="A405" s="154" t="s">
        <v>11453</v>
      </c>
      <c r="B405" s="1436" t="s">
        <v>11454</v>
      </c>
      <c r="C405" s="1436" t="s">
        <v>11455</v>
      </c>
      <c r="D405" s="1436" t="s">
        <v>11448</v>
      </c>
      <c r="E405" s="1436" t="s">
        <v>4367</v>
      </c>
    </row>
    <row r="406" spans="1:7" ht="12.75" customHeight="1">
      <c r="A406" s="154" t="s">
        <v>11456</v>
      </c>
      <c r="B406" s="1436" t="s">
        <v>11457</v>
      </c>
      <c r="C406" s="1436" t="s">
        <v>11458</v>
      </c>
      <c r="D406" s="1436" t="s">
        <v>11448</v>
      </c>
      <c r="E406" s="1436" t="s">
        <v>4367</v>
      </c>
    </row>
    <row r="407" spans="1:7" ht="12.75" customHeight="1">
      <c r="A407" s="154" t="s">
        <v>11459</v>
      </c>
      <c r="B407" s="1436" t="s">
        <v>11460</v>
      </c>
      <c r="C407" s="1436"/>
      <c r="D407" s="1436" t="s">
        <v>11448</v>
      </c>
      <c r="E407" s="1436" t="s">
        <v>4367</v>
      </c>
    </row>
    <row r="408" spans="1:7" ht="12.75" customHeight="1">
      <c r="A408" s="154" t="s">
        <v>11461</v>
      </c>
      <c r="B408" s="1436" t="s">
        <v>11462</v>
      </c>
      <c r="C408" s="1436"/>
      <c r="D408" s="1436" t="s">
        <v>11448</v>
      </c>
      <c r="E408" s="1436" t="s">
        <v>4367</v>
      </c>
    </row>
    <row r="409" spans="1:7" ht="12.75" customHeight="1">
      <c r="A409" s="127"/>
      <c r="B409" s="127"/>
      <c r="C409" s="127"/>
      <c r="D409" s="127"/>
      <c r="E409" s="35"/>
    </row>
    <row r="410" spans="1:7" ht="87.4" customHeight="1">
      <c r="A410" s="1483" t="s">
        <v>1004</v>
      </c>
      <c r="B410" s="1483"/>
      <c r="C410" s="1483"/>
      <c r="D410" s="1483"/>
      <c r="E410" s="3" t="s">
        <v>17</v>
      </c>
      <c r="F410" s="3"/>
      <c r="G410" s="3"/>
    </row>
    <row r="411" spans="1:7" ht="36.6" customHeight="1">
      <c r="A411" s="5" t="s">
        <v>18</v>
      </c>
      <c r="B411" s="5"/>
      <c r="C411" s="5"/>
      <c r="D411" s="5"/>
      <c r="E411" s="35"/>
    </row>
    <row r="412" spans="1:7" ht="187.5" customHeight="1">
      <c r="A412" s="153" t="s">
        <v>1005</v>
      </c>
      <c r="B412" s="153" t="s">
        <v>1006</v>
      </c>
      <c r="C412" s="153" t="s">
        <v>1007</v>
      </c>
      <c r="D412" s="153" t="s">
        <v>1008</v>
      </c>
      <c r="E412" s="35"/>
    </row>
    <row r="413" spans="1:7" ht="12.75" customHeight="1">
      <c r="A413" s="154"/>
      <c r="B413" s="154"/>
      <c r="C413" s="154"/>
      <c r="D413" s="154"/>
      <c r="E413" s="35"/>
    </row>
    <row r="414" spans="1:7" ht="12.75" customHeight="1">
      <c r="A414" s="35"/>
      <c r="B414" s="35"/>
      <c r="C414" s="35"/>
      <c r="D414" s="35"/>
      <c r="E414" s="35"/>
    </row>
    <row r="415" spans="1:7" ht="46.35" customHeight="1">
      <c r="A415" s="1483" t="s">
        <v>1009</v>
      </c>
      <c r="B415" s="1483"/>
      <c r="C415" s="1483"/>
      <c r="D415" s="3" t="s">
        <v>29</v>
      </c>
      <c r="E415" s="3"/>
      <c r="F415" s="3"/>
    </row>
    <row r="416" spans="1:7" ht="41.85" customHeight="1">
      <c r="A416" s="5" t="s">
        <v>18</v>
      </c>
      <c r="B416" s="5"/>
      <c r="C416" s="5"/>
      <c r="E416" s="35"/>
    </row>
    <row r="417" spans="1:5" ht="131.25" customHeight="1">
      <c r="A417" s="153" t="s">
        <v>1010</v>
      </c>
      <c r="B417" s="153" t="s">
        <v>1011</v>
      </c>
      <c r="C417" s="153" t="s">
        <v>1012</v>
      </c>
      <c r="D417" s="35"/>
      <c r="E417" s="35"/>
    </row>
    <row r="418" spans="1:5" ht="12.75" customHeight="1">
      <c r="A418" s="154" t="s">
        <v>11463</v>
      </c>
      <c r="B418" s="1436" t="s">
        <v>11464</v>
      </c>
      <c r="C418" s="1436" t="s">
        <v>11465</v>
      </c>
      <c r="D418" s="35"/>
      <c r="E418" s="35"/>
    </row>
    <row r="419" spans="1:5" ht="12.75" customHeight="1">
      <c r="A419" s="154"/>
      <c r="B419" s="154"/>
      <c r="C419" s="154"/>
      <c r="D419" s="35"/>
      <c r="E419" s="35"/>
    </row>
    <row r="420" spans="1:5" ht="12.75" customHeight="1">
      <c r="A420" s="127"/>
      <c r="B420" s="127"/>
      <c r="C420" s="127"/>
      <c r="D420" s="127"/>
      <c r="E420" s="127"/>
    </row>
    <row r="421" spans="1:5" ht="31.35" customHeight="1">
      <c r="A421" s="1483" t="s">
        <v>1015</v>
      </c>
      <c r="B421" s="1483"/>
      <c r="C421" s="1483"/>
      <c r="D421" s="1483"/>
      <c r="E421" s="1483"/>
    </row>
    <row r="422" spans="1:5" ht="314.10000000000002" customHeight="1">
      <c r="A422" s="153" t="s">
        <v>1016</v>
      </c>
      <c r="B422" s="153" t="s">
        <v>1017</v>
      </c>
      <c r="C422" s="153" t="s">
        <v>1018</v>
      </c>
      <c r="D422" s="153" t="s">
        <v>1019</v>
      </c>
      <c r="E422" s="153" t="s">
        <v>1020</v>
      </c>
    </row>
    <row r="423" spans="1:5" ht="12.75" customHeight="1">
      <c r="A423" s="1437" t="s">
        <v>11466</v>
      </c>
      <c r="B423" s="1437" t="s">
        <v>11467</v>
      </c>
      <c r="C423" s="1437" t="s">
        <v>11468</v>
      </c>
      <c r="D423" s="1438"/>
      <c r="E423" s="1439" t="s">
        <v>11469</v>
      </c>
    </row>
    <row r="424" spans="1:5" ht="12.75" customHeight="1">
      <c r="A424" s="160"/>
      <c r="B424" s="160"/>
      <c r="C424" s="160"/>
      <c r="D424" s="161"/>
      <c r="E424" s="278"/>
    </row>
    <row r="425" spans="1:5" ht="12.75" customHeight="1">
      <c r="A425" s="1483" t="s">
        <v>1031</v>
      </c>
      <c r="B425" s="1483"/>
      <c r="C425" s="1483"/>
      <c r="D425" s="1483"/>
      <c r="E425" s="1483"/>
    </row>
    <row r="426" spans="1:5" ht="64.150000000000006" customHeight="1">
      <c r="A426" s="153" t="s">
        <v>125</v>
      </c>
      <c r="B426" s="153" t="s">
        <v>126</v>
      </c>
      <c r="C426" s="153" t="s">
        <v>127</v>
      </c>
      <c r="D426" s="153" t="s">
        <v>128</v>
      </c>
      <c r="E426" s="153" t="s">
        <v>129</v>
      </c>
    </row>
    <row r="427" spans="1:5" ht="12.75" customHeight="1">
      <c r="A427" s="163" t="s">
        <v>11470</v>
      </c>
      <c r="B427" s="435">
        <v>46047</v>
      </c>
      <c r="C427" s="1440" t="s">
        <v>11471</v>
      </c>
      <c r="D427" s="165">
        <v>300</v>
      </c>
      <c r="E427" s="1440" t="s">
        <v>11472</v>
      </c>
    </row>
    <row r="428" spans="1:5" ht="12.75" customHeight="1">
      <c r="A428" s="1441" t="s">
        <v>11253</v>
      </c>
      <c r="B428" s="164">
        <v>46039</v>
      </c>
      <c r="C428" s="1442" t="s">
        <v>11254</v>
      </c>
      <c r="D428" s="165">
        <v>400</v>
      </c>
      <c r="E428" s="1440" t="s">
        <v>11473</v>
      </c>
    </row>
    <row r="429" spans="1:5" ht="12.75" customHeight="1">
      <c r="A429" s="163" t="s">
        <v>11255</v>
      </c>
      <c r="B429" s="164">
        <v>46052</v>
      </c>
      <c r="C429" s="1442" t="s">
        <v>11256</v>
      </c>
      <c r="D429" s="165">
        <v>200</v>
      </c>
      <c r="E429" s="1440" t="s">
        <v>11474</v>
      </c>
    </row>
    <row r="430" spans="1:5" ht="12.75" customHeight="1">
      <c r="A430" s="163" t="s">
        <v>11270</v>
      </c>
      <c r="B430" s="164">
        <v>46110</v>
      </c>
      <c r="C430" s="1442" t="s">
        <v>11271</v>
      </c>
      <c r="D430" s="165">
        <v>200</v>
      </c>
      <c r="E430" s="1440" t="s">
        <v>11475</v>
      </c>
    </row>
    <row r="431" spans="1:5" ht="12.75" customHeight="1">
      <c r="A431" s="163" t="s">
        <v>11275</v>
      </c>
      <c r="B431" s="164">
        <v>46112</v>
      </c>
      <c r="C431" s="1442" t="s">
        <v>11276</v>
      </c>
      <c r="D431" s="165">
        <v>200</v>
      </c>
      <c r="E431" s="1440" t="s">
        <v>11476</v>
      </c>
    </row>
    <row r="432" spans="1:5" ht="12.75" customHeight="1">
      <c r="A432" s="167"/>
      <c r="B432" s="168"/>
      <c r="C432" s="168"/>
      <c r="D432" s="168"/>
      <c r="E432" s="169"/>
    </row>
    <row r="433" spans="1:7" ht="120.2" customHeight="1">
      <c r="A433" s="1483" t="s">
        <v>1037</v>
      </c>
      <c r="B433" s="1483"/>
      <c r="C433" s="1483"/>
      <c r="D433" s="1483"/>
      <c r="E433" s="3" t="s">
        <v>17</v>
      </c>
      <c r="F433" s="3"/>
      <c r="G433" s="3"/>
    </row>
    <row r="434" spans="1:7" ht="12.75" customHeight="1">
      <c r="A434" s="5" t="s">
        <v>18</v>
      </c>
      <c r="B434" s="5"/>
      <c r="C434" s="5"/>
      <c r="D434" s="5"/>
      <c r="E434" s="35"/>
    </row>
    <row r="435" spans="1:7" ht="175.35" customHeight="1">
      <c r="A435" s="153" t="s">
        <v>1038</v>
      </c>
      <c r="B435" s="153" t="s">
        <v>1039</v>
      </c>
      <c r="C435" s="153" t="s">
        <v>1040</v>
      </c>
      <c r="D435" s="153" t="s">
        <v>1041</v>
      </c>
      <c r="E435" s="35"/>
    </row>
    <row r="436" spans="1:7" ht="12.75" customHeight="1">
      <c r="A436" s="170"/>
      <c r="B436" s="170"/>
      <c r="C436" s="170"/>
      <c r="D436" s="170"/>
      <c r="E436" s="35"/>
    </row>
    <row r="437" spans="1:7" ht="12.75" customHeight="1">
      <c r="A437" s="35"/>
      <c r="B437" s="35"/>
      <c r="C437" s="35"/>
      <c r="D437" s="35"/>
      <c r="E437" s="35"/>
    </row>
    <row r="438" spans="1:7" ht="69.400000000000006" customHeight="1">
      <c r="A438" s="1483" t="s">
        <v>1042</v>
      </c>
      <c r="B438" s="1483"/>
      <c r="C438" s="1483"/>
      <c r="D438" s="1483"/>
      <c r="E438" s="35"/>
    </row>
    <row r="439" spans="1:7" ht="70.150000000000006" customHeight="1">
      <c r="A439" s="1484" t="s">
        <v>1043</v>
      </c>
      <c r="B439" s="1484"/>
      <c r="C439" s="1484"/>
      <c r="D439" s="1484"/>
      <c r="E439" s="35"/>
    </row>
    <row r="440" spans="1:7" ht="12.75" customHeight="1">
      <c r="A440" s="1485"/>
      <c r="B440" s="1485"/>
      <c r="C440" s="1485"/>
      <c r="D440" s="1485"/>
      <c r="E440" s="35"/>
    </row>
    <row r="441" spans="1:7" ht="12.75" customHeight="1">
      <c r="A441" s="35"/>
      <c r="B441" s="35"/>
      <c r="C441" s="35"/>
      <c r="D441" s="35"/>
      <c r="E441" s="35"/>
    </row>
    <row r="442" spans="1:7" ht="55.15" customHeight="1">
      <c r="A442" s="1483" t="s">
        <v>1044</v>
      </c>
      <c r="B442" s="1483"/>
      <c r="C442" s="1483"/>
      <c r="D442" s="1483"/>
      <c r="E442" s="3" t="s">
        <v>17</v>
      </c>
      <c r="F442" s="3"/>
      <c r="G442" s="3"/>
    </row>
    <row r="443" spans="1:7" ht="12.75" customHeight="1">
      <c r="A443" s="5" t="s">
        <v>18</v>
      </c>
      <c r="B443" s="5"/>
      <c r="C443" s="5"/>
      <c r="D443" s="5"/>
      <c r="E443" s="35"/>
    </row>
    <row r="444" spans="1:7" ht="186.75" customHeight="1">
      <c r="A444" s="153" t="s">
        <v>125</v>
      </c>
      <c r="B444" s="153" t="s">
        <v>1045</v>
      </c>
      <c r="C444" s="153" t="s">
        <v>1046</v>
      </c>
      <c r="D444" s="153" t="s">
        <v>1047</v>
      </c>
      <c r="E444" s="35"/>
    </row>
    <row r="445" spans="1:7" ht="12.75" customHeight="1">
      <c r="A445" s="170"/>
      <c r="B445" s="170"/>
      <c r="C445" s="170"/>
      <c r="D445" s="170"/>
      <c r="E445" s="35"/>
    </row>
    <row r="446" spans="1:7" ht="12.75" customHeight="1">
      <c r="A446" s="35"/>
      <c r="B446" s="35"/>
      <c r="C446" s="35"/>
      <c r="D446" s="35"/>
      <c r="E446" s="35"/>
    </row>
    <row r="447" spans="1:7" ht="82.15" customHeight="1">
      <c r="A447" s="1483" t="s">
        <v>1048</v>
      </c>
      <c r="B447" s="1483"/>
      <c r="C447" s="1483"/>
      <c r="D447" s="1483"/>
      <c r="E447" s="35"/>
    </row>
    <row r="448" spans="1:7" ht="12.75" customHeight="1">
      <c r="A448" s="1485"/>
      <c r="B448" s="1485"/>
      <c r="C448" s="1485"/>
      <c r="D448" s="1485"/>
      <c r="E448" s="35"/>
    </row>
    <row r="449" spans="1:5" ht="12.75" customHeight="1">
      <c r="A449" s="35"/>
      <c r="B449" s="35"/>
      <c r="C449" s="35"/>
      <c r="D449" s="35"/>
      <c r="E449" s="35"/>
    </row>
    <row r="450" spans="1:5" ht="82.15" customHeight="1">
      <c r="A450" s="1483" t="s">
        <v>1049</v>
      </c>
      <c r="B450" s="1483"/>
      <c r="C450" s="1483"/>
      <c r="D450" s="1483"/>
      <c r="E450" s="35"/>
    </row>
    <row r="451" spans="1:5" ht="12.75" customHeight="1">
      <c r="A451" s="1485"/>
      <c r="B451" s="1485"/>
      <c r="C451" s="1485"/>
      <c r="D451" s="1485"/>
      <c r="E451" s="35"/>
    </row>
    <row r="452" spans="1:5" ht="12.75" customHeight="1">
      <c r="A452" s="35"/>
      <c r="B452" s="35"/>
      <c r="C452" s="35"/>
      <c r="D452" s="35"/>
      <c r="E452" s="35"/>
    </row>
    <row r="453" spans="1:5" ht="76.150000000000006" customHeight="1">
      <c r="A453" s="1483" t="s">
        <v>1050</v>
      </c>
      <c r="B453" s="1483"/>
      <c r="C453" s="1483"/>
      <c r="D453" s="1483"/>
      <c r="E453" s="35"/>
    </row>
    <row r="454" spans="1:5" ht="12.75" customHeight="1">
      <c r="A454" s="1485"/>
      <c r="B454" s="1485"/>
      <c r="C454" s="1485"/>
      <c r="D454" s="1485"/>
      <c r="E454" s="35"/>
    </row>
    <row r="455" spans="1:5" ht="12.75" customHeight="1">
      <c r="A455" s="35"/>
      <c r="B455" s="35"/>
      <c r="C455" s="35"/>
      <c r="D455" s="35"/>
      <c r="E455" s="35"/>
    </row>
    <row r="456" spans="1:5" ht="12.75" customHeight="1">
      <c r="A456" s="35"/>
      <c r="B456" s="35"/>
      <c r="C456" s="35"/>
      <c r="D456" s="35"/>
      <c r="E456" s="35"/>
    </row>
    <row r="457" spans="1:5" ht="74.650000000000006" customHeight="1">
      <c r="A457" s="1486" t="s">
        <v>1051</v>
      </c>
      <c r="B457" s="1486"/>
      <c r="C457" s="1486"/>
      <c r="D457" s="1486"/>
      <c r="E457" s="35"/>
    </row>
    <row r="458" spans="1:5" ht="66.400000000000006" customHeight="1">
      <c r="A458" s="172" t="s">
        <v>125</v>
      </c>
      <c r="B458" s="172" t="s">
        <v>570</v>
      </c>
      <c r="C458" s="172" t="s">
        <v>1052</v>
      </c>
      <c r="D458" s="172" t="s">
        <v>1053</v>
      </c>
      <c r="E458" s="35"/>
    </row>
    <row r="459" spans="1:5" ht="12.75" customHeight="1">
      <c r="A459" s="173"/>
      <c r="B459" s="173"/>
      <c r="C459" s="173"/>
      <c r="D459" s="173"/>
      <c r="E459" s="35"/>
    </row>
    <row r="460" spans="1:5" ht="12.75" customHeight="1">
      <c r="A460" s="35"/>
      <c r="B460" s="35"/>
      <c r="C460" s="35"/>
      <c r="D460" s="35"/>
      <c r="E460" s="35"/>
    </row>
    <row r="461" spans="1:5" ht="47.1" customHeight="1">
      <c r="A461" s="1486" t="s">
        <v>1054</v>
      </c>
      <c r="B461" s="1486"/>
      <c r="C461" s="1486"/>
      <c r="D461" s="1486"/>
      <c r="E461" s="35"/>
    </row>
    <row r="462" spans="1:5" ht="53.65" customHeight="1">
      <c r="A462" s="172" t="s">
        <v>125</v>
      </c>
      <c r="B462" s="172" t="s">
        <v>570</v>
      </c>
      <c r="C462" s="172" t="s">
        <v>1052</v>
      </c>
      <c r="D462" s="172" t="s">
        <v>1053</v>
      </c>
      <c r="E462" s="35"/>
    </row>
    <row r="463" spans="1:5" ht="12.75" customHeight="1">
      <c r="A463" s="173"/>
      <c r="B463" s="173"/>
      <c r="C463" s="173"/>
      <c r="D463" s="173"/>
      <c r="E463" s="35"/>
    </row>
    <row r="464" spans="1:5" ht="12.75" customHeight="1">
      <c r="A464" s="35"/>
      <c r="B464" s="35"/>
      <c r="C464" s="35"/>
      <c r="D464" s="35"/>
      <c r="E464" s="35"/>
    </row>
    <row r="465" spans="1:5" ht="61.15" customHeight="1">
      <c r="A465" s="1486" t="s">
        <v>1055</v>
      </c>
      <c r="B465" s="1486"/>
      <c r="C465" s="1486"/>
      <c r="D465" s="1486"/>
      <c r="E465" s="35"/>
    </row>
    <row r="466" spans="1:5" ht="129.94999999999999" customHeight="1">
      <c r="A466" s="172" t="s">
        <v>1056</v>
      </c>
      <c r="B466" s="172" t="s">
        <v>1057</v>
      </c>
      <c r="C466" s="172" t="s">
        <v>1058</v>
      </c>
      <c r="D466" s="172" t="s">
        <v>1059</v>
      </c>
      <c r="E466" s="35"/>
    </row>
    <row r="467" spans="1:5" ht="24.75" customHeight="1">
      <c r="A467" s="1443" t="s">
        <v>11477</v>
      </c>
      <c r="B467" s="1444">
        <v>46029</v>
      </c>
      <c r="C467" s="1443" t="s">
        <v>11478</v>
      </c>
      <c r="D467" s="173"/>
      <c r="E467" s="35"/>
    </row>
    <row r="468" spans="1:5" ht="24.75" customHeight="1">
      <c r="A468" s="1443" t="s">
        <v>11479</v>
      </c>
      <c r="B468" s="1444">
        <v>46049</v>
      </c>
      <c r="C468" s="1443" t="s">
        <v>11478</v>
      </c>
      <c r="D468" s="173"/>
      <c r="E468" s="35"/>
    </row>
    <row r="469" spans="1:5" ht="24.75" customHeight="1">
      <c r="A469" s="1443" t="s">
        <v>8587</v>
      </c>
      <c r="B469" s="1444">
        <v>46068</v>
      </c>
      <c r="C469" s="1443" t="s">
        <v>11478</v>
      </c>
      <c r="D469" s="173"/>
      <c r="E469" s="35"/>
    </row>
    <row r="470" spans="1:5" ht="24.75" customHeight="1">
      <c r="A470" s="1443" t="s">
        <v>4208</v>
      </c>
      <c r="B470" s="1444">
        <v>46076</v>
      </c>
      <c r="C470" s="1443" t="s">
        <v>11478</v>
      </c>
      <c r="D470" s="173"/>
      <c r="E470" s="35"/>
    </row>
    <row r="471" spans="1:5" ht="24.75" customHeight="1">
      <c r="A471" s="1443" t="s">
        <v>11480</v>
      </c>
      <c r="B471" s="1444">
        <v>46079</v>
      </c>
      <c r="C471" s="1443" t="s">
        <v>11478</v>
      </c>
      <c r="D471" s="173"/>
      <c r="E471" s="35"/>
    </row>
    <row r="472" spans="1:5" ht="24.75" customHeight="1">
      <c r="A472" s="1443" t="s">
        <v>11481</v>
      </c>
      <c r="B472" s="1444">
        <v>46089</v>
      </c>
      <c r="C472" s="1443" t="s">
        <v>11478</v>
      </c>
      <c r="D472" s="173"/>
      <c r="E472" s="35"/>
    </row>
    <row r="473" spans="1:5" ht="24.75" customHeight="1">
      <c r="A473" s="1443" t="s">
        <v>1138</v>
      </c>
      <c r="B473" s="1444">
        <v>46099</v>
      </c>
      <c r="C473" s="1443" t="s">
        <v>11478</v>
      </c>
      <c r="D473" s="173"/>
      <c r="E473" s="35"/>
    </row>
    <row r="474" spans="1:5" ht="24.75" customHeight="1">
      <c r="A474" s="1443" t="s">
        <v>11482</v>
      </c>
      <c r="B474" s="1444">
        <v>46138</v>
      </c>
      <c r="C474" s="1443" t="s">
        <v>11478</v>
      </c>
      <c r="D474" s="173"/>
      <c r="E474" s="35"/>
    </row>
    <row r="475" spans="1:5" ht="24.75" customHeight="1">
      <c r="A475" s="1443" t="s">
        <v>5595</v>
      </c>
      <c r="B475" s="1443" t="s">
        <v>11483</v>
      </c>
      <c r="C475" s="1443" t="s">
        <v>11478</v>
      </c>
      <c r="D475" s="173"/>
      <c r="E475" s="35"/>
    </row>
    <row r="476" spans="1:5" ht="24.75" customHeight="1">
      <c r="A476" s="1443" t="s">
        <v>11484</v>
      </c>
      <c r="B476" s="1443" t="s">
        <v>11485</v>
      </c>
      <c r="C476" s="1443" t="s">
        <v>11478</v>
      </c>
      <c r="D476" s="173"/>
      <c r="E476" s="35"/>
    </row>
    <row r="477" spans="1:5" ht="12.75" customHeight="1">
      <c r="A477" s="35"/>
      <c r="B477" s="35"/>
      <c r="C477" s="35"/>
      <c r="D477" s="35"/>
      <c r="E477" s="35"/>
    </row>
    <row r="478" spans="1:5" ht="73.900000000000006" customHeight="1">
      <c r="A478" s="1486" t="s">
        <v>1060</v>
      </c>
      <c r="B478" s="1486"/>
      <c r="C478" s="1486"/>
      <c r="D478" s="1486"/>
      <c r="E478" s="35"/>
    </row>
    <row r="479" spans="1:5" ht="12.75" customHeight="1">
      <c r="A479" s="1487"/>
      <c r="B479" s="1487"/>
      <c r="C479" s="1487"/>
      <c r="D479" s="1487"/>
      <c r="E479" s="35"/>
    </row>
  </sheetData>
  <sheetProtection algorithmName="SHA-512" hashValue="fTPdqK8aHScSbIRv5yMMF5km2mxNXAImC6Zwfnck9LdQLDXnVxcSRVBjvSUEIf3iziaqbs2ceUC62fh7/9yyjA==" saltValue="EH7Bf5hvafj42PDhgZbEJg==" spinCount="100000" sheet="1" objects="1" scenarios="1"/>
  <mergeCells count="115">
    <mergeCell ref="A457:D457"/>
    <mergeCell ref="A461:D461"/>
    <mergeCell ref="A465:D465"/>
    <mergeCell ref="A478:D478"/>
    <mergeCell ref="A479:D479"/>
    <mergeCell ref="A442:D442"/>
    <mergeCell ref="E442:G442"/>
    <mergeCell ref="A443:D443"/>
    <mergeCell ref="A447:D447"/>
    <mergeCell ref="A448:D448"/>
    <mergeCell ref="A450:D450"/>
    <mergeCell ref="A451:D451"/>
    <mergeCell ref="A453:D453"/>
    <mergeCell ref="A454:D454"/>
    <mergeCell ref="A416:C416"/>
    <mergeCell ref="A421:E421"/>
    <mergeCell ref="A425:E425"/>
    <mergeCell ref="A433:D433"/>
    <mergeCell ref="E433:G433"/>
    <mergeCell ref="A434:D434"/>
    <mergeCell ref="A438:D438"/>
    <mergeCell ref="A439:D439"/>
    <mergeCell ref="A440:D440"/>
    <mergeCell ref="A391:C391"/>
    <mergeCell ref="A395:C395"/>
    <mergeCell ref="D395:F395"/>
    <mergeCell ref="A396:C396"/>
    <mergeCell ref="A400:E400"/>
    <mergeCell ref="A410:D410"/>
    <mergeCell ref="E410:G410"/>
    <mergeCell ref="A411:D411"/>
    <mergeCell ref="A415:C415"/>
    <mergeCell ref="D415:F415"/>
    <mergeCell ref="A371:E371"/>
    <mergeCell ref="A376:C376"/>
    <mergeCell ref="A380:C380"/>
    <mergeCell ref="D380:F380"/>
    <mergeCell ref="A381:C381"/>
    <mergeCell ref="A385:C385"/>
    <mergeCell ref="D385:F385"/>
    <mergeCell ref="A386:C386"/>
    <mergeCell ref="A390:C390"/>
    <mergeCell ref="D390:F390"/>
    <mergeCell ref="B348:C348"/>
    <mergeCell ref="A350:C350"/>
    <mergeCell ref="D350:F350"/>
    <mergeCell ref="A351:C351"/>
    <mergeCell ref="A352:C352"/>
    <mergeCell ref="A353:C353"/>
    <mergeCell ref="A355:C355"/>
    <mergeCell ref="D355:F355"/>
    <mergeCell ref="A356:C356"/>
    <mergeCell ref="A337:E337"/>
    <mergeCell ref="F337:H337"/>
    <mergeCell ref="A338:E338"/>
    <mergeCell ref="A343:C343"/>
    <mergeCell ref="D343:F343"/>
    <mergeCell ref="B344:C344"/>
    <mergeCell ref="B345:C345"/>
    <mergeCell ref="B346:C346"/>
    <mergeCell ref="B347:C347"/>
    <mergeCell ref="A230:E230"/>
    <mergeCell ref="A237:E237"/>
    <mergeCell ref="F237:H237"/>
    <mergeCell ref="A238:E238"/>
    <mergeCell ref="A245:C245"/>
    <mergeCell ref="A251:C251"/>
    <mergeCell ref="A315:C315"/>
    <mergeCell ref="A320:E320"/>
    <mergeCell ref="A325:E325"/>
    <mergeCell ref="A133:C133"/>
    <mergeCell ref="A134:C134"/>
    <mergeCell ref="B135:D135"/>
    <mergeCell ref="A137:D137"/>
    <mergeCell ref="A141:E141"/>
    <mergeCell ref="A155:F155"/>
    <mergeCell ref="A174:E174"/>
    <mergeCell ref="A186:F186"/>
    <mergeCell ref="A221:E221"/>
    <mergeCell ref="B122:C122"/>
    <mergeCell ref="B123:C123"/>
    <mergeCell ref="B125:D125"/>
    <mergeCell ref="A126:D126"/>
    <mergeCell ref="A127:C127"/>
    <mergeCell ref="A128:C128"/>
    <mergeCell ref="B129:D129"/>
    <mergeCell ref="B131:D131"/>
    <mergeCell ref="A132:D132"/>
    <mergeCell ref="B93:F93"/>
    <mergeCell ref="A94:F94"/>
    <mergeCell ref="B101:D101"/>
    <mergeCell ref="A102:D102"/>
    <mergeCell ref="B109:D109"/>
    <mergeCell ref="B111:D111"/>
    <mergeCell ref="A112:D112"/>
    <mergeCell ref="B120:D120"/>
    <mergeCell ref="A121:D121"/>
    <mergeCell ref="B61:E61"/>
    <mergeCell ref="A62:E62"/>
    <mergeCell ref="B69:D69"/>
    <mergeCell ref="A70:D70"/>
    <mergeCell ref="B77:D77"/>
    <mergeCell ref="A78:D78"/>
    <mergeCell ref="B85:D85"/>
    <mergeCell ref="A86:D86"/>
    <mergeCell ref="A92:F92"/>
    <mergeCell ref="B1:F1"/>
    <mergeCell ref="B3:F3"/>
    <mergeCell ref="A4:F4"/>
    <mergeCell ref="B26:F26"/>
    <mergeCell ref="A27:F27"/>
    <mergeCell ref="B46:F46"/>
    <mergeCell ref="A47:F47"/>
    <mergeCell ref="B53:E53"/>
    <mergeCell ref="A54:E54"/>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1200-000000000000}">
      <formula1>0</formula1>
      <formula2>0</formula2>
    </dataValidation>
    <dataValidation operator="equal" allowBlank="1" showInputMessage="1" showErrorMessage="1" prompt="целевой показатель в 2026 году - 22% в 2036 году - 30%" sqref="I116" xr:uid="{00000000-0002-0000-12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1200-000002000000}">
      <formula1>0</formula1>
      <formula2>0</formula2>
    </dataValidation>
    <dataValidation operator="equal" allowBlank="1" showInputMessage="1" showErrorMessage="1" sqref="A124:A127" xr:uid="{00000000-0002-0000-12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12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12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12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1200-000007000000}">
      <formula1>0</formula1>
      <formula2>0</formula2>
    </dataValidation>
    <dataValidation type="list" operator="equal" allowBlank="1" showInputMessage="1" showErrorMessage="1" promptTitle="выберите из списка" prompt="выберите из списка" sqref="B109:D109" xr:uid="{00000000-0002-0000-12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26:F26 B46:F46 B53:E53 B61:E61 B69:D69 B77:D77 B85:D85 B93:F93 B101:D101 B111:D111 B120:D120 B125:D125 B129:D129 B131:D131 B135:D135 F237:H237 F337:H337 D350:F350 D355:F355" xr:uid="{00000000-0002-0000-12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57:F172" xr:uid="{00000000-0002-0000-1200-00000A000000}">
      <formula1>"Да,Нет"</formula1>
      <formula2>0</formula2>
    </dataValidation>
    <dataValidation type="list" operator="equal" allowBlank="1" showInputMessage="1" showErrorMessage="1" promptTitle="наличие проектов" sqref="D343:F343" xr:uid="{00000000-0002-0000-12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380:F380 D385:F385" xr:uid="{00000000-0002-0000-1200-00000C000000}">
      <formula1>"да,обращались,нет,не обращались"</formula1>
      <formula2>0</formula2>
    </dataValidation>
    <dataValidation type="list" operator="equal" allowBlank="1" showInputMessage="1" showErrorMessage="1" sqref="D390:F390 D395:F395 D415:F415 E433:G433" xr:uid="{00000000-0002-0000-1200-00000D000000}">
      <formula1>"да,выдавались,нет,не выдавались"</formula1>
      <formula2>0</formula2>
    </dataValidation>
    <dataValidation type="list" operator="equal" allowBlank="1" showInputMessage="1" showErrorMessage="1" sqref="E410:G410" xr:uid="{00000000-0002-0000-1200-00000E000000}">
      <formula1>"да,утверждена,нет,не утверждена"</formula1>
      <formula2>0</formula2>
    </dataValidation>
    <dataValidation type="list" operator="equal" allowBlank="1" showInputMessage="1" showErrorMessage="1" sqref="E442:G442" xr:uid="{00000000-0002-0000-12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188:F219" xr:uid="{00000000-0002-0000-12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"&amp;",единство народов России"</formula1>
      <formula2>0</formula2>
    </dataValidation>
  </dataValidations>
  <hyperlinks>
    <hyperlink ref="C253" r:id="rId1" xr:uid="{00000000-0004-0000-1200-000000000000}"/>
    <hyperlink ref="C254" r:id="rId2" xr:uid="{00000000-0004-0000-1200-000001000000}"/>
    <hyperlink ref="C255" r:id="rId3" xr:uid="{00000000-0004-0000-1200-000002000000}"/>
    <hyperlink ref="C256" r:id="rId4" xr:uid="{00000000-0004-0000-1200-000003000000}"/>
    <hyperlink ref="C257" r:id="rId5" xr:uid="{00000000-0004-0000-1200-000004000000}"/>
    <hyperlink ref="C258" r:id="rId6" xr:uid="{00000000-0004-0000-1200-000005000000}"/>
    <hyperlink ref="C259" r:id="rId7" xr:uid="{00000000-0004-0000-1200-000006000000}"/>
    <hyperlink ref="C260" r:id="rId8" xr:uid="{00000000-0004-0000-1200-000007000000}"/>
    <hyperlink ref="C261" r:id="rId9" xr:uid="{00000000-0004-0000-1200-000008000000}"/>
    <hyperlink ref="C262" r:id="rId10" xr:uid="{00000000-0004-0000-1200-000009000000}"/>
    <hyperlink ref="C263" r:id="rId11" xr:uid="{00000000-0004-0000-1200-00000A000000}"/>
    <hyperlink ref="C264" r:id="rId12" xr:uid="{00000000-0004-0000-1200-00000B000000}"/>
    <hyperlink ref="C265" r:id="rId13" xr:uid="{00000000-0004-0000-1200-00000C000000}"/>
    <hyperlink ref="C266" r:id="rId14" xr:uid="{00000000-0004-0000-1200-00000D000000}"/>
    <hyperlink ref="C267" r:id="rId15" xr:uid="{00000000-0004-0000-1200-00000E000000}"/>
    <hyperlink ref="C268" r:id="rId16" xr:uid="{00000000-0004-0000-1200-00000F000000}"/>
    <hyperlink ref="C269" r:id="rId17" xr:uid="{00000000-0004-0000-1200-000010000000}"/>
    <hyperlink ref="C270" r:id="rId18" xr:uid="{00000000-0004-0000-1200-000011000000}"/>
    <hyperlink ref="C271" r:id="rId19" xr:uid="{00000000-0004-0000-1200-000012000000}"/>
    <hyperlink ref="C272" r:id="rId20" xr:uid="{00000000-0004-0000-1200-000013000000}"/>
    <hyperlink ref="C273" r:id="rId21" xr:uid="{00000000-0004-0000-1200-000014000000}"/>
    <hyperlink ref="C274" r:id="rId22" xr:uid="{00000000-0004-0000-1200-000015000000}"/>
    <hyperlink ref="C275" r:id="rId23" xr:uid="{00000000-0004-0000-1200-000016000000}"/>
    <hyperlink ref="C276" r:id="rId24" xr:uid="{00000000-0004-0000-1200-000017000000}"/>
    <hyperlink ref="C277" r:id="rId25" xr:uid="{00000000-0004-0000-1200-000018000000}"/>
    <hyperlink ref="C278" r:id="rId26" xr:uid="{00000000-0004-0000-1200-000019000000}"/>
    <hyperlink ref="C279" r:id="rId27" xr:uid="{00000000-0004-0000-1200-00001A000000}"/>
    <hyperlink ref="C280" r:id="rId28" xr:uid="{00000000-0004-0000-1200-00001B000000}"/>
    <hyperlink ref="C281" r:id="rId29" xr:uid="{00000000-0004-0000-1200-00001C000000}"/>
    <hyperlink ref="C282" r:id="rId30" xr:uid="{00000000-0004-0000-1200-00001D000000}"/>
    <hyperlink ref="C283" r:id="rId31" xr:uid="{00000000-0004-0000-1200-00001E000000}"/>
    <hyperlink ref="C284" r:id="rId32" xr:uid="{00000000-0004-0000-1200-00001F000000}"/>
    <hyperlink ref="C285" r:id="rId33" xr:uid="{00000000-0004-0000-1200-000020000000}"/>
    <hyperlink ref="C286" r:id="rId34" xr:uid="{00000000-0004-0000-1200-000021000000}"/>
    <hyperlink ref="C287" r:id="rId35" xr:uid="{00000000-0004-0000-1200-000022000000}"/>
    <hyperlink ref="C288" r:id="rId36" xr:uid="{00000000-0004-0000-1200-000023000000}"/>
    <hyperlink ref="C289" r:id="rId37" xr:uid="{00000000-0004-0000-1200-000024000000}"/>
    <hyperlink ref="C290" r:id="rId38" xr:uid="{00000000-0004-0000-1200-000025000000}"/>
    <hyperlink ref="C291" r:id="rId39" xr:uid="{00000000-0004-0000-1200-000026000000}"/>
    <hyperlink ref="C292" r:id="rId40" xr:uid="{00000000-0004-0000-1200-000027000000}"/>
    <hyperlink ref="C293" r:id="rId41" xr:uid="{00000000-0004-0000-1200-000028000000}"/>
    <hyperlink ref="C294" r:id="rId42" xr:uid="{00000000-0004-0000-1200-000029000000}"/>
    <hyperlink ref="C295" r:id="rId43" xr:uid="{00000000-0004-0000-1200-00002A000000}"/>
    <hyperlink ref="C296" r:id="rId44" xr:uid="{00000000-0004-0000-1200-00002B000000}"/>
    <hyperlink ref="C297" r:id="rId45" xr:uid="{00000000-0004-0000-1200-00002C000000}"/>
    <hyperlink ref="C298" r:id="rId46" xr:uid="{00000000-0004-0000-1200-00002D000000}"/>
    <hyperlink ref="C299" r:id="rId47" xr:uid="{00000000-0004-0000-1200-00002E000000}"/>
    <hyperlink ref="C300" r:id="rId48" xr:uid="{00000000-0004-0000-1200-00002F000000}"/>
    <hyperlink ref="C301" r:id="rId49" xr:uid="{00000000-0004-0000-1200-000030000000}"/>
    <hyperlink ref="C302" r:id="rId50" xr:uid="{00000000-0004-0000-1200-000031000000}"/>
    <hyperlink ref="C303" r:id="rId51" xr:uid="{00000000-0004-0000-1200-000032000000}"/>
    <hyperlink ref="C304" r:id="rId52" xr:uid="{00000000-0004-0000-1200-000033000000}"/>
    <hyperlink ref="C305" r:id="rId53" xr:uid="{00000000-0004-0000-1200-000034000000}"/>
    <hyperlink ref="C306" r:id="rId54" xr:uid="{00000000-0004-0000-1200-000035000000}"/>
    <hyperlink ref="C307" r:id="rId55" xr:uid="{00000000-0004-0000-1200-000036000000}"/>
    <hyperlink ref="C308" r:id="rId56" xr:uid="{00000000-0004-0000-1200-000037000000}"/>
    <hyperlink ref="C309" r:id="rId57" xr:uid="{00000000-0004-0000-1200-000038000000}"/>
    <hyperlink ref="C310" r:id="rId58" xr:uid="{00000000-0004-0000-1200-000039000000}"/>
    <hyperlink ref="C311" r:id="rId59" xr:uid="{00000000-0004-0000-1200-00003A000000}"/>
    <hyperlink ref="C312" r:id="rId60" xr:uid="{00000000-0004-0000-1200-00003B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75"/>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27.7109375" style="33" customWidth="1"/>
    <col min="4" max="4" width="15.28515625" style="33" customWidth="1"/>
    <col min="5" max="5" width="29.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12135</v>
      </c>
      <c r="C1" s="11"/>
      <c r="D1" s="11"/>
      <c r="E1" s="11"/>
      <c r="F1" s="11"/>
    </row>
    <row r="2" spans="1:6">
      <c r="A2" s="35"/>
      <c r="B2" s="35"/>
      <c r="C2" s="35"/>
      <c r="D2" s="35"/>
      <c r="E2" s="35"/>
      <c r="F2" s="35"/>
    </row>
    <row r="3" spans="1:6" ht="84" customHeight="1">
      <c r="A3" s="34" t="s">
        <v>16</v>
      </c>
      <c r="B3" s="10" t="s">
        <v>17</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c r="A6" s="36" t="s">
        <v>25</v>
      </c>
      <c r="B6" s="36"/>
      <c r="C6" s="36"/>
      <c r="D6" s="36"/>
      <c r="E6" s="36"/>
      <c r="F6" s="36"/>
    </row>
    <row r="7" spans="1:6">
      <c r="A7" s="36" t="s">
        <v>26</v>
      </c>
      <c r="B7" s="36"/>
      <c r="C7" s="36"/>
      <c r="D7" s="36"/>
      <c r="E7" s="36"/>
      <c r="F7" s="36"/>
    </row>
    <row r="8" spans="1:6">
      <c r="A8" s="36" t="s">
        <v>27</v>
      </c>
      <c r="B8" s="36"/>
      <c r="C8" s="36"/>
      <c r="D8" s="36"/>
      <c r="E8" s="36"/>
      <c r="F8" s="36"/>
    </row>
    <row r="9" spans="1:6">
      <c r="A9" s="36"/>
      <c r="B9" s="36"/>
      <c r="C9" s="36"/>
      <c r="D9" s="36"/>
      <c r="E9" s="36"/>
      <c r="F9" s="36"/>
    </row>
    <row r="11" spans="1:6" ht="38.25">
      <c r="A11" s="37" t="s">
        <v>28</v>
      </c>
      <c r="B11" s="10" t="s">
        <v>29</v>
      </c>
      <c r="C11" s="10"/>
      <c r="D11" s="10"/>
      <c r="E11" s="10"/>
      <c r="F11" s="10"/>
    </row>
    <row r="12" spans="1:6" ht="12.75" customHeight="1">
      <c r="A12" s="9" t="s">
        <v>18</v>
      </c>
      <c r="B12" s="9"/>
      <c r="C12" s="9"/>
      <c r="D12" s="9"/>
      <c r="E12" s="9"/>
      <c r="F12" s="9"/>
    </row>
    <row r="13" spans="1:6" ht="85.5">
      <c r="A13" s="37" t="s">
        <v>19</v>
      </c>
      <c r="B13" s="39" t="s">
        <v>20</v>
      </c>
      <c r="C13" s="39" t="s">
        <v>21</v>
      </c>
      <c r="D13" s="37" t="s">
        <v>22</v>
      </c>
      <c r="E13" s="37" t="s">
        <v>23</v>
      </c>
      <c r="F13" s="37" t="s">
        <v>24</v>
      </c>
    </row>
    <row r="14" spans="1:6" ht="51">
      <c r="A14" s="40" t="s">
        <v>30</v>
      </c>
      <c r="B14" s="40" t="s">
        <v>31</v>
      </c>
      <c r="C14" s="40" t="s">
        <v>32</v>
      </c>
      <c r="D14" s="40">
        <v>60</v>
      </c>
      <c r="E14" s="40"/>
      <c r="F14" s="40"/>
    </row>
    <row r="15" spans="1:6" ht="51">
      <c r="A15" s="40" t="s">
        <v>33</v>
      </c>
      <c r="B15" s="40" t="s">
        <v>34</v>
      </c>
      <c r="C15" s="40" t="s">
        <v>35</v>
      </c>
      <c r="D15" s="40">
        <v>18</v>
      </c>
      <c r="E15" s="40"/>
      <c r="F15" s="40"/>
    </row>
    <row r="16" spans="1:6" ht="51">
      <c r="A16" s="40" t="s">
        <v>36</v>
      </c>
      <c r="B16" s="40" t="s">
        <v>37</v>
      </c>
      <c r="C16" s="40" t="s">
        <v>38</v>
      </c>
      <c r="D16" s="40">
        <v>11</v>
      </c>
      <c r="E16" s="40"/>
      <c r="F16" s="40"/>
    </row>
    <row r="17" spans="1:7" ht="51">
      <c r="A17" s="40" t="s">
        <v>39</v>
      </c>
      <c r="B17" s="40" t="s">
        <v>40</v>
      </c>
      <c r="C17" s="40" t="s">
        <v>41</v>
      </c>
      <c r="D17" s="40">
        <v>30</v>
      </c>
      <c r="E17" s="40"/>
      <c r="F17" s="40"/>
    </row>
    <row r="18" spans="1:7" ht="51">
      <c r="A18" s="40" t="s">
        <v>42</v>
      </c>
      <c r="B18" s="40" t="s">
        <v>43</v>
      </c>
      <c r="C18" s="40" t="s">
        <v>44</v>
      </c>
      <c r="D18" s="40">
        <v>10</v>
      </c>
      <c r="E18" s="40"/>
      <c r="F18" s="40"/>
    </row>
    <row r="19" spans="1:7" ht="51">
      <c r="A19" s="40" t="s">
        <v>45</v>
      </c>
      <c r="B19" s="40" t="s">
        <v>37</v>
      </c>
      <c r="C19" s="40" t="s">
        <v>46</v>
      </c>
      <c r="D19" s="40">
        <v>2</v>
      </c>
      <c r="E19" s="40"/>
      <c r="F19" s="40"/>
    </row>
    <row r="20" spans="1:7" ht="51">
      <c r="A20" s="40" t="s">
        <v>47</v>
      </c>
      <c r="B20" s="40" t="s">
        <v>31</v>
      </c>
      <c r="C20" s="40" t="s">
        <v>32</v>
      </c>
      <c r="D20" s="40">
        <v>15</v>
      </c>
      <c r="E20" s="40"/>
      <c r="F20" s="40"/>
    </row>
    <row r="21" spans="1:7" ht="51">
      <c r="A21" s="40" t="s">
        <v>48</v>
      </c>
      <c r="B21" s="40" t="s">
        <v>34</v>
      </c>
      <c r="C21" s="40" t="s">
        <v>38</v>
      </c>
      <c r="D21" s="40">
        <v>3</v>
      </c>
      <c r="E21" s="40"/>
      <c r="F21" s="40"/>
    </row>
    <row r="22" spans="1:7" ht="51">
      <c r="A22" s="40" t="s">
        <v>49</v>
      </c>
      <c r="B22" s="40" t="s">
        <v>37</v>
      </c>
      <c r="C22" s="40" t="s">
        <v>50</v>
      </c>
      <c r="D22" s="40">
        <v>9</v>
      </c>
      <c r="E22" s="40"/>
      <c r="F22" s="40"/>
    </row>
    <row r="23" spans="1:7" ht="51">
      <c r="A23" s="40" t="s">
        <v>51</v>
      </c>
      <c r="B23" s="40" t="s">
        <v>37</v>
      </c>
      <c r="C23" s="40" t="s">
        <v>38</v>
      </c>
      <c r="D23" s="40">
        <v>4</v>
      </c>
      <c r="E23" s="40"/>
      <c r="F23" s="40"/>
    </row>
    <row r="24" spans="1:7" ht="51">
      <c r="A24" s="40" t="s">
        <v>52</v>
      </c>
      <c r="B24" s="40" t="s">
        <v>37</v>
      </c>
      <c r="C24" s="40" t="s">
        <v>38</v>
      </c>
      <c r="D24" s="40">
        <v>5</v>
      </c>
      <c r="E24" s="40"/>
      <c r="F24" s="40"/>
    </row>
    <row r="25" spans="1:7" ht="51">
      <c r="A25" s="40" t="s">
        <v>53</v>
      </c>
      <c r="B25" s="40" t="s">
        <v>37</v>
      </c>
      <c r="C25" s="40" t="s">
        <v>54</v>
      </c>
      <c r="D25" s="40">
        <v>3</v>
      </c>
      <c r="E25" s="40"/>
      <c r="F25" s="40"/>
    </row>
    <row r="26" spans="1:7" ht="51">
      <c r="A26" s="40" t="s">
        <v>55</v>
      </c>
      <c r="B26" s="40" t="s">
        <v>31</v>
      </c>
      <c r="C26" s="40" t="s">
        <v>38</v>
      </c>
      <c r="D26" s="40">
        <v>7</v>
      </c>
      <c r="E26" s="40"/>
      <c r="F26" s="40"/>
    </row>
    <row r="27" spans="1:7" ht="51">
      <c r="A27" s="40" t="s">
        <v>56</v>
      </c>
      <c r="B27" s="40" t="s">
        <v>34</v>
      </c>
      <c r="C27" s="40" t="s">
        <v>57</v>
      </c>
      <c r="D27" s="40">
        <v>9</v>
      </c>
      <c r="E27" s="40"/>
      <c r="F27" s="40"/>
    </row>
    <row r="28" spans="1:7" ht="38.25">
      <c r="A28" s="34" t="s">
        <v>58</v>
      </c>
      <c r="B28" s="10" t="s">
        <v>17</v>
      </c>
      <c r="C28" s="10"/>
      <c r="D28" s="10"/>
      <c r="E28" s="10"/>
      <c r="F28" s="10"/>
    </row>
    <row r="29" spans="1:7" ht="13.9" customHeight="1">
      <c r="A29" s="8" t="s">
        <v>18</v>
      </c>
      <c r="B29" s="8"/>
      <c r="C29" s="8"/>
      <c r="D29" s="8"/>
      <c r="E29" s="8"/>
      <c r="F29" s="8"/>
      <c r="G29" s="41"/>
    </row>
    <row r="30" spans="1:7" ht="102">
      <c r="A30" s="34" t="s">
        <v>59</v>
      </c>
      <c r="B30" s="34" t="s">
        <v>60</v>
      </c>
      <c r="C30" s="34" t="s">
        <v>21</v>
      </c>
      <c r="D30" s="34" t="s">
        <v>61</v>
      </c>
      <c r="E30" s="34" t="s">
        <v>62</v>
      </c>
      <c r="F30" s="34" t="s">
        <v>63</v>
      </c>
      <c r="G30" s="34" t="s">
        <v>64</v>
      </c>
    </row>
    <row r="31" spans="1:7">
      <c r="A31" s="36" t="s">
        <v>25</v>
      </c>
      <c r="B31" s="36"/>
      <c r="C31" s="36"/>
      <c r="D31" s="36"/>
      <c r="E31" s="36"/>
      <c r="F31" s="36"/>
      <c r="G31" s="36"/>
    </row>
    <row r="32" spans="1:7">
      <c r="A32" s="36" t="s">
        <v>26</v>
      </c>
      <c r="B32" s="36"/>
      <c r="C32" s="36"/>
      <c r="D32" s="36"/>
      <c r="E32" s="36"/>
      <c r="F32" s="36"/>
      <c r="G32" s="36"/>
    </row>
    <row r="33" spans="1:7">
      <c r="A33" s="36" t="s">
        <v>27</v>
      </c>
      <c r="B33" s="36"/>
      <c r="C33" s="36"/>
      <c r="D33" s="36"/>
      <c r="E33" s="36"/>
      <c r="F33" s="36"/>
      <c r="G33" s="36"/>
    </row>
    <row r="34" spans="1:7">
      <c r="A34" s="36"/>
      <c r="B34" s="36"/>
      <c r="C34" s="36"/>
      <c r="D34" s="36"/>
      <c r="E34" s="36"/>
      <c r="F34" s="36"/>
      <c r="G34" s="36"/>
    </row>
    <row r="35" spans="1:7">
      <c r="A35" s="35"/>
      <c r="B35" s="35"/>
      <c r="C35" s="35"/>
      <c r="D35" s="35"/>
      <c r="E35" s="35"/>
      <c r="F35" s="35"/>
      <c r="G35" s="35"/>
    </row>
    <row r="36" spans="1:7" ht="76.5">
      <c r="A36" s="34" t="s">
        <v>65</v>
      </c>
      <c r="B36" s="10" t="s">
        <v>17</v>
      </c>
      <c r="C36" s="10"/>
      <c r="D36" s="10"/>
      <c r="E36" s="10"/>
      <c r="F36" s="35"/>
      <c r="G36" s="35"/>
    </row>
    <row r="37" spans="1:7" ht="12.75" customHeight="1">
      <c r="A37" s="7" t="s">
        <v>18</v>
      </c>
      <c r="B37" s="7"/>
      <c r="C37" s="7"/>
      <c r="D37" s="7"/>
      <c r="E37" s="7"/>
      <c r="F37" s="35"/>
      <c r="G37" s="35"/>
    </row>
    <row r="38" spans="1:7" ht="76.5">
      <c r="A38" s="34" t="s">
        <v>66</v>
      </c>
      <c r="B38" s="34" t="s">
        <v>67</v>
      </c>
      <c r="C38" s="34" t="s">
        <v>21</v>
      </c>
      <c r="D38" s="34" t="s">
        <v>68</v>
      </c>
      <c r="E38" s="34" t="s">
        <v>69</v>
      </c>
      <c r="F38" s="35"/>
      <c r="G38" s="35"/>
    </row>
    <row r="39" spans="1:7">
      <c r="A39" s="36" t="s">
        <v>25</v>
      </c>
      <c r="B39" s="36"/>
      <c r="C39" s="36"/>
      <c r="D39" s="36"/>
      <c r="E39" s="36"/>
      <c r="F39" s="35"/>
      <c r="G39" s="35"/>
    </row>
    <row r="40" spans="1:7">
      <c r="A40" s="36" t="s">
        <v>26</v>
      </c>
      <c r="B40" s="36"/>
      <c r="C40" s="36"/>
      <c r="D40" s="36"/>
      <c r="E40" s="36"/>
      <c r="F40" s="35"/>
      <c r="G40" s="35"/>
    </row>
    <row r="41" spans="1:7">
      <c r="A41" s="36" t="s">
        <v>27</v>
      </c>
      <c r="B41" s="36"/>
      <c r="C41" s="36"/>
      <c r="D41" s="36"/>
      <c r="E41" s="36"/>
      <c r="F41" s="35"/>
      <c r="G41" s="35"/>
    </row>
    <row r="42" spans="1:7">
      <c r="A42" s="36"/>
      <c r="B42" s="36"/>
      <c r="C42" s="36"/>
      <c r="D42" s="36"/>
      <c r="E42" s="36"/>
      <c r="F42" s="35"/>
      <c r="G42" s="35"/>
    </row>
    <row r="43" spans="1:7">
      <c r="A43" s="35"/>
      <c r="B43" s="35"/>
      <c r="C43" s="35"/>
      <c r="D43" s="35"/>
      <c r="E43" s="35"/>
      <c r="F43" s="35"/>
      <c r="G43" s="35"/>
    </row>
    <row r="44" spans="1:7" ht="51">
      <c r="A44" s="34" t="s">
        <v>70</v>
      </c>
      <c r="B44" s="10" t="s">
        <v>17</v>
      </c>
      <c r="C44" s="10"/>
      <c r="D44" s="10"/>
      <c r="E44" s="10"/>
      <c r="F44" s="35"/>
      <c r="G44" s="35"/>
    </row>
    <row r="45" spans="1:7" ht="12.75" customHeight="1">
      <c r="A45" s="6" t="s">
        <v>18</v>
      </c>
      <c r="B45" s="6"/>
      <c r="C45" s="6"/>
      <c r="D45" s="6"/>
      <c r="E45" s="6"/>
      <c r="F45" s="35"/>
      <c r="G45" s="35"/>
    </row>
    <row r="46" spans="1:7" ht="102">
      <c r="A46" s="34" t="s">
        <v>71</v>
      </c>
      <c r="B46" s="34" t="s">
        <v>72</v>
      </c>
      <c r="C46" s="34" t="s">
        <v>73</v>
      </c>
      <c r="D46" s="34" t="s">
        <v>74</v>
      </c>
      <c r="E46" s="34" t="s">
        <v>75</v>
      </c>
      <c r="F46" s="35"/>
      <c r="G46" s="35"/>
    </row>
    <row r="47" spans="1:7">
      <c r="A47" s="36" t="s">
        <v>25</v>
      </c>
      <c r="B47" s="36"/>
      <c r="C47" s="36"/>
      <c r="D47" s="36"/>
      <c r="E47" s="36"/>
      <c r="F47" s="35"/>
      <c r="G47" s="35"/>
    </row>
    <row r="48" spans="1:7">
      <c r="A48" s="36" t="s">
        <v>26</v>
      </c>
      <c r="B48" s="36"/>
      <c r="C48" s="36"/>
      <c r="D48" s="36"/>
      <c r="E48" s="36"/>
      <c r="F48" s="35"/>
      <c r="G48" s="35"/>
    </row>
    <row r="49" spans="1:6">
      <c r="A49" s="36" t="s">
        <v>27</v>
      </c>
      <c r="B49" s="36"/>
      <c r="C49" s="36"/>
      <c r="D49" s="36"/>
      <c r="E49" s="36"/>
    </row>
    <row r="50" spans="1:6">
      <c r="A50" s="36"/>
      <c r="B50" s="36"/>
      <c r="C50" s="36"/>
      <c r="D50" s="36"/>
      <c r="E50" s="36"/>
    </row>
    <row r="52" spans="1:6" ht="92.45" customHeight="1">
      <c r="A52" s="34" t="s">
        <v>76</v>
      </c>
      <c r="B52" s="10" t="s">
        <v>17</v>
      </c>
      <c r="C52" s="10"/>
      <c r="D52" s="10"/>
      <c r="E52" s="35"/>
      <c r="F52" s="35"/>
    </row>
    <row r="53" spans="1:6" ht="23.85" customHeight="1">
      <c r="A53" s="6" t="s">
        <v>18</v>
      </c>
      <c r="B53" s="6"/>
      <c r="C53" s="6"/>
      <c r="D53" s="6"/>
      <c r="E53" s="35"/>
      <c r="F53" s="35"/>
    </row>
    <row r="54" spans="1:6" ht="51">
      <c r="A54" s="34" t="s">
        <v>77</v>
      </c>
      <c r="B54" s="34" t="s">
        <v>78</v>
      </c>
      <c r="C54" s="34" t="s">
        <v>79</v>
      </c>
      <c r="D54" s="34" t="s">
        <v>80</v>
      </c>
      <c r="E54" s="35"/>
      <c r="F54" s="35"/>
    </row>
    <row r="55" spans="1:6">
      <c r="A55" s="36" t="s">
        <v>25</v>
      </c>
      <c r="B55" s="36"/>
      <c r="C55" s="36"/>
      <c r="D55" s="36"/>
      <c r="E55" s="35"/>
      <c r="F55" s="35"/>
    </row>
    <row r="56" spans="1:6">
      <c r="A56" s="36" t="s">
        <v>26</v>
      </c>
      <c r="B56" s="36"/>
      <c r="C56" s="36"/>
      <c r="D56" s="36"/>
      <c r="E56" s="35"/>
      <c r="F56" s="35"/>
    </row>
    <row r="57" spans="1:6">
      <c r="A57" s="36" t="s">
        <v>27</v>
      </c>
      <c r="B57" s="36"/>
      <c r="C57" s="36"/>
      <c r="D57" s="36"/>
      <c r="E57" s="35"/>
      <c r="F57" s="35"/>
    </row>
    <row r="58" spans="1:6">
      <c r="A58" s="36"/>
      <c r="B58" s="36"/>
      <c r="C58" s="36"/>
      <c r="D58" s="36"/>
      <c r="E58" s="35"/>
      <c r="F58" s="35"/>
    </row>
    <row r="59" spans="1:6">
      <c r="A59" s="35"/>
      <c r="B59" s="35"/>
      <c r="C59" s="35"/>
      <c r="D59" s="35"/>
      <c r="E59" s="35"/>
      <c r="F59" s="35"/>
    </row>
    <row r="60" spans="1:6" ht="90.95" customHeight="1">
      <c r="A60" s="34" t="s">
        <v>81</v>
      </c>
      <c r="B60" s="10" t="s">
        <v>17</v>
      </c>
      <c r="C60" s="10"/>
      <c r="D60" s="10"/>
      <c r="E60" s="35"/>
      <c r="F60" s="35"/>
    </row>
    <row r="61" spans="1:6" ht="12.75" customHeight="1">
      <c r="A61" s="6" t="s">
        <v>18</v>
      </c>
      <c r="B61" s="6"/>
      <c r="C61" s="6"/>
      <c r="D61" s="6"/>
      <c r="E61" s="35"/>
      <c r="F61" s="35"/>
    </row>
    <row r="62" spans="1:6" ht="51">
      <c r="A62" s="34" t="s">
        <v>77</v>
      </c>
      <c r="B62" s="34" t="s">
        <v>78</v>
      </c>
      <c r="C62" s="34" t="s">
        <v>79</v>
      </c>
      <c r="D62" s="34" t="s">
        <v>80</v>
      </c>
      <c r="E62" s="35"/>
      <c r="F62" s="35"/>
    </row>
    <row r="63" spans="1:6">
      <c r="A63" s="36" t="s">
        <v>25</v>
      </c>
      <c r="B63" s="36"/>
      <c r="C63" s="36"/>
      <c r="D63" s="36"/>
      <c r="E63" s="35"/>
      <c r="F63" s="35"/>
    </row>
    <row r="64" spans="1:6">
      <c r="A64" s="36" t="s">
        <v>26</v>
      </c>
      <c r="B64" s="36"/>
      <c r="C64" s="36"/>
      <c r="D64" s="36"/>
      <c r="E64" s="35"/>
      <c r="F64" s="35"/>
    </row>
    <row r="65" spans="1:6">
      <c r="A65" s="36" t="s">
        <v>27</v>
      </c>
      <c r="B65" s="36"/>
      <c r="C65" s="36"/>
      <c r="D65" s="36"/>
      <c r="E65" s="35"/>
      <c r="F65" s="35"/>
    </row>
    <row r="66" spans="1:6">
      <c r="A66" s="36"/>
      <c r="B66" s="36"/>
      <c r="C66" s="36"/>
      <c r="D66" s="36"/>
      <c r="E66" s="35"/>
      <c r="F66" s="35"/>
    </row>
    <row r="67" spans="1:6">
      <c r="A67" s="35"/>
      <c r="B67" s="35"/>
      <c r="C67" s="35"/>
      <c r="D67" s="35"/>
      <c r="E67" s="35"/>
      <c r="F67" s="35"/>
    </row>
    <row r="68" spans="1:6" ht="70.900000000000006" customHeight="1">
      <c r="A68" s="34" t="s">
        <v>82</v>
      </c>
      <c r="B68" s="10" t="s">
        <v>17</v>
      </c>
      <c r="C68" s="10"/>
      <c r="D68" s="10"/>
      <c r="E68" s="35"/>
      <c r="F68" s="35"/>
    </row>
    <row r="69" spans="1:6" ht="12.75" customHeight="1">
      <c r="A69" s="5" t="s">
        <v>18</v>
      </c>
      <c r="B69" s="5"/>
      <c r="C69" s="5"/>
      <c r="D69" s="5"/>
      <c r="E69" s="35"/>
      <c r="F69" s="35"/>
    </row>
    <row r="70" spans="1:6" ht="51">
      <c r="A70" s="34" t="s">
        <v>77</v>
      </c>
      <c r="B70" s="34" t="s">
        <v>78</v>
      </c>
      <c r="C70" s="34" t="s">
        <v>79</v>
      </c>
      <c r="D70" s="34" t="s">
        <v>80</v>
      </c>
      <c r="E70" s="35"/>
      <c r="F70" s="35"/>
    </row>
    <row r="71" spans="1:6">
      <c r="A71" s="36" t="s">
        <v>25</v>
      </c>
      <c r="B71" s="36"/>
      <c r="C71" s="36"/>
      <c r="D71" s="36"/>
      <c r="E71" s="35"/>
      <c r="F71" s="35"/>
    </row>
    <row r="72" spans="1:6">
      <c r="A72" s="36" t="s">
        <v>26</v>
      </c>
      <c r="B72" s="36"/>
      <c r="C72" s="36"/>
      <c r="D72" s="36"/>
      <c r="E72" s="35"/>
      <c r="F72" s="35"/>
    </row>
    <row r="73" spans="1:6">
      <c r="A73" s="36" t="s">
        <v>27</v>
      </c>
      <c r="B73" s="36"/>
      <c r="C73" s="36"/>
      <c r="D73" s="36"/>
      <c r="E73" s="35"/>
      <c r="F73" s="35"/>
    </row>
    <row r="74" spans="1:6">
      <c r="A74" s="36"/>
      <c r="B74" s="36"/>
      <c r="C74" s="36"/>
      <c r="D74" s="36"/>
      <c r="E74" s="35"/>
      <c r="F74" s="35"/>
    </row>
    <row r="75" spans="1:6">
      <c r="A75" s="4"/>
      <c r="B75" s="4"/>
      <c r="C75" s="4"/>
      <c r="D75" s="4"/>
      <c r="E75" s="4"/>
      <c r="F75" s="4"/>
    </row>
    <row r="76" spans="1:6" ht="90.95" customHeight="1">
      <c r="A76" s="34" t="s">
        <v>83</v>
      </c>
      <c r="B76" s="10" t="s">
        <v>17</v>
      </c>
      <c r="C76" s="10"/>
      <c r="D76" s="10"/>
      <c r="E76" s="10"/>
      <c r="F76" s="10"/>
    </row>
    <row r="77" spans="1:6" ht="12.75" customHeight="1">
      <c r="A77" s="5" t="s">
        <v>18</v>
      </c>
      <c r="B77" s="5"/>
      <c r="C77" s="5"/>
      <c r="D77" s="5"/>
      <c r="E77" s="5"/>
      <c r="F77" s="5"/>
    </row>
    <row r="78" spans="1:6" ht="76.5">
      <c r="A78" s="34" t="s">
        <v>84</v>
      </c>
      <c r="B78" s="34" t="s">
        <v>85</v>
      </c>
      <c r="C78" s="34" t="s">
        <v>86</v>
      </c>
      <c r="D78" s="34" t="s">
        <v>87</v>
      </c>
      <c r="E78" s="34" t="s">
        <v>88</v>
      </c>
      <c r="F78" s="34" t="s">
        <v>69</v>
      </c>
    </row>
    <row r="79" spans="1:6">
      <c r="A79" s="36" t="s">
        <v>25</v>
      </c>
      <c r="B79" s="36"/>
      <c r="C79" s="36"/>
      <c r="D79" s="36"/>
      <c r="E79" s="36"/>
      <c r="F79" s="36"/>
    </row>
    <row r="80" spans="1:6">
      <c r="A80" s="36" t="s">
        <v>26</v>
      </c>
      <c r="B80" s="36"/>
      <c r="C80" s="36"/>
      <c r="D80" s="36"/>
      <c r="E80" s="36"/>
      <c r="F80" s="36"/>
    </row>
    <row r="81" spans="1:6">
      <c r="A81" s="36" t="s">
        <v>27</v>
      </c>
      <c r="B81" s="36"/>
      <c r="C81" s="36"/>
      <c r="D81" s="36"/>
      <c r="E81" s="36"/>
      <c r="F81" s="36"/>
    </row>
    <row r="82" spans="1:6">
      <c r="A82" s="36"/>
      <c r="B82" s="36"/>
      <c r="C82" s="36"/>
      <c r="D82" s="36"/>
      <c r="E82" s="36"/>
      <c r="F82" s="36"/>
    </row>
    <row r="83" spans="1:6">
      <c r="A83" s="35"/>
      <c r="B83" s="35"/>
      <c r="C83" s="35"/>
      <c r="D83" s="35"/>
      <c r="E83" s="35"/>
      <c r="F83" s="35"/>
    </row>
    <row r="84" spans="1:6" ht="73.900000000000006" customHeight="1">
      <c r="A84" s="34" t="s">
        <v>89</v>
      </c>
      <c r="B84" s="10" t="s">
        <v>17</v>
      </c>
      <c r="C84" s="10"/>
      <c r="D84" s="10"/>
      <c r="E84" s="35"/>
      <c r="F84" s="35"/>
    </row>
    <row r="85" spans="1:6" ht="23.85" customHeight="1">
      <c r="A85" s="5" t="s">
        <v>18</v>
      </c>
      <c r="B85" s="5"/>
      <c r="C85" s="5"/>
      <c r="D85" s="5"/>
      <c r="E85" s="35"/>
      <c r="F85" s="35"/>
    </row>
    <row r="86" spans="1:6" ht="63.75">
      <c r="A86" s="34" t="s">
        <v>90</v>
      </c>
      <c r="B86" s="34" t="s">
        <v>91</v>
      </c>
      <c r="C86" s="34" t="s">
        <v>92</v>
      </c>
      <c r="D86" s="34" t="s">
        <v>69</v>
      </c>
      <c r="E86" s="35"/>
      <c r="F86" s="35"/>
    </row>
    <row r="87" spans="1:6">
      <c r="A87" s="36" t="s">
        <v>25</v>
      </c>
      <c r="B87" s="36"/>
      <c r="C87" s="36"/>
      <c r="D87" s="36"/>
      <c r="E87" s="35"/>
      <c r="F87" s="35"/>
    </row>
    <row r="88" spans="1:6">
      <c r="A88" s="36" t="s">
        <v>26</v>
      </c>
      <c r="B88" s="36"/>
      <c r="C88" s="36"/>
      <c r="D88" s="36"/>
      <c r="E88" s="35"/>
      <c r="F88" s="35"/>
    </row>
    <row r="89" spans="1:6">
      <c r="A89" s="36" t="s">
        <v>27</v>
      </c>
      <c r="B89" s="36"/>
      <c r="C89" s="36"/>
      <c r="D89" s="36"/>
      <c r="E89" s="35"/>
      <c r="F89" s="35"/>
    </row>
    <row r="90" spans="1:6">
      <c r="A90" s="36"/>
      <c r="B90" s="36"/>
      <c r="C90" s="36"/>
      <c r="D90" s="36"/>
      <c r="E90" s="35"/>
      <c r="F90" s="35"/>
    </row>
    <row r="91" spans="1:6">
      <c r="A91" s="35"/>
      <c r="B91" s="35"/>
      <c r="C91" s="35"/>
      <c r="D91" s="35"/>
      <c r="E91" s="35"/>
      <c r="F91" s="35"/>
    </row>
    <row r="92" spans="1:6" ht="73.150000000000006" customHeight="1">
      <c r="A92" s="34" t="s">
        <v>93</v>
      </c>
      <c r="B92" s="10" t="s">
        <v>94</v>
      </c>
      <c r="C92" s="10"/>
      <c r="D92" s="10"/>
      <c r="E92" s="35"/>
      <c r="F92" s="35"/>
    </row>
    <row r="93" spans="1:6">
      <c r="A93" s="35"/>
      <c r="B93" s="35"/>
      <c r="D93" s="35"/>
      <c r="E93" s="35"/>
      <c r="F93" s="35"/>
    </row>
    <row r="94" spans="1:6" ht="75.400000000000006" customHeight="1">
      <c r="A94" s="34" t="s">
        <v>95</v>
      </c>
      <c r="B94" s="10" t="s">
        <v>17</v>
      </c>
      <c r="C94" s="10"/>
      <c r="D94" s="10"/>
      <c r="E94" s="35"/>
      <c r="F94" s="35"/>
    </row>
    <row r="95" spans="1:6" ht="23.85" customHeight="1">
      <c r="A95" s="5" t="s">
        <v>18</v>
      </c>
      <c r="B95" s="5"/>
      <c r="C95" s="5"/>
      <c r="D95" s="5"/>
      <c r="E95" s="35"/>
      <c r="F95" s="35"/>
    </row>
    <row r="96" spans="1:6" ht="102">
      <c r="A96" s="34" t="s">
        <v>96</v>
      </c>
      <c r="B96" s="34" t="s">
        <v>97</v>
      </c>
      <c r="C96" s="34" t="s">
        <v>98</v>
      </c>
      <c r="D96" s="34" t="s">
        <v>99</v>
      </c>
      <c r="E96" s="35"/>
      <c r="F96" s="35"/>
    </row>
    <row r="97" spans="1:4" ht="12.75" customHeight="1">
      <c r="A97" s="36" t="s">
        <v>25</v>
      </c>
      <c r="B97" s="36"/>
      <c r="C97" s="36"/>
      <c r="D97" s="36"/>
    </row>
    <row r="98" spans="1:4" ht="12.75" customHeight="1">
      <c r="A98" s="36" t="s">
        <v>26</v>
      </c>
      <c r="B98" s="36"/>
      <c r="C98" s="36"/>
      <c r="D98" s="36"/>
    </row>
    <row r="99" spans="1:4" ht="12.75" customHeight="1">
      <c r="A99" s="36" t="s">
        <v>27</v>
      </c>
      <c r="B99" s="36"/>
      <c r="C99" s="36"/>
      <c r="D99" s="36"/>
    </row>
    <row r="100" spans="1:4" ht="12.75" customHeight="1">
      <c r="A100" s="36"/>
      <c r="B100" s="36"/>
      <c r="C100" s="36"/>
      <c r="D100" s="36"/>
    </row>
    <row r="103" spans="1:4" ht="76.150000000000006" customHeight="1">
      <c r="A103" s="44" t="s">
        <v>100</v>
      </c>
      <c r="B103" s="3" t="s">
        <v>29</v>
      </c>
      <c r="C103" s="3"/>
      <c r="D103" s="3"/>
    </row>
    <row r="104" spans="1:4" ht="28.35" customHeight="1">
      <c r="A104" s="5" t="s">
        <v>18</v>
      </c>
      <c r="B104" s="5"/>
      <c r="C104" s="5"/>
      <c r="D104" s="5"/>
    </row>
    <row r="105" spans="1:4" ht="99.2" customHeight="1">
      <c r="A105" s="44" t="s">
        <v>101</v>
      </c>
      <c r="B105" s="2" t="s">
        <v>102</v>
      </c>
      <c r="C105" s="2"/>
      <c r="D105" s="44" t="s">
        <v>103</v>
      </c>
    </row>
    <row r="106" spans="1:4" ht="110.25" customHeight="1">
      <c r="A106" s="46" t="s">
        <v>104</v>
      </c>
      <c r="B106" s="1" t="s">
        <v>105</v>
      </c>
      <c r="C106" s="1"/>
      <c r="D106" s="46" t="s">
        <v>106</v>
      </c>
    </row>
    <row r="108" spans="1:4" ht="76.900000000000006" customHeight="1">
      <c r="A108" s="44" t="s">
        <v>107</v>
      </c>
      <c r="B108" s="3" t="s">
        <v>29</v>
      </c>
      <c r="C108" s="3"/>
      <c r="D108" s="3"/>
    </row>
    <row r="109" spans="1:4" ht="12.75" customHeight="1">
      <c r="A109" s="5" t="s">
        <v>18</v>
      </c>
      <c r="B109" s="5"/>
      <c r="C109" s="5"/>
      <c r="D109" s="5"/>
    </row>
    <row r="110" spans="1:4" ht="23.25" customHeight="1">
      <c r="A110" s="2" t="s">
        <v>108</v>
      </c>
      <c r="B110" s="2"/>
      <c r="C110" s="2"/>
    </row>
    <row r="111" spans="1:4" ht="69.75" customHeight="1">
      <c r="A111" s="1477" t="s">
        <v>109</v>
      </c>
      <c r="B111" s="1477"/>
      <c r="C111" s="1477"/>
    </row>
    <row r="112" spans="1:4" ht="73.900000000000006" customHeight="1">
      <c r="A112" s="48" t="s">
        <v>110</v>
      </c>
      <c r="B112" s="3" t="s">
        <v>29</v>
      </c>
      <c r="C112" s="3"/>
      <c r="D112" s="3"/>
    </row>
    <row r="114" spans="1:7" ht="72.75" customHeight="1">
      <c r="A114" s="44" t="s">
        <v>111</v>
      </c>
      <c r="B114" s="3" t="s">
        <v>29</v>
      </c>
      <c r="C114" s="3"/>
      <c r="D114" s="3"/>
      <c r="F114" s="49"/>
    </row>
    <row r="115" spans="1:7" ht="12.75" customHeight="1">
      <c r="A115" s="5" t="s">
        <v>18</v>
      </c>
      <c r="B115" s="5"/>
      <c r="C115" s="5"/>
      <c r="D115" s="5"/>
    </row>
    <row r="116" spans="1:7" ht="29.85" customHeight="1">
      <c r="A116" s="2" t="s">
        <v>108</v>
      </c>
      <c r="B116" s="2"/>
      <c r="C116" s="2"/>
    </row>
    <row r="117" spans="1:7" ht="41.25" customHeight="1">
      <c r="A117" s="1477" t="s">
        <v>112</v>
      </c>
      <c r="B117" s="1477"/>
      <c r="C117" s="1477"/>
    </row>
    <row r="118" spans="1:7" ht="93.95" customHeight="1">
      <c r="A118" s="44" t="s">
        <v>113</v>
      </c>
      <c r="B118" s="3" t="s">
        <v>29</v>
      </c>
      <c r="C118" s="3"/>
      <c r="D118" s="3"/>
    </row>
    <row r="120" spans="1:7" ht="50.65" customHeight="1">
      <c r="A120" s="2" t="s">
        <v>114</v>
      </c>
      <c r="B120" s="2"/>
      <c r="C120" s="2"/>
      <c r="D120" s="2"/>
    </row>
    <row r="121" spans="1:7" ht="96.95" customHeight="1">
      <c r="A121" s="44" t="s">
        <v>115</v>
      </c>
      <c r="B121" s="44" t="s">
        <v>116</v>
      </c>
      <c r="C121" s="44" t="s">
        <v>117</v>
      </c>
      <c r="D121" s="44" t="s">
        <v>118</v>
      </c>
    </row>
    <row r="122" spans="1:7" ht="121.5" customHeight="1">
      <c r="A122" s="50" t="s">
        <v>119</v>
      </c>
      <c r="B122" s="50" t="s">
        <v>120</v>
      </c>
      <c r="C122" s="50" t="s">
        <v>29</v>
      </c>
      <c r="D122" s="50" t="s">
        <v>121</v>
      </c>
    </row>
    <row r="124" spans="1:7" ht="39.6" customHeight="1">
      <c r="A124" s="2" t="s">
        <v>122</v>
      </c>
      <c r="B124" s="2"/>
      <c r="C124" s="2"/>
      <c r="D124" s="2"/>
      <c r="E124" s="2"/>
      <c r="F124" s="44" t="s">
        <v>123</v>
      </c>
      <c r="G124" s="44" t="s">
        <v>124</v>
      </c>
    </row>
    <row r="125" spans="1:7" ht="73.900000000000006" customHeight="1">
      <c r="A125" s="44" t="s">
        <v>125</v>
      </c>
      <c r="B125" s="44" t="s">
        <v>126</v>
      </c>
      <c r="C125" s="44" t="s">
        <v>127</v>
      </c>
      <c r="D125" s="44" t="s">
        <v>128</v>
      </c>
      <c r="E125" s="44" t="s">
        <v>129</v>
      </c>
      <c r="F125" s="47">
        <v>24</v>
      </c>
      <c r="G125" s="47">
        <f>SUM(D126:D149)</f>
        <v>881</v>
      </c>
    </row>
    <row r="126" spans="1:7" ht="30" customHeight="1">
      <c r="A126" s="50" t="s">
        <v>130</v>
      </c>
      <c r="B126" s="51">
        <v>46097</v>
      </c>
      <c r="C126" s="50" t="s">
        <v>131</v>
      </c>
      <c r="D126" s="50">
        <v>3</v>
      </c>
      <c r="E126" s="50" t="s">
        <v>132</v>
      </c>
    </row>
    <row r="127" spans="1:7" ht="40.5" customHeight="1">
      <c r="A127" s="50" t="s">
        <v>133</v>
      </c>
      <c r="B127" s="51">
        <v>46099</v>
      </c>
      <c r="C127" s="50" t="s">
        <v>134</v>
      </c>
      <c r="D127" s="50">
        <v>19</v>
      </c>
      <c r="E127" s="50" t="s">
        <v>132</v>
      </c>
    </row>
    <row r="128" spans="1:7" ht="45.75" customHeight="1">
      <c r="A128" s="50" t="s">
        <v>135</v>
      </c>
      <c r="B128" s="51">
        <v>46099</v>
      </c>
      <c r="C128" s="50" t="s">
        <v>136</v>
      </c>
      <c r="D128" s="50">
        <v>16</v>
      </c>
      <c r="E128" s="50" t="s">
        <v>137</v>
      </c>
    </row>
    <row r="129" spans="1:5" ht="27.75" customHeight="1">
      <c r="A129" s="50" t="s">
        <v>138</v>
      </c>
      <c r="B129" s="50" t="s">
        <v>139</v>
      </c>
      <c r="C129" s="50" t="s">
        <v>140</v>
      </c>
      <c r="D129" s="50">
        <v>4</v>
      </c>
      <c r="E129" s="50" t="s">
        <v>141</v>
      </c>
    </row>
    <row r="130" spans="1:5" ht="84" customHeight="1">
      <c r="A130" s="50" t="s">
        <v>142</v>
      </c>
      <c r="B130" s="50" t="s">
        <v>139</v>
      </c>
      <c r="C130" s="50" t="s">
        <v>143</v>
      </c>
      <c r="D130" s="50">
        <v>15</v>
      </c>
      <c r="E130" s="50" t="s">
        <v>144</v>
      </c>
    </row>
    <row r="131" spans="1:5" ht="45.75" customHeight="1">
      <c r="A131" s="50" t="s">
        <v>145</v>
      </c>
      <c r="B131" s="52">
        <v>46099</v>
      </c>
      <c r="C131" s="50" t="s">
        <v>146</v>
      </c>
      <c r="D131" s="50">
        <v>507</v>
      </c>
      <c r="E131" s="50" t="s">
        <v>147</v>
      </c>
    </row>
    <row r="132" spans="1:5" ht="45.75" customHeight="1">
      <c r="A132" s="50" t="s">
        <v>148</v>
      </c>
      <c r="B132" s="50" t="s">
        <v>139</v>
      </c>
      <c r="C132" s="50" t="s">
        <v>149</v>
      </c>
      <c r="D132" s="50">
        <v>12</v>
      </c>
      <c r="E132" s="50" t="s">
        <v>150</v>
      </c>
    </row>
    <row r="133" spans="1:5" ht="25.5">
      <c r="A133" s="33" t="s">
        <v>151</v>
      </c>
      <c r="B133" s="53" t="s">
        <v>139</v>
      </c>
      <c r="C133" s="53" t="s">
        <v>152</v>
      </c>
      <c r="D133" s="33">
        <v>13</v>
      </c>
      <c r="E133" s="53" t="s">
        <v>153</v>
      </c>
    </row>
    <row r="134" spans="1:5" ht="63.75">
      <c r="A134" s="33" t="s">
        <v>154</v>
      </c>
      <c r="B134" s="33" t="s">
        <v>155</v>
      </c>
      <c r="C134" s="53" t="s">
        <v>156</v>
      </c>
      <c r="D134" s="33">
        <v>10</v>
      </c>
      <c r="E134" s="53" t="s">
        <v>157</v>
      </c>
    </row>
    <row r="135" spans="1:5">
      <c r="A135" s="33" t="s">
        <v>158</v>
      </c>
      <c r="B135" s="33" t="s">
        <v>155</v>
      </c>
      <c r="C135" s="33" t="s">
        <v>159</v>
      </c>
      <c r="D135" s="33">
        <v>12</v>
      </c>
      <c r="E135" s="33" t="s">
        <v>160</v>
      </c>
    </row>
    <row r="136" spans="1:5" ht="25.5">
      <c r="A136" s="33" t="s">
        <v>161</v>
      </c>
      <c r="B136" s="33" t="s">
        <v>139</v>
      </c>
      <c r="C136" s="53" t="s">
        <v>162</v>
      </c>
      <c r="D136" s="33">
        <v>7</v>
      </c>
      <c r="E136" s="33" t="s">
        <v>160</v>
      </c>
    </row>
    <row r="137" spans="1:5" ht="25.5">
      <c r="A137" s="33" t="s">
        <v>163</v>
      </c>
      <c r="B137" s="33" t="s">
        <v>139</v>
      </c>
      <c r="C137" s="53" t="s">
        <v>164</v>
      </c>
      <c r="D137" s="33">
        <v>16</v>
      </c>
      <c r="E137" s="33" t="s">
        <v>165</v>
      </c>
    </row>
    <row r="138" spans="1:5" ht="38.25">
      <c r="A138" s="33" t="s">
        <v>166</v>
      </c>
      <c r="B138" s="33" t="s">
        <v>139</v>
      </c>
      <c r="C138" s="53" t="s">
        <v>167</v>
      </c>
      <c r="D138" s="33">
        <v>25</v>
      </c>
      <c r="E138" s="53" t="s">
        <v>168</v>
      </c>
    </row>
    <row r="139" spans="1:5" ht="38.25">
      <c r="A139" s="33" t="s">
        <v>169</v>
      </c>
      <c r="B139" s="33" t="s">
        <v>139</v>
      </c>
      <c r="C139" s="53" t="s">
        <v>170</v>
      </c>
      <c r="D139" s="33">
        <v>9</v>
      </c>
      <c r="E139" s="33" t="s">
        <v>171</v>
      </c>
    </row>
    <row r="140" spans="1:5" ht="63.75">
      <c r="A140" s="33" t="s">
        <v>172</v>
      </c>
      <c r="B140" s="54">
        <v>46077</v>
      </c>
      <c r="C140" s="53" t="s">
        <v>173</v>
      </c>
      <c r="D140" s="33">
        <v>15</v>
      </c>
      <c r="E140" s="33" t="s">
        <v>174</v>
      </c>
    </row>
    <row r="141" spans="1:5" ht="51">
      <c r="A141" s="33" t="s">
        <v>175</v>
      </c>
      <c r="B141" s="54">
        <v>46099</v>
      </c>
      <c r="C141" s="53" t="s">
        <v>176</v>
      </c>
      <c r="D141" s="33">
        <v>15</v>
      </c>
      <c r="E141" s="33" t="s">
        <v>174</v>
      </c>
    </row>
    <row r="142" spans="1:5">
      <c r="A142" s="33" t="s">
        <v>177</v>
      </c>
      <c r="B142" s="54">
        <v>46100</v>
      </c>
      <c r="C142" s="33" t="s">
        <v>178</v>
      </c>
      <c r="D142" s="33">
        <v>12</v>
      </c>
      <c r="E142" s="33" t="s">
        <v>174</v>
      </c>
    </row>
    <row r="143" spans="1:5">
      <c r="A143" s="33" t="s">
        <v>179</v>
      </c>
      <c r="B143" s="54">
        <v>46099</v>
      </c>
      <c r="C143" s="33" t="s">
        <v>180</v>
      </c>
      <c r="D143" s="55">
        <v>20</v>
      </c>
      <c r="E143" s="33" t="s">
        <v>181</v>
      </c>
    </row>
    <row r="144" spans="1:5" ht="15.75">
      <c r="A144" s="56" t="s">
        <v>182</v>
      </c>
      <c r="B144" s="57">
        <v>46062</v>
      </c>
      <c r="C144" s="56" t="s">
        <v>183</v>
      </c>
      <c r="D144" s="56" t="s">
        <v>184</v>
      </c>
      <c r="E144" s="56" t="s">
        <v>185</v>
      </c>
    </row>
    <row r="145" spans="1:10" ht="18" customHeight="1">
      <c r="A145" s="56" t="s">
        <v>186</v>
      </c>
      <c r="B145" s="56" t="s">
        <v>187</v>
      </c>
      <c r="C145" s="56" t="s">
        <v>188</v>
      </c>
      <c r="D145" s="58">
        <v>92</v>
      </c>
      <c r="E145" s="56" t="s">
        <v>185</v>
      </c>
    </row>
    <row r="146" spans="1:10" ht="15.75">
      <c r="A146" s="56" t="s">
        <v>189</v>
      </c>
      <c r="B146" s="59">
        <v>46063</v>
      </c>
      <c r="C146" s="56" t="s">
        <v>190</v>
      </c>
      <c r="D146" s="58">
        <v>15</v>
      </c>
      <c r="E146" s="56" t="s">
        <v>185</v>
      </c>
    </row>
    <row r="147" spans="1:10" ht="15.75">
      <c r="A147" s="56" t="s">
        <v>191</v>
      </c>
      <c r="B147" s="56" t="s">
        <v>139</v>
      </c>
      <c r="C147" s="56" t="s">
        <v>192</v>
      </c>
      <c r="D147" s="56">
        <v>28</v>
      </c>
      <c r="E147" s="56" t="s">
        <v>185</v>
      </c>
    </row>
    <row r="148" spans="1:10" ht="18.75">
      <c r="A148" s="60" t="s">
        <v>193</v>
      </c>
      <c r="B148" s="61" t="s">
        <v>194</v>
      </c>
      <c r="C148" s="61" t="s">
        <v>195</v>
      </c>
      <c r="D148" s="61">
        <v>7</v>
      </c>
      <c r="E148" s="61" t="s">
        <v>196</v>
      </c>
    </row>
    <row r="149" spans="1:10" ht="15.75">
      <c r="A149" s="62" t="s">
        <v>197</v>
      </c>
      <c r="B149" s="61" t="s">
        <v>155</v>
      </c>
      <c r="C149" s="61" t="s">
        <v>198</v>
      </c>
      <c r="D149" s="61">
        <v>9</v>
      </c>
      <c r="E149" s="61" t="s">
        <v>199</v>
      </c>
    </row>
    <row r="150" spans="1:10" ht="96.95" customHeight="1">
      <c r="A150" s="2" t="s">
        <v>200</v>
      </c>
      <c r="B150" s="2"/>
      <c r="C150" s="2"/>
      <c r="D150" s="2"/>
      <c r="E150" s="2"/>
      <c r="F150" s="2"/>
      <c r="G150" s="44" t="s">
        <v>123</v>
      </c>
      <c r="H150" s="44" t="s">
        <v>124</v>
      </c>
      <c r="I150" s="44" t="s">
        <v>201</v>
      </c>
    </row>
    <row r="151" spans="1:10" ht="111.2" customHeight="1">
      <c r="A151" s="44" t="s">
        <v>125</v>
      </c>
      <c r="B151" s="44" t="s">
        <v>126</v>
      </c>
      <c r="C151" s="44" t="s">
        <v>127</v>
      </c>
      <c r="D151" s="44" t="s">
        <v>128</v>
      </c>
      <c r="E151" s="44" t="s">
        <v>129</v>
      </c>
      <c r="F151" s="44" t="s">
        <v>202</v>
      </c>
      <c r="G151" s="47">
        <v>41</v>
      </c>
      <c r="H151" s="47">
        <f>SUM(D152:D192)</f>
        <v>1113</v>
      </c>
      <c r="I151" s="63">
        <f>38/G151*100</f>
        <v>92.682926829268297</v>
      </c>
      <c r="J151" s="64"/>
    </row>
    <row r="152" spans="1:10" ht="33" customHeight="1">
      <c r="A152" s="50" t="s">
        <v>203</v>
      </c>
      <c r="B152" s="51">
        <v>46029</v>
      </c>
      <c r="C152" s="50" t="s">
        <v>204</v>
      </c>
      <c r="D152" s="50">
        <v>60</v>
      </c>
      <c r="E152" s="50" t="s">
        <v>132</v>
      </c>
      <c r="F152" s="65" t="s">
        <v>205</v>
      </c>
      <c r="I152" s="66"/>
    </row>
    <row r="153" spans="1:10" ht="30" customHeight="1">
      <c r="A153" s="50" t="s">
        <v>206</v>
      </c>
      <c r="B153" s="51">
        <v>46059</v>
      </c>
      <c r="C153" s="50" t="s">
        <v>207</v>
      </c>
      <c r="D153" s="50">
        <v>16</v>
      </c>
      <c r="E153" s="50" t="s">
        <v>132</v>
      </c>
      <c r="F153" s="65" t="s">
        <v>205</v>
      </c>
    </row>
    <row r="154" spans="1:10" ht="33.75" customHeight="1">
      <c r="A154" s="50" t="s">
        <v>208</v>
      </c>
      <c r="B154" s="51">
        <v>46066</v>
      </c>
      <c r="C154" s="50" t="s">
        <v>209</v>
      </c>
      <c r="D154" s="50">
        <v>24</v>
      </c>
      <c r="E154" s="50" t="s">
        <v>132</v>
      </c>
      <c r="F154" s="65" t="s">
        <v>205</v>
      </c>
    </row>
    <row r="155" spans="1:10" ht="40.5" customHeight="1">
      <c r="A155" s="50" t="s">
        <v>210</v>
      </c>
      <c r="B155" s="51">
        <v>46074</v>
      </c>
      <c r="C155" s="50" t="s">
        <v>211</v>
      </c>
      <c r="D155" s="50">
        <v>45</v>
      </c>
      <c r="E155" s="50" t="s">
        <v>132</v>
      </c>
      <c r="F155" s="65" t="s">
        <v>205</v>
      </c>
    </row>
    <row r="156" spans="1:10" ht="34.5" customHeight="1">
      <c r="A156" s="50" t="s">
        <v>212</v>
      </c>
      <c r="B156" s="51">
        <v>46092</v>
      </c>
      <c r="C156" s="50" t="s">
        <v>213</v>
      </c>
      <c r="D156" s="50">
        <v>16</v>
      </c>
      <c r="E156" s="50" t="s">
        <v>132</v>
      </c>
      <c r="F156" s="65" t="s">
        <v>214</v>
      </c>
    </row>
    <row r="157" spans="1:10" ht="31.5" customHeight="1">
      <c r="A157" s="50" t="s">
        <v>215</v>
      </c>
      <c r="B157" s="51">
        <v>46099</v>
      </c>
      <c r="C157" s="50" t="s">
        <v>216</v>
      </c>
      <c r="D157" s="50">
        <v>11</v>
      </c>
      <c r="E157" s="50" t="s">
        <v>217</v>
      </c>
      <c r="F157" s="65" t="s">
        <v>205</v>
      </c>
    </row>
    <row r="158" spans="1:10" ht="31.5" customHeight="1">
      <c r="A158" s="50" t="s">
        <v>218</v>
      </c>
      <c r="B158" s="51">
        <v>46104</v>
      </c>
      <c r="C158" s="50" t="s">
        <v>219</v>
      </c>
      <c r="D158" s="50">
        <v>33</v>
      </c>
      <c r="E158" s="50" t="s">
        <v>132</v>
      </c>
      <c r="F158" s="65" t="s">
        <v>205</v>
      </c>
    </row>
    <row r="159" spans="1:10" ht="54" customHeight="1">
      <c r="A159" s="50" t="s">
        <v>220</v>
      </c>
      <c r="B159" s="51">
        <v>46067</v>
      </c>
      <c r="C159" s="50" t="s">
        <v>221</v>
      </c>
      <c r="D159" s="50">
        <v>13</v>
      </c>
      <c r="E159" s="50" t="s">
        <v>222</v>
      </c>
      <c r="F159" s="65" t="s">
        <v>214</v>
      </c>
    </row>
    <row r="160" spans="1:10" ht="42" customHeight="1">
      <c r="A160" s="50" t="s">
        <v>223</v>
      </c>
      <c r="B160" s="51">
        <v>46104</v>
      </c>
      <c r="C160" s="50" t="s">
        <v>224</v>
      </c>
      <c r="D160" s="50">
        <v>33</v>
      </c>
      <c r="E160" s="50" t="s">
        <v>132</v>
      </c>
      <c r="F160" s="65" t="s">
        <v>205</v>
      </c>
    </row>
    <row r="161" spans="1:6" ht="51">
      <c r="A161" s="33" t="s">
        <v>225</v>
      </c>
      <c r="B161" s="33" t="s">
        <v>139</v>
      </c>
      <c r="C161" s="67" t="s">
        <v>226</v>
      </c>
      <c r="D161" s="33">
        <v>4</v>
      </c>
      <c r="E161" s="33" t="s">
        <v>227</v>
      </c>
      <c r="F161" s="33" t="s">
        <v>205</v>
      </c>
    </row>
    <row r="162" spans="1:6" ht="51">
      <c r="A162" s="33" t="s">
        <v>228</v>
      </c>
      <c r="B162" s="33" t="s">
        <v>139</v>
      </c>
      <c r="C162" s="67" t="s">
        <v>226</v>
      </c>
      <c r="D162" s="33">
        <v>4</v>
      </c>
      <c r="E162" s="33" t="s">
        <v>227</v>
      </c>
      <c r="F162" s="33" t="s">
        <v>205</v>
      </c>
    </row>
    <row r="163" spans="1:6" ht="38.25">
      <c r="A163" s="33" t="s">
        <v>229</v>
      </c>
      <c r="B163" s="33" t="s">
        <v>139</v>
      </c>
      <c r="C163" s="67" t="s">
        <v>230</v>
      </c>
      <c r="D163" s="33">
        <v>20</v>
      </c>
      <c r="E163" s="33" t="s">
        <v>231</v>
      </c>
      <c r="F163" s="33" t="s">
        <v>205</v>
      </c>
    </row>
    <row r="164" spans="1:6" ht="25.5">
      <c r="A164" s="33" t="s">
        <v>232</v>
      </c>
      <c r="B164" s="33" t="s">
        <v>139</v>
      </c>
      <c r="C164" s="67" t="s">
        <v>233</v>
      </c>
      <c r="D164" s="33">
        <v>22</v>
      </c>
      <c r="E164" s="33" t="s">
        <v>231</v>
      </c>
      <c r="F164" s="33" t="s">
        <v>205</v>
      </c>
    </row>
    <row r="165" spans="1:6" ht="25.5">
      <c r="A165" s="33" t="s">
        <v>234</v>
      </c>
      <c r="B165" s="33" t="s">
        <v>139</v>
      </c>
      <c r="C165" s="67" t="s">
        <v>235</v>
      </c>
      <c r="D165" s="33">
        <v>30</v>
      </c>
      <c r="E165" s="33" t="s">
        <v>236</v>
      </c>
      <c r="F165" s="33" t="s">
        <v>205</v>
      </c>
    </row>
    <row r="166" spans="1:6" ht="25.5">
      <c r="A166" s="33" t="s">
        <v>237</v>
      </c>
      <c r="B166" s="33" t="s">
        <v>139</v>
      </c>
      <c r="C166" s="67" t="s">
        <v>238</v>
      </c>
      <c r="D166" s="33">
        <v>24</v>
      </c>
      <c r="E166" s="33" t="s">
        <v>236</v>
      </c>
      <c r="F166" s="33" t="s">
        <v>29</v>
      </c>
    </row>
    <row r="167" spans="1:6" ht="30" customHeight="1">
      <c r="A167" s="33" t="s">
        <v>239</v>
      </c>
      <c r="B167" s="33" t="s">
        <v>139</v>
      </c>
      <c r="C167" s="67" t="s">
        <v>240</v>
      </c>
      <c r="D167" s="33">
        <v>23</v>
      </c>
      <c r="E167" s="33" t="s">
        <v>236</v>
      </c>
      <c r="F167" s="33" t="s">
        <v>29</v>
      </c>
    </row>
    <row r="168" spans="1:6" ht="25.5">
      <c r="A168" s="68" t="s">
        <v>241</v>
      </c>
      <c r="B168" s="33" t="s">
        <v>155</v>
      </c>
      <c r="C168" s="67" t="s">
        <v>240</v>
      </c>
      <c r="D168" s="33">
        <v>24</v>
      </c>
      <c r="E168" s="33" t="s">
        <v>236</v>
      </c>
      <c r="F168" s="33" t="s">
        <v>29</v>
      </c>
    </row>
    <row r="169" spans="1:6" ht="25.5">
      <c r="A169" s="68" t="s">
        <v>242</v>
      </c>
      <c r="B169" s="33" t="s">
        <v>155</v>
      </c>
      <c r="C169" s="67" t="s">
        <v>240</v>
      </c>
      <c r="D169" s="33">
        <v>50</v>
      </c>
      <c r="E169" s="33" t="s">
        <v>236</v>
      </c>
      <c r="F169" s="33" t="s">
        <v>29</v>
      </c>
    </row>
    <row r="170" spans="1:6" ht="14.25">
      <c r="A170" s="68" t="s">
        <v>243</v>
      </c>
      <c r="B170" s="33" t="s">
        <v>155</v>
      </c>
      <c r="C170" s="67" t="s">
        <v>244</v>
      </c>
      <c r="E170" s="33" t="s">
        <v>147</v>
      </c>
      <c r="F170" s="33" t="s">
        <v>29</v>
      </c>
    </row>
    <row r="171" spans="1:6" ht="25.5">
      <c r="A171" s="68" t="s">
        <v>245</v>
      </c>
      <c r="B171" s="33" t="s">
        <v>155</v>
      </c>
      <c r="C171" s="67" t="s">
        <v>246</v>
      </c>
      <c r="D171" s="33">
        <v>27</v>
      </c>
      <c r="E171" s="53" t="s">
        <v>247</v>
      </c>
      <c r="F171" s="33" t="s">
        <v>17</v>
      </c>
    </row>
    <row r="172" spans="1:6" ht="25.5">
      <c r="A172" s="68" t="s">
        <v>248</v>
      </c>
      <c r="B172" s="33" t="s">
        <v>155</v>
      </c>
      <c r="C172" s="67" t="s">
        <v>249</v>
      </c>
      <c r="D172" s="33">
        <v>29</v>
      </c>
      <c r="E172" s="53" t="s">
        <v>157</v>
      </c>
      <c r="F172" s="33" t="s">
        <v>29</v>
      </c>
    </row>
    <row r="173" spans="1:6" ht="25.5">
      <c r="A173" s="68" t="s">
        <v>250</v>
      </c>
      <c r="B173" s="33" t="s">
        <v>251</v>
      </c>
      <c r="C173" s="67" t="s">
        <v>252</v>
      </c>
      <c r="D173" s="33">
        <v>27</v>
      </c>
      <c r="E173" s="53" t="s">
        <v>253</v>
      </c>
      <c r="F173" s="33" t="s">
        <v>29</v>
      </c>
    </row>
    <row r="174" spans="1:6" ht="25.5">
      <c r="A174" s="68" t="s">
        <v>254</v>
      </c>
      <c r="B174" s="33" t="s">
        <v>155</v>
      </c>
      <c r="C174" s="69" t="s">
        <v>255</v>
      </c>
      <c r="D174" s="33">
        <v>20</v>
      </c>
      <c r="E174" s="53" t="s">
        <v>253</v>
      </c>
      <c r="F174" s="33" t="s">
        <v>29</v>
      </c>
    </row>
    <row r="175" spans="1:6" ht="25.5">
      <c r="A175" s="68" t="s">
        <v>256</v>
      </c>
      <c r="B175" s="33" t="s">
        <v>139</v>
      </c>
      <c r="C175" s="67" t="s">
        <v>257</v>
      </c>
      <c r="D175" s="33">
        <v>29</v>
      </c>
      <c r="E175" s="53" t="s">
        <v>258</v>
      </c>
      <c r="F175" s="33" t="s">
        <v>29</v>
      </c>
    </row>
    <row r="176" spans="1:6" ht="25.5">
      <c r="A176" s="68" t="s">
        <v>259</v>
      </c>
      <c r="B176" s="33" t="s">
        <v>139</v>
      </c>
      <c r="C176" s="69" t="s">
        <v>260</v>
      </c>
      <c r="D176" s="33">
        <v>24</v>
      </c>
      <c r="E176" s="53" t="s">
        <v>261</v>
      </c>
      <c r="F176" s="33" t="s">
        <v>29</v>
      </c>
    </row>
    <row r="177" spans="1:6" ht="14.25">
      <c r="A177" s="68" t="s">
        <v>262</v>
      </c>
      <c r="B177" s="33" t="s">
        <v>139</v>
      </c>
      <c r="C177" s="69" t="s">
        <v>244</v>
      </c>
      <c r="E177" s="33" t="s">
        <v>263</v>
      </c>
      <c r="F177" s="33" t="s">
        <v>29</v>
      </c>
    </row>
    <row r="178" spans="1:6" ht="25.5">
      <c r="A178" s="68" t="s">
        <v>264</v>
      </c>
      <c r="B178" s="70">
        <v>46042</v>
      </c>
      <c r="C178" s="67" t="s">
        <v>265</v>
      </c>
      <c r="D178" s="33">
        <v>13</v>
      </c>
      <c r="E178" s="33" t="s">
        <v>174</v>
      </c>
      <c r="F178" s="33" t="s">
        <v>29</v>
      </c>
    </row>
    <row r="179" spans="1:6" ht="25.5">
      <c r="A179" s="68" t="s">
        <v>266</v>
      </c>
      <c r="B179" s="70">
        <v>46042</v>
      </c>
      <c r="C179" s="71" t="s">
        <v>267</v>
      </c>
      <c r="D179" s="33">
        <v>23</v>
      </c>
      <c r="E179" s="33" t="s">
        <v>174</v>
      </c>
      <c r="F179" s="33" t="s">
        <v>29</v>
      </c>
    </row>
    <row r="180" spans="1:6" ht="38.25">
      <c r="A180" s="68" t="s">
        <v>268</v>
      </c>
      <c r="B180" s="70">
        <v>46066</v>
      </c>
      <c r="C180" s="67" t="s">
        <v>269</v>
      </c>
      <c r="D180" s="33">
        <v>19</v>
      </c>
      <c r="E180" s="69" t="s">
        <v>174</v>
      </c>
      <c r="F180" s="33" t="s">
        <v>29</v>
      </c>
    </row>
    <row r="181" spans="1:6" ht="51">
      <c r="A181" s="68" t="s">
        <v>270</v>
      </c>
      <c r="B181" s="70">
        <v>46070</v>
      </c>
      <c r="C181" s="67" t="s">
        <v>271</v>
      </c>
      <c r="D181" s="33">
        <v>23</v>
      </c>
      <c r="E181" s="69" t="s">
        <v>174</v>
      </c>
      <c r="F181" s="33" t="s">
        <v>29</v>
      </c>
    </row>
    <row r="182" spans="1:6" ht="25.5">
      <c r="A182" s="68" t="s">
        <v>272</v>
      </c>
      <c r="B182" s="70">
        <v>46080</v>
      </c>
      <c r="C182" s="67" t="s">
        <v>265</v>
      </c>
      <c r="D182" s="33">
        <v>25</v>
      </c>
      <c r="E182" s="69" t="s">
        <v>174</v>
      </c>
      <c r="F182" s="33" t="s">
        <v>29</v>
      </c>
    </row>
    <row r="183" spans="1:6" ht="38.25">
      <c r="A183" s="68" t="s">
        <v>273</v>
      </c>
      <c r="B183" s="70">
        <v>46095</v>
      </c>
      <c r="C183" s="67" t="s">
        <v>274</v>
      </c>
      <c r="D183" s="33">
        <v>20</v>
      </c>
      <c r="E183" s="69" t="s">
        <v>174</v>
      </c>
      <c r="F183" s="33" t="s">
        <v>29</v>
      </c>
    </row>
    <row r="184" spans="1:6" ht="45" customHeight="1">
      <c r="A184" s="68" t="s">
        <v>275</v>
      </c>
      <c r="B184" s="33" t="s">
        <v>276</v>
      </c>
      <c r="C184" s="67" t="s">
        <v>277</v>
      </c>
      <c r="D184" s="33">
        <v>10</v>
      </c>
      <c r="E184" s="33" t="s">
        <v>181</v>
      </c>
      <c r="F184" s="33" t="s">
        <v>29</v>
      </c>
    </row>
    <row r="185" spans="1:6" ht="44.25" customHeight="1">
      <c r="A185" s="68" t="s">
        <v>278</v>
      </c>
      <c r="B185" s="33" t="s">
        <v>139</v>
      </c>
      <c r="C185" s="67" t="s">
        <v>279</v>
      </c>
      <c r="D185" s="33">
        <v>10</v>
      </c>
      <c r="E185" s="33" t="s">
        <v>181</v>
      </c>
      <c r="F185" s="33" t="s">
        <v>29</v>
      </c>
    </row>
    <row r="186" spans="1:6" ht="35.25" customHeight="1">
      <c r="A186" s="56" t="s">
        <v>280</v>
      </c>
      <c r="B186" s="57">
        <v>46073</v>
      </c>
      <c r="C186" s="72" t="s">
        <v>281</v>
      </c>
      <c r="D186" s="61">
        <v>92</v>
      </c>
      <c r="E186" s="73" t="s">
        <v>282</v>
      </c>
      <c r="F186" s="33" t="s">
        <v>29</v>
      </c>
    </row>
    <row r="187" spans="1:6" ht="81" customHeight="1">
      <c r="A187" s="56" t="s">
        <v>283</v>
      </c>
      <c r="B187" s="59">
        <v>46062</v>
      </c>
      <c r="C187" s="72" t="s">
        <v>284</v>
      </c>
      <c r="D187" s="61">
        <v>13</v>
      </c>
      <c r="E187" s="56" t="s">
        <v>185</v>
      </c>
      <c r="F187" s="33" t="s">
        <v>29</v>
      </c>
    </row>
    <row r="188" spans="1:6" ht="30" customHeight="1">
      <c r="A188" s="56" t="s">
        <v>285</v>
      </c>
      <c r="B188" s="59">
        <v>46063</v>
      </c>
      <c r="C188" s="74" t="s">
        <v>286</v>
      </c>
      <c r="D188" s="61">
        <v>52</v>
      </c>
      <c r="E188" s="56" t="s">
        <v>185</v>
      </c>
      <c r="F188" s="33" t="s">
        <v>29</v>
      </c>
    </row>
    <row r="189" spans="1:6" ht="34.5" customHeight="1">
      <c r="A189" s="56" t="s">
        <v>287</v>
      </c>
      <c r="B189" s="56" t="s">
        <v>288</v>
      </c>
      <c r="C189" s="74" t="s">
        <v>289</v>
      </c>
      <c r="D189" s="61">
        <v>52</v>
      </c>
      <c r="E189" s="56" t="s">
        <v>290</v>
      </c>
      <c r="F189" s="56" t="s">
        <v>29</v>
      </c>
    </row>
    <row r="190" spans="1:6" ht="37.5" customHeight="1">
      <c r="A190" s="56" t="s">
        <v>291</v>
      </c>
      <c r="B190" s="56" t="s">
        <v>288</v>
      </c>
      <c r="C190" s="75" t="s">
        <v>292</v>
      </c>
      <c r="D190" s="61">
        <v>92</v>
      </c>
      <c r="E190" s="56" t="s">
        <v>290</v>
      </c>
      <c r="F190" s="56" t="s">
        <v>29</v>
      </c>
    </row>
    <row r="191" spans="1:6" ht="45.75" customHeight="1">
      <c r="A191" s="56" t="s">
        <v>293</v>
      </c>
      <c r="B191" s="56" t="s">
        <v>294</v>
      </c>
      <c r="C191" s="74" t="s">
        <v>295</v>
      </c>
      <c r="D191" s="61">
        <v>52</v>
      </c>
      <c r="E191" s="56" t="s">
        <v>290</v>
      </c>
      <c r="F191" s="56" t="s">
        <v>29</v>
      </c>
    </row>
    <row r="192" spans="1:6" ht="42" customHeight="1">
      <c r="A192" s="61" t="s">
        <v>296</v>
      </c>
      <c r="B192" s="76">
        <v>46108</v>
      </c>
      <c r="C192" s="77" t="s">
        <v>297</v>
      </c>
      <c r="D192" s="61">
        <v>9</v>
      </c>
      <c r="E192" s="61" t="s">
        <v>196</v>
      </c>
      <c r="F192" s="61" t="s">
        <v>29</v>
      </c>
    </row>
    <row r="193" spans="1:10" ht="16.5" customHeight="1">
      <c r="A193" s="61"/>
      <c r="B193" s="61"/>
      <c r="C193" s="61"/>
      <c r="D193" s="61"/>
      <c r="E193" s="61"/>
      <c r="F193" s="61"/>
    </row>
    <row r="194" spans="1:10" ht="40.35" customHeight="1">
      <c r="A194" s="2" t="s">
        <v>298</v>
      </c>
      <c r="B194" s="2"/>
      <c r="C194" s="2"/>
      <c r="D194" s="2"/>
      <c r="E194" s="2"/>
      <c r="F194" s="44" t="s">
        <v>123</v>
      </c>
      <c r="G194" s="44" t="s">
        <v>124</v>
      </c>
    </row>
    <row r="195" spans="1:10" ht="65.650000000000006" customHeight="1">
      <c r="A195" s="44" t="s">
        <v>125</v>
      </c>
      <c r="B195" s="44" t="s">
        <v>126</v>
      </c>
      <c r="C195" s="44" t="s">
        <v>127</v>
      </c>
      <c r="D195" s="44" t="s">
        <v>128</v>
      </c>
      <c r="E195" s="44" t="s">
        <v>129</v>
      </c>
      <c r="F195" s="78">
        <v>5</v>
      </c>
      <c r="G195" s="78">
        <f>SUM(D196:D200)</f>
        <v>714</v>
      </c>
    </row>
    <row r="196" spans="1:10" ht="57" customHeight="1">
      <c r="A196" s="50" t="s">
        <v>299</v>
      </c>
      <c r="B196" s="51">
        <v>46091</v>
      </c>
      <c r="C196" s="50" t="s">
        <v>300</v>
      </c>
      <c r="D196" s="50">
        <v>30</v>
      </c>
      <c r="E196" s="50" t="s">
        <v>132</v>
      </c>
    </row>
    <row r="197" spans="1:10" ht="47.25" customHeight="1">
      <c r="A197" s="50" t="s">
        <v>301</v>
      </c>
      <c r="B197" s="51">
        <v>46098</v>
      </c>
      <c r="C197" s="50" t="s">
        <v>302</v>
      </c>
      <c r="D197" s="50">
        <v>157</v>
      </c>
      <c r="E197" s="50" t="s">
        <v>303</v>
      </c>
    </row>
    <row r="198" spans="1:10" ht="39" customHeight="1">
      <c r="A198" s="50" t="s">
        <v>301</v>
      </c>
      <c r="B198" s="51">
        <v>46098</v>
      </c>
      <c r="C198" s="50" t="s">
        <v>304</v>
      </c>
      <c r="D198" s="50">
        <v>420</v>
      </c>
      <c r="E198" s="50" t="s">
        <v>147</v>
      </c>
    </row>
    <row r="199" spans="1:10" ht="58.5">
      <c r="A199" s="74" t="s">
        <v>305</v>
      </c>
      <c r="B199" s="79" t="s">
        <v>306</v>
      </c>
      <c r="C199" s="74" t="s">
        <v>307</v>
      </c>
      <c r="D199" s="61">
        <v>92</v>
      </c>
      <c r="E199" s="56" t="s">
        <v>290</v>
      </c>
    </row>
    <row r="200" spans="1:10" ht="25.5">
      <c r="A200" s="77" t="s">
        <v>308</v>
      </c>
      <c r="B200" s="80">
        <v>45714</v>
      </c>
      <c r="C200" s="61" t="s">
        <v>309</v>
      </c>
      <c r="D200" s="61">
        <v>15</v>
      </c>
      <c r="E200" s="61" t="s">
        <v>310</v>
      </c>
    </row>
    <row r="201" spans="1:10" ht="15.75">
      <c r="A201" s="61"/>
      <c r="B201" s="79"/>
      <c r="C201" s="61"/>
      <c r="D201" s="61"/>
      <c r="E201" s="61"/>
    </row>
    <row r="202" spans="1:10" ht="95.45" customHeight="1">
      <c r="A202" s="2" t="s">
        <v>311</v>
      </c>
      <c r="B202" s="2"/>
      <c r="C202" s="2"/>
      <c r="D202" s="2"/>
      <c r="E202" s="2"/>
      <c r="F202" s="2"/>
      <c r="G202" s="44" t="s">
        <v>123</v>
      </c>
      <c r="H202" s="44" t="s">
        <v>124</v>
      </c>
      <c r="J202" s="81" t="s">
        <v>312</v>
      </c>
    </row>
    <row r="203" spans="1:10" ht="218.25" customHeight="1">
      <c r="A203" s="44" t="s">
        <v>125</v>
      </c>
      <c r="B203" s="44" t="s">
        <v>126</v>
      </c>
      <c r="C203" s="44" t="s">
        <v>127</v>
      </c>
      <c r="D203" s="44" t="s">
        <v>128</v>
      </c>
      <c r="E203" s="44" t="s">
        <v>129</v>
      </c>
      <c r="F203" s="44" t="s">
        <v>313</v>
      </c>
      <c r="G203" s="47">
        <v>88</v>
      </c>
      <c r="H203" s="47">
        <f>SUM(D204:D291)</f>
        <v>4387</v>
      </c>
      <c r="J203" s="82" t="s">
        <v>314</v>
      </c>
    </row>
    <row r="204" spans="1:10" ht="41.25" customHeight="1">
      <c r="A204" s="50" t="s">
        <v>315</v>
      </c>
      <c r="B204" s="51">
        <v>46037</v>
      </c>
      <c r="C204" s="50" t="s">
        <v>316</v>
      </c>
      <c r="D204" s="50">
        <v>16</v>
      </c>
      <c r="E204" s="50" t="s">
        <v>132</v>
      </c>
      <c r="F204" s="65" t="s">
        <v>317</v>
      </c>
    </row>
    <row r="205" spans="1:10" ht="27" customHeight="1">
      <c r="A205" s="50" t="s">
        <v>318</v>
      </c>
      <c r="B205" s="51">
        <v>46049</v>
      </c>
      <c r="C205" s="50" t="s">
        <v>319</v>
      </c>
      <c r="D205" s="50">
        <v>16</v>
      </c>
      <c r="E205" s="50" t="s">
        <v>132</v>
      </c>
      <c r="F205" s="65" t="s">
        <v>320</v>
      </c>
    </row>
    <row r="206" spans="1:10" ht="53.25" customHeight="1">
      <c r="A206" s="50" t="s">
        <v>321</v>
      </c>
      <c r="B206" s="51">
        <v>46072</v>
      </c>
      <c r="C206" s="50" t="s">
        <v>322</v>
      </c>
      <c r="D206" s="50">
        <v>32</v>
      </c>
      <c r="E206" s="50" t="s">
        <v>132</v>
      </c>
      <c r="F206" s="65" t="s">
        <v>323</v>
      </c>
    </row>
    <row r="207" spans="1:10" ht="27" customHeight="1">
      <c r="A207" s="50" t="s">
        <v>324</v>
      </c>
      <c r="B207" s="51">
        <v>46078</v>
      </c>
      <c r="C207" s="50" t="s">
        <v>325</v>
      </c>
      <c r="D207" s="50">
        <v>61</v>
      </c>
      <c r="E207" s="50" t="s">
        <v>132</v>
      </c>
      <c r="F207" s="65" t="s">
        <v>320</v>
      </c>
    </row>
    <row r="208" spans="1:10" ht="33.75" customHeight="1">
      <c r="A208" s="50" t="s">
        <v>326</v>
      </c>
      <c r="B208" s="51">
        <v>46081</v>
      </c>
      <c r="C208" s="50" t="s">
        <v>327</v>
      </c>
      <c r="D208" s="50">
        <v>53</v>
      </c>
      <c r="E208" s="50" t="s">
        <v>132</v>
      </c>
      <c r="F208" s="65" t="s">
        <v>320</v>
      </c>
    </row>
    <row r="209" spans="1:6" ht="36" customHeight="1">
      <c r="A209" s="50" t="s">
        <v>328</v>
      </c>
      <c r="B209" s="51">
        <v>46107</v>
      </c>
      <c r="C209" s="50" t="s">
        <v>329</v>
      </c>
      <c r="D209" s="50">
        <v>16</v>
      </c>
      <c r="E209" s="50" t="s">
        <v>330</v>
      </c>
      <c r="F209" s="65" t="s">
        <v>317</v>
      </c>
    </row>
    <row r="210" spans="1:6" ht="39.75" customHeight="1">
      <c r="A210" s="50" t="s">
        <v>331</v>
      </c>
      <c r="B210" s="51">
        <v>46068</v>
      </c>
      <c r="C210" s="50" t="s">
        <v>332</v>
      </c>
      <c r="D210" s="50">
        <v>30</v>
      </c>
      <c r="E210" s="50" t="s">
        <v>132</v>
      </c>
      <c r="F210" s="65" t="s">
        <v>333</v>
      </c>
    </row>
    <row r="211" spans="1:6" ht="45" customHeight="1">
      <c r="A211" s="50" t="s">
        <v>334</v>
      </c>
      <c r="B211" s="51">
        <v>46072</v>
      </c>
      <c r="C211" s="50" t="s">
        <v>335</v>
      </c>
      <c r="D211" s="50">
        <v>4</v>
      </c>
      <c r="E211" s="50" t="s">
        <v>132</v>
      </c>
      <c r="F211" s="65" t="s">
        <v>333</v>
      </c>
    </row>
    <row r="212" spans="1:6" ht="54" customHeight="1">
      <c r="A212" s="50" t="s">
        <v>336</v>
      </c>
      <c r="B212" s="51">
        <v>46073</v>
      </c>
      <c r="C212" s="50" t="s">
        <v>337</v>
      </c>
      <c r="D212" s="50">
        <v>16</v>
      </c>
      <c r="E212" s="50" t="s">
        <v>338</v>
      </c>
      <c r="F212" s="65" t="s">
        <v>320</v>
      </c>
    </row>
    <row r="213" spans="1:6" ht="30.75" customHeight="1">
      <c r="A213" s="50" t="s">
        <v>339</v>
      </c>
      <c r="B213" s="51">
        <v>46076</v>
      </c>
      <c r="C213" s="50" t="s">
        <v>340</v>
      </c>
      <c r="D213" s="50">
        <v>30</v>
      </c>
      <c r="E213" s="50" t="s">
        <v>132</v>
      </c>
      <c r="F213" s="65" t="s">
        <v>320</v>
      </c>
    </row>
    <row r="214" spans="1:6" ht="28.5" customHeight="1">
      <c r="A214" s="50" t="s">
        <v>341</v>
      </c>
      <c r="B214" s="51">
        <v>46076</v>
      </c>
      <c r="C214" s="50" t="s">
        <v>340</v>
      </c>
      <c r="D214" s="50">
        <v>6</v>
      </c>
      <c r="E214" s="50" t="s">
        <v>132</v>
      </c>
      <c r="F214" s="65" t="s">
        <v>320</v>
      </c>
    </row>
    <row r="215" spans="1:6" ht="33.75" customHeight="1">
      <c r="A215" s="83" t="s">
        <v>342</v>
      </c>
      <c r="B215" s="50" t="s">
        <v>251</v>
      </c>
      <c r="C215" s="83" t="s">
        <v>343</v>
      </c>
      <c r="D215" s="50">
        <v>35</v>
      </c>
      <c r="E215" s="50" t="s">
        <v>231</v>
      </c>
      <c r="F215" s="65" t="s">
        <v>344</v>
      </c>
    </row>
    <row r="216" spans="1:6" ht="42" customHeight="1">
      <c r="A216" s="83" t="s">
        <v>345</v>
      </c>
      <c r="B216" s="50" t="s">
        <v>346</v>
      </c>
      <c r="C216" s="50" t="s">
        <v>347</v>
      </c>
      <c r="D216" s="50">
        <v>231</v>
      </c>
      <c r="E216" s="50" t="s">
        <v>231</v>
      </c>
      <c r="F216" s="65" t="s">
        <v>344</v>
      </c>
    </row>
    <row r="217" spans="1:6" ht="42.75" customHeight="1">
      <c r="A217" s="83" t="s">
        <v>348</v>
      </c>
      <c r="B217" s="50" t="s">
        <v>346</v>
      </c>
      <c r="C217" s="50" t="s">
        <v>349</v>
      </c>
      <c r="D217" s="50">
        <v>441</v>
      </c>
      <c r="E217" s="50" t="s">
        <v>231</v>
      </c>
      <c r="F217" s="65" t="s">
        <v>317</v>
      </c>
    </row>
    <row r="218" spans="1:6" ht="42" customHeight="1">
      <c r="A218" s="83" t="s">
        <v>350</v>
      </c>
      <c r="B218" s="50" t="s">
        <v>351</v>
      </c>
      <c r="C218" s="50" t="s">
        <v>352</v>
      </c>
      <c r="D218" s="50">
        <v>180</v>
      </c>
      <c r="E218" s="50" t="s">
        <v>231</v>
      </c>
      <c r="F218" s="65" t="s">
        <v>317</v>
      </c>
    </row>
    <row r="219" spans="1:6" ht="26.25" customHeight="1">
      <c r="A219" s="83" t="s">
        <v>353</v>
      </c>
      <c r="B219" s="50" t="s">
        <v>354</v>
      </c>
      <c r="C219" s="50" t="s">
        <v>355</v>
      </c>
      <c r="D219" s="50">
        <v>126</v>
      </c>
      <c r="E219" s="50" t="s">
        <v>231</v>
      </c>
      <c r="F219" s="65" t="s">
        <v>323</v>
      </c>
    </row>
    <row r="220" spans="1:6" ht="61.5" customHeight="1">
      <c r="A220" s="83" t="s">
        <v>356</v>
      </c>
      <c r="B220" s="50" t="s">
        <v>155</v>
      </c>
      <c r="C220" s="50" t="s">
        <v>357</v>
      </c>
      <c r="D220" s="50">
        <v>33</v>
      </c>
      <c r="E220" s="50" t="s">
        <v>231</v>
      </c>
      <c r="F220" s="65" t="s">
        <v>333</v>
      </c>
    </row>
    <row r="221" spans="1:6" ht="33.75" customHeight="1">
      <c r="A221" s="83" t="s">
        <v>358</v>
      </c>
      <c r="B221" s="50" t="s">
        <v>155</v>
      </c>
      <c r="C221" s="50" t="s">
        <v>359</v>
      </c>
      <c r="D221" s="50">
        <v>77</v>
      </c>
      <c r="E221" s="50" t="s">
        <v>231</v>
      </c>
      <c r="F221" s="65" t="s">
        <v>317</v>
      </c>
    </row>
    <row r="222" spans="1:6" ht="30" customHeight="1">
      <c r="A222" s="83" t="s">
        <v>360</v>
      </c>
      <c r="B222" s="50" t="s">
        <v>354</v>
      </c>
      <c r="C222" s="50" t="s">
        <v>361</v>
      </c>
      <c r="D222" s="50">
        <v>279</v>
      </c>
      <c r="E222" s="50" t="s">
        <v>231</v>
      </c>
      <c r="F222" s="65" t="s">
        <v>317</v>
      </c>
    </row>
    <row r="223" spans="1:6" ht="30.75" customHeight="1">
      <c r="A223" s="83" t="s">
        <v>362</v>
      </c>
      <c r="B223" s="50" t="s">
        <v>354</v>
      </c>
      <c r="C223" s="50" t="s">
        <v>363</v>
      </c>
      <c r="D223" s="50">
        <v>640</v>
      </c>
      <c r="E223" s="50" t="s">
        <v>231</v>
      </c>
      <c r="F223" s="65" t="s">
        <v>364</v>
      </c>
    </row>
    <row r="224" spans="1:6" ht="26.25" customHeight="1">
      <c r="A224" s="83" t="s">
        <v>365</v>
      </c>
      <c r="B224" s="50" t="s">
        <v>139</v>
      </c>
      <c r="C224" s="50" t="s">
        <v>366</v>
      </c>
      <c r="D224" s="50">
        <v>27</v>
      </c>
      <c r="E224" s="50" t="s">
        <v>231</v>
      </c>
      <c r="F224" s="65" t="s">
        <v>367</v>
      </c>
    </row>
    <row r="225" spans="1:6" ht="30.75" customHeight="1">
      <c r="A225" s="83" t="s">
        <v>368</v>
      </c>
      <c r="B225" s="50" t="s">
        <v>139</v>
      </c>
      <c r="C225" s="50" t="s">
        <v>369</v>
      </c>
      <c r="D225" s="50">
        <v>16</v>
      </c>
      <c r="E225" s="50" t="s">
        <v>231</v>
      </c>
      <c r="F225" s="65" t="s">
        <v>344</v>
      </c>
    </row>
    <row r="226" spans="1:6" ht="14.25">
      <c r="A226" s="68" t="s">
        <v>370</v>
      </c>
      <c r="B226" s="33" t="s">
        <v>155</v>
      </c>
      <c r="C226" s="69" t="s">
        <v>371</v>
      </c>
      <c r="D226" s="33">
        <v>30</v>
      </c>
      <c r="E226" s="33" t="s">
        <v>236</v>
      </c>
      <c r="F226" s="65" t="s">
        <v>364</v>
      </c>
    </row>
    <row r="227" spans="1:6" ht="28.5">
      <c r="A227" s="84" t="s">
        <v>372</v>
      </c>
      <c r="B227" s="33" t="s">
        <v>139</v>
      </c>
      <c r="C227" s="69" t="s">
        <v>373</v>
      </c>
      <c r="D227" s="33">
        <v>28</v>
      </c>
      <c r="E227" s="33" t="s">
        <v>236</v>
      </c>
      <c r="F227" s="65" t="s">
        <v>364</v>
      </c>
    </row>
    <row r="228" spans="1:6">
      <c r="A228" s="33" t="s">
        <v>374</v>
      </c>
      <c r="B228" s="33" t="s">
        <v>155</v>
      </c>
      <c r="C228" s="33" t="s">
        <v>375</v>
      </c>
      <c r="D228" s="33">
        <v>24</v>
      </c>
      <c r="E228" s="33" t="s">
        <v>236</v>
      </c>
      <c r="F228" s="65" t="s">
        <v>320</v>
      </c>
    </row>
    <row r="229" spans="1:6" ht="25.5">
      <c r="A229" s="68" t="s">
        <v>376</v>
      </c>
      <c r="B229" s="33" t="s">
        <v>251</v>
      </c>
      <c r="C229" s="53" t="s">
        <v>377</v>
      </c>
      <c r="D229" s="33">
        <v>7</v>
      </c>
      <c r="E229" s="53" t="s">
        <v>171</v>
      </c>
      <c r="F229" s="65" t="s">
        <v>320</v>
      </c>
    </row>
    <row r="230" spans="1:6" ht="25.5">
      <c r="A230" s="68" t="s">
        <v>378</v>
      </c>
      <c r="B230" s="33" t="s">
        <v>251</v>
      </c>
      <c r="C230" s="53" t="s">
        <v>379</v>
      </c>
      <c r="D230" s="33">
        <v>5</v>
      </c>
      <c r="E230" s="53" t="s">
        <v>160</v>
      </c>
      <c r="F230" s="65" t="s">
        <v>344</v>
      </c>
    </row>
    <row r="231" spans="1:6" ht="25.5">
      <c r="A231" s="68" t="s">
        <v>380</v>
      </c>
      <c r="B231" s="33" t="s">
        <v>251</v>
      </c>
      <c r="C231" s="53" t="s">
        <v>381</v>
      </c>
      <c r="D231" s="33">
        <v>47</v>
      </c>
      <c r="E231" s="53" t="s">
        <v>157</v>
      </c>
      <c r="F231" s="65" t="s">
        <v>320</v>
      </c>
    </row>
    <row r="232" spans="1:6" ht="38.25">
      <c r="A232" s="68" t="s">
        <v>382</v>
      </c>
      <c r="B232" s="33" t="s">
        <v>251</v>
      </c>
      <c r="C232" s="53" t="s">
        <v>383</v>
      </c>
      <c r="D232" s="33">
        <v>12</v>
      </c>
      <c r="E232" s="53" t="s">
        <v>171</v>
      </c>
      <c r="F232" s="65" t="s">
        <v>320</v>
      </c>
    </row>
    <row r="233" spans="1:6" ht="38.25">
      <c r="A233" s="68" t="s">
        <v>384</v>
      </c>
      <c r="B233" s="33" t="s">
        <v>251</v>
      </c>
      <c r="C233" s="53" t="s">
        <v>383</v>
      </c>
      <c r="D233" s="33">
        <v>19</v>
      </c>
      <c r="E233" s="53" t="s">
        <v>157</v>
      </c>
      <c r="F233" s="65" t="s">
        <v>320</v>
      </c>
    </row>
    <row r="234" spans="1:6" ht="25.5">
      <c r="A234" s="68" t="s">
        <v>385</v>
      </c>
      <c r="B234" s="33" t="s">
        <v>251</v>
      </c>
      <c r="C234" s="53" t="s">
        <v>386</v>
      </c>
      <c r="D234" s="33">
        <v>39</v>
      </c>
      <c r="E234" s="53" t="s">
        <v>157</v>
      </c>
      <c r="F234" s="65" t="s">
        <v>320</v>
      </c>
    </row>
    <row r="235" spans="1:6" ht="63.75">
      <c r="A235" s="68" t="s">
        <v>387</v>
      </c>
      <c r="B235" s="33" t="s">
        <v>251</v>
      </c>
      <c r="C235" s="53" t="s">
        <v>388</v>
      </c>
      <c r="D235" s="33">
        <v>17</v>
      </c>
      <c r="E235" s="53" t="s">
        <v>389</v>
      </c>
      <c r="F235" s="65" t="s">
        <v>317</v>
      </c>
    </row>
    <row r="236" spans="1:6" ht="25.5">
      <c r="A236" s="68" t="s">
        <v>390</v>
      </c>
      <c r="B236" s="33" t="s">
        <v>251</v>
      </c>
      <c r="C236" s="53" t="s">
        <v>391</v>
      </c>
      <c r="D236" s="33">
        <v>18</v>
      </c>
      <c r="E236" s="53" t="s">
        <v>392</v>
      </c>
      <c r="F236" s="65" t="s">
        <v>320</v>
      </c>
    </row>
    <row r="237" spans="1:6" ht="25.5">
      <c r="A237" s="68" t="s">
        <v>393</v>
      </c>
      <c r="B237" s="33" t="s">
        <v>251</v>
      </c>
      <c r="C237" s="53" t="s">
        <v>394</v>
      </c>
      <c r="D237" s="33">
        <v>27</v>
      </c>
      <c r="E237" s="53" t="s">
        <v>157</v>
      </c>
      <c r="F237" s="65" t="s">
        <v>320</v>
      </c>
    </row>
    <row r="238" spans="1:6" ht="25.5">
      <c r="A238" s="68" t="s">
        <v>395</v>
      </c>
      <c r="B238" s="33" t="s">
        <v>251</v>
      </c>
      <c r="C238" s="53" t="s">
        <v>396</v>
      </c>
      <c r="D238" s="33">
        <v>8</v>
      </c>
      <c r="E238" s="53" t="s">
        <v>160</v>
      </c>
      <c r="F238" s="65" t="s">
        <v>320</v>
      </c>
    </row>
    <row r="239" spans="1:6" ht="25.5">
      <c r="A239" s="68" t="s">
        <v>397</v>
      </c>
      <c r="B239" s="33" t="s">
        <v>251</v>
      </c>
      <c r="C239" s="53" t="s">
        <v>398</v>
      </c>
      <c r="D239" s="33">
        <v>15</v>
      </c>
      <c r="E239" s="53" t="s">
        <v>399</v>
      </c>
      <c r="F239" s="65" t="s">
        <v>320</v>
      </c>
    </row>
    <row r="240" spans="1:6" ht="38.25">
      <c r="A240" s="68" t="s">
        <v>400</v>
      </c>
      <c r="B240" s="33" t="s">
        <v>251</v>
      </c>
      <c r="C240" s="53" t="s">
        <v>401</v>
      </c>
      <c r="D240" s="33">
        <v>9</v>
      </c>
      <c r="E240" s="53" t="s">
        <v>402</v>
      </c>
      <c r="F240" s="65" t="s">
        <v>317</v>
      </c>
    </row>
    <row r="241" spans="1:6" ht="25.5">
      <c r="A241" s="68" t="s">
        <v>403</v>
      </c>
      <c r="B241" s="33" t="s">
        <v>251</v>
      </c>
      <c r="C241" s="53" t="s">
        <v>404</v>
      </c>
      <c r="D241" s="33">
        <v>8</v>
      </c>
      <c r="E241" s="53" t="s">
        <v>405</v>
      </c>
      <c r="F241" s="65" t="s">
        <v>406</v>
      </c>
    </row>
    <row r="242" spans="1:6" ht="25.5">
      <c r="A242" s="68" t="s">
        <v>407</v>
      </c>
      <c r="B242" s="33" t="s">
        <v>251</v>
      </c>
      <c r="C242" s="53" t="s">
        <v>408</v>
      </c>
      <c r="D242" s="33">
        <v>15</v>
      </c>
      <c r="E242" s="53" t="s">
        <v>144</v>
      </c>
      <c r="F242" s="65" t="s">
        <v>320</v>
      </c>
    </row>
    <row r="243" spans="1:6" ht="25.5">
      <c r="A243" s="68" t="s">
        <v>409</v>
      </c>
      <c r="B243" s="33" t="s">
        <v>251</v>
      </c>
      <c r="C243" s="53" t="s">
        <v>410</v>
      </c>
      <c r="D243" s="33">
        <v>15</v>
      </c>
      <c r="E243" s="53" t="s">
        <v>405</v>
      </c>
      <c r="F243" s="65" t="s">
        <v>320</v>
      </c>
    </row>
    <row r="244" spans="1:6" ht="36" customHeight="1">
      <c r="A244" s="68" t="s">
        <v>411</v>
      </c>
      <c r="B244" s="33" t="s">
        <v>155</v>
      </c>
      <c r="C244" s="53" t="s">
        <v>412</v>
      </c>
      <c r="D244" s="33">
        <v>20</v>
      </c>
      <c r="E244" s="53" t="s">
        <v>157</v>
      </c>
      <c r="F244" s="65" t="s">
        <v>323</v>
      </c>
    </row>
    <row r="245" spans="1:6" ht="25.5">
      <c r="A245" s="68" t="s">
        <v>413</v>
      </c>
      <c r="B245" s="33" t="s">
        <v>155</v>
      </c>
      <c r="C245" s="53" t="s">
        <v>414</v>
      </c>
      <c r="D245" s="33">
        <v>13</v>
      </c>
      <c r="E245" s="53" t="s">
        <v>247</v>
      </c>
      <c r="F245" s="65" t="s">
        <v>320</v>
      </c>
    </row>
    <row r="246" spans="1:6" ht="38.25">
      <c r="A246" s="68" t="s">
        <v>415</v>
      </c>
      <c r="B246" s="33" t="s">
        <v>155</v>
      </c>
      <c r="C246" s="53" t="s">
        <v>416</v>
      </c>
      <c r="D246" s="33">
        <v>40</v>
      </c>
      <c r="E246" s="53" t="s">
        <v>399</v>
      </c>
      <c r="F246" s="65" t="s">
        <v>406</v>
      </c>
    </row>
    <row r="247" spans="1:6" ht="71.25" customHeight="1">
      <c r="A247" s="68" t="s">
        <v>417</v>
      </c>
      <c r="B247" s="33" t="s">
        <v>155</v>
      </c>
      <c r="C247" s="53" t="s">
        <v>418</v>
      </c>
      <c r="D247" s="33">
        <v>4</v>
      </c>
      <c r="E247" s="53" t="s">
        <v>141</v>
      </c>
      <c r="F247" s="65" t="s">
        <v>320</v>
      </c>
    </row>
    <row r="248" spans="1:6" ht="38.25">
      <c r="A248" s="68" t="s">
        <v>419</v>
      </c>
      <c r="B248" s="33" t="s">
        <v>155</v>
      </c>
      <c r="C248" s="53" t="s">
        <v>420</v>
      </c>
      <c r="D248" s="33">
        <v>10</v>
      </c>
      <c r="E248" s="33" t="s">
        <v>144</v>
      </c>
      <c r="F248" s="65" t="s">
        <v>320</v>
      </c>
    </row>
    <row r="249" spans="1:6" ht="38.25">
      <c r="A249" s="68" t="s">
        <v>421</v>
      </c>
      <c r="B249" s="33" t="s">
        <v>155</v>
      </c>
      <c r="C249" s="53" t="s">
        <v>420</v>
      </c>
      <c r="D249" s="33">
        <v>10</v>
      </c>
      <c r="E249" s="53" t="s">
        <v>171</v>
      </c>
      <c r="F249" s="65" t="s">
        <v>320</v>
      </c>
    </row>
    <row r="250" spans="1:6" ht="28.5">
      <c r="A250" s="84" t="s">
        <v>422</v>
      </c>
      <c r="B250" s="33" t="s">
        <v>155</v>
      </c>
      <c r="C250" s="53" t="s">
        <v>423</v>
      </c>
      <c r="D250" s="33">
        <v>40</v>
      </c>
      <c r="E250" s="53" t="s">
        <v>247</v>
      </c>
      <c r="F250" s="65" t="s">
        <v>317</v>
      </c>
    </row>
    <row r="251" spans="1:6" ht="25.5">
      <c r="A251" s="68" t="s">
        <v>424</v>
      </c>
      <c r="B251" s="33" t="s">
        <v>155</v>
      </c>
      <c r="C251" s="53" t="s">
        <v>425</v>
      </c>
      <c r="D251" s="33">
        <v>18</v>
      </c>
      <c r="E251" s="53" t="s">
        <v>426</v>
      </c>
      <c r="F251" s="65" t="s">
        <v>333</v>
      </c>
    </row>
    <row r="252" spans="1:6" ht="38.25">
      <c r="A252" s="68" t="s">
        <v>427</v>
      </c>
      <c r="B252" s="33" t="s">
        <v>155</v>
      </c>
      <c r="C252" s="53" t="s">
        <v>420</v>
      </c>
      <c r="D252" s="33">
        <v>10</v>
      </c>
      <c r="E252" s="53" t="s">
        <v>405</v>
      </c>
      <c r="F252" s="65" t="s">
        <v>320</v>
      </c>
    </row>
    <row r="253" spans="1:6" ht="38.25">
      <c r="A253" s="85" t="s">
        <v>428</v>
      </c>
      <c r="B253" s="33" t="s">
        <v>155</v>
      </c>
      <c r="C253" s="53" t="s">
        <v>420</v>
      </c>
      <c r="D253" s="33">
        <v>19</v>
      </c>
      <c r="E253" s="53" t="s">
        <v>157</v>
      </c>
      <c r="F253" s="65" t="s">
        <v>320</v>
      </c>
    </row>
    <row r="254" spans="1:6" ht="38.25">
      <c r="A254" s="85" t="s">
        <v>429</v>
      </c>
      <c r="B254" s="33" t="s">
        <v>155</v>
      </c>
      <c r="C254" s="53" t="s">
        <v>420</v>
      </c>
      <c r="D254" s="33">
        <v>13</v>
      </c>
      <c r="E254" s="53" t="s">
        <v>157</v>
      </c>
      <c r="F254" s="65" t="s">
        <v>320</v>
      </c>
    </row>
    <row r="255" spans="1:6" ht="25.5">
      <c r="A255" s="85" t="s">
        <v>430</v>
      </c>
      <c r="B255" s="33" t="s">
        <v>155</v>
      </c>
      <c r="C255" s="53" t="s">
        <v>431</v>
      </c>
      <c r="D255" s="33">
        <v>22</v>
      </c>
      <c r="E255" s="53" t="s">
        <v>157</v>
      </c>
      <c r="F255" s="65" t="s">
        <v>323</v>
      </c>
    </row>
    <row r="256" spans="1:6" ht="25.5">
      <c r="A256" s="85" t="s">
        <v>432</v>
      </c>
      <c r="B256" s="33" t="s">
        <v>155</v>
      </c>
      <c r="C256" s="53" t="s">
        <v>431</v>
      </c>
      <c r="D256" s="33">
        <v>27</v>
      </c>
      <c r="E256" s="53" t="s">
        <v>157</v>
      </c>
      <c r="F256" s="65" t="s">
        <v>323</v>
      </c>
    </row>
    <row r="257" spans="1:6" ht="51">
      <c r="A257" s="85" t="s">
        <v>433</v>
      </c>
      <c r="B257" s="33" t="s">
        <v>155</v>
      </c>
      <c r="C257" s="53" t="s">
        <v>434</v>
      </c>
      <c r="D257" s="33">
        <v>9</v>
      </c>
      <c r="E257" s="53" t="s">
        <v>435</v>
      </c>
      <c r="F257" s="65" t="s">
        <v>320</v>
      </c>
    </row>
    <row r="258" spans="1:6" ht="25.5">
      <c r="A258" s="85" t="s">
        <v>436</v>
      </c>
      <c r="B258" s="33" t="s">
        <v>139</v>
      </c>
      <c r="C258" s="53" t="s">
        <v>437</v>
      </c>
      <c r="D258" s="33">
        <v>9</v>
      </c>
      <c r="E258" s="53" t="s">
        <v>405</v>
      </c>
      <c r="F258" s="65" t="s">
        <v>438</v>
      </c>
    </row>
    <row r="259" spans="1:6">
      <c r="A259" s="85" t="s">
        <v>420</v>
      </c>
      <c r="B259" s="33" t="s">
        <v>155</v>
      </c>
      <c r="C259" s="33" t="s">
        <v>373</v>
      </c>
      <c r="D259" s="33">
        <v>157</v>
      </c>
      <c r="E259" s="33" t="s">
        <v>236</v>
      </c>
      <c r="F259" s="65" t="s">
        <v>317</v>
      </c>
    </row>
    <row r="260" spans="1:6" ht="25.5">
      <c r="A260" s="86" t="s">
        <v>439</v>
      </c>
      <c r="B260" s="33" t="s">
        <v>155</v>
      </c>
      <c r="C260" s="33" t="s">
        <v>440</v>
      </c>
      <c r="D260" s="33">
        <v>20</v>
      </c>
      <c r="E260" s="33" t="s">
        <v>147</v>
      </c>
      <c r="F260" s="65" t="s">
        <v>364</v>
      </c>
    </row>
    <row r="261" spans="1:6">
      <c r="A261" s="85" t="s">
        <v>441</v>
      </c>
      <c r="B261" s="33" t="s">
        <v>155</v>
      </c>
      <c r="C261" s="33" t="s">
        <v>442</v>
      </c>
      <c r="D261" s="33">
        <v>350</v>
      </c>
      <c r="E261" s="33" t="s">
        <v>147</v>
      </c>
      <c r="F261" s="65" t="s">
        <v>320</v>
      </c>
    </row>
    <row r="262" spans="1:6">
      <c r="A262" s="85" t="s">
        <v>443</v>
      </c>
      <c r="B262" s="33" t="s">
        <v>155</v>
      </c>
      <c r="C262" s="33" t="s">
        <v>444</v>
      </c>
      <c r="D262" s="33">
        <v>25</v>
      </c>
      <c r="E262" s="33" t="s">
        <v>147</v>
      </c>
      <c r="F262" s="65" t="s">
        <v>333</v>
      </c>
    </row>
    <row r="263" spans="1:6" ht="38.25">
      <c r="A263" s="85" t="s">
        <v>445</v>
      </c>
      <c r="B263" s="33" t="s">
        <v>155</v>
      </c>
      <c r="C263" s="53" t="s">
        <v>420</v>
      </c>
      <c r="D263" s="33">
        <v>7</v>
      </c>
      <c r="E263" s="53" t="s">
        <v>247</v>
      </c>
      <c r="F263" s="65" t="s">
        <v>320</v>
      </c>
    </row>
    <row r="264" spans="1:6" ht="25.5">
      <c r="A264" s="86" t="s">
        <v>446</v>
      </c>
      <c r="B264" s="33" t="s">
        <v>139</v>
      </c>
      <c r="C264" s="53" t="s">
        <v>447</v>
      </c>
      <c r="D264" s="33">
        <v>24</v>
      </c>
      <c r="E264" s="53" t="s">
        <v>157</v>
      </c>
      <c r="F264" s="65" t="s">
        <v>317</v>
      </c>
    </row>
    <row r="265" spans="1:6" ht="25.5">
      <c r="A265" s="86" t="s">
        <v>448</v>
      </c>
      <c r="B265" s="33" t="s">
        <v>155</v>
      </c>
      <c r="C265" s="53" t="s">
        <v>449</v>
      </c>
      <c r="D265" s="33">
        <v>9</v>
      </c>
      <c r="E265" s="53" t="s">
        <v>450</v>
      </c>
      <c r="F265" s="65" t="s">
        <v>323</v>
      </c>
    </row>
    <row r="266" spans="1:6" ht="25.5">
      <c r="A266" s="85" t="s">
        <v>451</v>
      </c>
      <c r="B266" s="33" t="s">
        <v>155</v>
      </c>
      <c r="C266" s="33" t="s">
        <v>452</v>
      </c>
      <c r="D266" s="33">
        <v>16</v>
      </c>
      <c r="E266" s="53" t="s">
        <v>247</v>
      </c>
      <c r="F266" s="65" t="s">
        <v>333</v>
      </c>
    </row>
    <row r="267" spans="1:6">
      <c r="A267" s="85" t="s">
        <v>453</v>
      </c>
      <c r="B267" s="33" t="s">
        <v>251</v>
      </c>
      <c r="C267" s="33" t="s">
        <v>454</v>
      </c>
      <c r="D267" s="33">
        <v>16</v>
      </c>
      <c r="E267" s="33" t="s">
        <v>147</v>
      </c>
      <c r="F267" s="65" t="s">
        <v>455</v>
      </c>
    </row>
    <row r="268" spans="1:6" ht="99" customHeight="1">
      <c r="A268" s="85" t="s">
        <v>456</v>
      </c>
      <c r="B268" s="70">
        <v>46049</v>
      </c>
      <c r="C268" s="53" t="s">
        <v>457</v>
      </c>
      <c r="D268" s="33">
        <v>20</v>
      </c>
      <c r="E268" s="33" t="s">
        <v>174</v>
      </c>
      <c r="F268" s="65" t="s">
        <v>320</v>
      </c>
    </row>
    <row r="269" spans="1:6" ht="69" customHeight="1">
      <c r="A269" s="85" t="s">
        <v>458</v>
      </c>
      <c r="B269" s="70">
        <v>46049</v>
      </c>
      <c r="C269" s="53" t="s">
        <v>459</v>
      </c>
      <c r="D269" s="33">
        <v>17</v>
      </c>
      <c r="E269" s="33" t="s">
        <v>174</v>
      </c>
      <c r="F269" s="65" t="s">
        <v>320</v>
      </c>
    </row>
    <row r="270" spans="1:6" ht="25.5">
      <c r="A270" s="85" t="s">
        <v>460</v>
      </c>
      <c r="B270" s="70">
        <v>46050</v>
      </c>
      <c r="C270" s="53" t="s">
        <v>461</v>
      </c>
      <c r="D270" s="33">
        <v>45</v>
      </c>
      <c r="E270" s="33" t="s">
        <v>174</v>
      </c>
      <c r="F270" s="65" t="s">
        <v>364</v>
      </c>
    </row>
    <row r="271" spans="1:6" ht="25.5">
      <c r="A271" s="85" t="s">
        <v>462</v>
      </c>
      <c r="B271" s="70">
        <v>46071</v>
      </c>
      <c r="C271" s="53" t="s">
        <v>463</v>
      </c>
      <c r="D271" s="33">
        <v>30</v>
      </c>
      <c r="E271" s="33" t="s">
        <v>174</v>
      </c>
      <c r="F271" s="65" t="s">
        <v>364</v>
      </c>
    </row>
    <row r="272" spans="1:6" ht="57.75" customHeight="1">
      <c r="A272" s="85" t="s">
        <v>464</v>
      </c>
      <c r="B272" s="70">
        <v>46075</v>
      </c>
      <c r="C272" s="53" t="s">
        <v>465</v>
      </c>
      <c r="D272" s="33">
        <v>55</v>
      </c>
      <c r="E272" s="33" t="s">
        <v>174</v>
      </c>
      <c r="F272" s="65" t="s">
        <v>320</v>
      </c>
    </row>
    <row r="273" spans="1:6" ht="60" customHeight="1">
      <c r="A273" s="85" t="s">
        <v>466</v>
      </c>
      <c r="B273" s="70">
        <v>46085</v>
      </c>
      <c r="C273" s="53" t="s">
        <v>467</v>
      </c>
      <c r="D273" s="33">
        <v>40</v>
      </c>
      <c r="E273" s="33" t="s">
        <v>174</v>
      </c>
      <c r="F273" s="65" t="s">
        <v>364</v>
      </c>
    </row>
    <row r="274" spans="1:6" ht="25.5">
      <c r="A274" s="85" t="s">
        <v>468</v>
      </c>
      <c r="B274" s="70">
        <v>46093</v>
      </c>
      <c r="C274" s="53" t="s">
        <v>469</v>
      </c>
      <c r="D274" s="33">
        <v>25</v>
      </c>
      <c r="E274" s="33" t="s">
        <v>174</v>
      </c>
      <c r="F274" s="65" t="s">
        <v>455</v>
      </c>
    </row>
    <row r="275" spans="1:6" ht="42" customHeight="1">
      <c r="A275" s="85" t="s">
        <v>470</v>
      </c>
      <c r="B275" s="70">
        <v>46072</v>
      </c>
      <c r="C275" s="53" t="s">
        <v>471</v>
      </c>
      <c r="D275" s="33">
        <v>51</v>
      </c>
      <c r="E275" s="33" t="s">
        <v>181</v>
      </c>
      <c r="F275" s="65" t="s">
        <v>320</v>
      </c>
    </row>
    <row r="276" spans="1:6" ht="38.25">
      <c r="A276" s="85" t="s">
        <v>472</v>
      </c>
      <c r="B276" s="70">
        <v>46066</v>
      </c>
      <c r="C276" s="53" t="s">
        <v>473</v>
      </c>
      <c r="D276" s="33">
        <v>10</v>
      </c>
      <c r="E276" s="33" t="s">
        <v>181</v>
      </c>
      <c r="F276" s="65" t="s">
        <v>320</v>
      </c>
    </row>
    <row r="277" spans="1:6" ht="38.25">
      <c r="A277" s="85" t="s">
        <v>474</v>
      </c>
      <c r="B277" s="70">
        <v>46065</v>
      </c>
      <c r="C277" s="53" t="s">
        <v>475</v>
      </c>
      <c r="D277" s="33">
        <v>19</v>
      </c>
      <c r="E277" s="33" t="s">
        <v>181</v>
      </c>
      <c r="F277" s="65" t="s">
        <v>317</v>
      </c>
    </row>
    <row r="278" spans="1:6" ht="15.75">
      <c r="A278" s="56" t="s">
        <v>336</v>
      </c>
      <c r="B278" s="59">
        <v>46071</v>
      </c>
      <c r="C278" s="73" t="s">
        <v>476</v>
      </c>
      <c r="D278" s="61">
        <v>20</v>
      </c>
      <c r="E278" s="56" t="s">
        <v>290</v>
      </c>
      <c r="F278" s="65" t="s">
        <v>317</v>
      </c>
    </row>
    <row r="279" spans="1:6" ht="15.75">
      <c r="A279" s="87" t="s">
        <v>477</v>
      </c>
      <c r="B279" s="59">
        <v>46058</v>
      </c>
      <c r="C279" s="87" t="s">
        <v>478</v>
      </c>
      <c r="D279" s="61">
        <v>37</v>
      </c>
      <c r="E279" s="56" t="s">
        <v>290</v>
      </c>
      <c r="F279" s="65" t="s">
        <v>317</v>
      </c>
    </row>
    <row r="280" spans="1:6" ht="14.25">
      <c r="A280" s="56" t="s">
        <v>479</v>
      </c>
      <c r="B280" s="76">
        <v>46073</v>
      </c>
      <c r="C280" s="56" t="s">
        <v>480</v>
      </c>
      <c r="D280" s="61">
        <v>13</v>
      </c>
      <c r="E280" s="56" t="s">
        <v>290</v>
      </c>
      <c r="F280" s="65" t="s">
        <v>320</v>
      </c>
    </row>
    <row r="281" spans="1:6" ht="15.75">
      <c r="A281" s="56" t="s">
        <v>481</v>
      </c>
      <c r="B281" s="59">
        <v>46076</v>
      </c>
      <c r="C281" s="88" t="s">
        <v>482</v>
      </c>
      <c r="D281" s="61">
        <v>38</v>
      </c>
      <c r="E281" s="56" t="s">
        <v>290</v>
      </c>
      <c r="F281" s="65" t="s">
        <v>333</v>
      </c>
    </row>
    <row r="282" spans="1:6" ht="14.25">
      <c r="A282" s="56" t="s">
        <v>483</v>
      </c>
      <c r="B282" s="59">
        <v>46073</v>
      </c>
      <c r="C282" s="56" t="s">
        <v>484</v>
      </c>
      <c r="D282" s="61">
        <v>13</v>
      </c>
      <c r="E282" s="56" t="s">
        <v>290</v>
      </c>
      <c r="F282" s="65" t="s">
        <v>364</v>
      </c>
    </row>
    <row r="283" spans="1:6" ht="94.5">
      <c r="A283" s="56" t="s">
        <v>485</v>
      </c>
      <c r="B283" s="56" t="s">
        <v>486</v>
      </c>
      <c r="C283" s="75" t="s">
        <v>487</v>
      </c>
      <c r="D283" s="61">
        <v>52</v>
      </c>
      <c r="E283" s="56" t="s">
        <v>290</v>
      </c>
      <c r="F283" s="65" t="s">
        <v>323</v>
      </c>
    </row>
    <row r="284" spans="1:6" ht="15.75">
      <c r="A284" s="87" t="s">
        <v>488</v>
      </c>
      <c r="B284" s="76">
        <v>46042</v>
      </c>
      <c r="C284" s="87" t="s">
        <v>489</v>
      </c>
      <c r="D284" s="61">
        <v>92</v>
      </c>
      <c r="E284" s="56" t="s">
        <v>290</v>
      </c>
      <c r="F284" s="65" t="s">
        <v>317</v>
      </c>
    </row>
    <row r="285" spans="1:6" ht="47.25">
      <c r="A285" s="56" t="s">
        <v>490</v>
      </c>
      <c r="B285" s="59">
        <v>46087</v>
      </c>
      <c r="C285" s="72" t="s">
        <v>491</v>
      </c>
      <c r="D285" s="61">
        <v>52</v>
      </c>
      <c r="E285" s="56" t="s">
        <v>290</v>
      </c>
      <c r="F285" s="65" t="s">
        <v>320</v>
      </c>
    </row>
    <row r="286" spans="1:6" ht="25.5">
      <c r="A286" s="77" t="s">
        <v>492</v>
      </c>
      <c r="B286" s="56" t="s">
        <v>493</v>
      </c>
      <c r="C286" s="56" t="s">
        <v>381</v>
      </c>
      <c r="D286" s="61">
        <v>92</v>
      </c>
      <c r="E286" s="56" t="s">
        <v>290</v>
      </c>
      <c r="F286" s="65" t="s">
        <v>317</v>
      </c>
    </row>
    <row r="287" spans="1:6" ht="25.5">
      <c r="A287" s="89" t="s">
        <v>494</v>
      </c>
      <c r="B287" s="76">
        <v>46049</v>
      </c>
      <c r="C287" s="77" t="s">
        <v>495</v>
      </c>
      <c r="D287" s="61">
        <v>9</v>
      </c>
      <c r="E287" s="61" t="s">
        <v>196</v>
      </c>
      <c r="F287" s="65" t="s">
        <v>496</v>
      </c>
    </row>
    <row r="288" spans="1:6" ht="38.25">
      <c r="A288" s="90" t="s">
        <v>497</v>
      </c>
      <c r="B288" s="76">
        <v>46069</v>
      </c>
      <c r="C288" s="77" t="s">
        <v>498</v>
      </c>
      <c r="D288" s="61">
        <v>4</v>
      </c>
      <c r="E288" s="61" t="s">
        <v>196</v>
      </c>
      <c r="F288" s="65" t="s">
        <v>317</v>
      </c>
    </row>
    <row r="289" spans="1:7" ht="34.5" customHeight="1">
      <c r="A289" s="53" t="s">
        <v>499</v>
      </c>
      <c r="B289" s="76">
        <v>46077</v>
      </c>
      <c r="C289" s="77" t="s">
        <v>500</v>
      </c>
      <c r="D289" s="61">
        <v>9</v>
      </c>
      <c r="E289" s="61" t="s">
        <v>196</v>
      </c>
      <c r="F289" s="65" t="s">
        <v>323</v>
      </c>
    </row>
    <row r="290" spans="1:7" ht="33.75" customHeight="1">
      <c r="A290" s="91" t="s">
        <v>501</v>
      </c>
      <c r="B290" s="76">
        <v>46101</v>
      </c>
      <c r="C290" s="77" t="s">
        <v>502</v>
      </c>
      <c r="D290" s="61">
        <v>3</v>
      </c>
      <c r="E290" s="61" t="s">
        <v>196</v>
      </c>
      <c r="F290" s="65" t="s">
        <v>333</v>
      </c>
    </row>
    <row r="291" spans="1:7" ht="27.75" customHeight="1">
      <c r="A291" s="33" t="s">
        <v>503</v>
      </c>
      <c r="B291" s="76" t="s">
        <v>504</v>
      </c>
      <c r="C291" s="77" t="s">
        <v>505</v>
      </c>
      <c r="D291" s="61">
        <v>45</v>
      </c>
      <c r="E291" s="61" t="s">
        <v>310</v>
      </c>
      <c r="F291" s="65" t="s">
        <v>320</v>
      </c>
    </row>
    <row r="292" spans="1:7" ht="37.35" customHeight="1">
      <c r="A292" s="2" t="s">
        <v>506</v>
      </c>
      <c r="B292" s="2"/>
      <c r="C292" s="2"/>
      <c r="D292" s="2"/>
      <c r="E292" s="2"/>
      <c r="F292" s="44" t="s">
        <v>123</v>
      </c>
      <c r="G292" s="44" t="s">
        <v>124</v>
      </c>
    </row>
    <row r="293" spans="1:7" ht="77.650000000000006" customHeight="1">
      <c r="A293" s="44" t="s">
        <v>125</v>
      </c>
      <c r="B293" s="44" t="s">
        <v>126</v>
      </c>
      <c r="C293" s="44" t="s">
        <v>127</v>
      </c>
      <c r="D293" s="44" t="s">
        <v>128</v>
      </c>
      <c r="E293" s="44" t="s">
        <v>129</v>
      </c>
      <c r="F293" s="78">
        <v>31</v>
      </c>
      <c r="G293" s="78">
        <f>SUM(D294:D324)</f>
        <v>2142</v>
      </c>
    </row>
    <row r="294" spans="1:7" ht="28.5" customHeight="1">
      <c r="A294" s="50" t="s">
        <v>507</v>
      </c>
      <c r="B294" s="51">
        <v>46055</v>
      </c>
      <c r="C294" s="50" t="s">
        <v>508</v>
      </c>
      <c r="D294" s="50">
        <v>344</v>
      </c>
      <c r="E294" s="50" t="s">
        <v>509</v>
      </c>
    </row>
    <row r="295" spans="1:7" ht="30" customHeight="1">
      <c r="A295" s="50" t="s">
        <v>510</v>
      </c>
      <c r="B295" s="51" t="s">
        <v>251</v>
      </c>
      <c r="C295" s="50" t="s">
        <v>511</v>
      </c>
      <c r="D295" s="50"/>
      <c r="E295" s="84" t="s">
        <v>512</v>
      </c>
    </row>
    <row r="296" spans="1:7" ht="28.5" customHeight="1">
      <c r="A296" s="50" t="s">
        <v>507</v>
      </c>
      <c r="B296" s="51">
        <v>46056</v>
      </c>
      <c r="C296" s="50" t="s">
        <v>513</v>
      </c>
      <c r="D296" s="50">
        <v>24</v>
      </c>
      <c r="E296" s="50" t="s">
        <v>132</v>
      </c>
    </row>
    <row r="297" spans="1:7" ht="26.25" customHeight="1">
      <c r="A297" s="50" t="s">
        <v>510</v>
      </c>
      <c r="B297" s="51" t="s">
        <v>155</v>
      </c>
      <c r="C297" s="50" t="s">
        <v>511</v>
      </c>
      <c r="D297" s="50"/>
      <c r="E297" s="50"/>
    </row>
    <row r="298" spans="1:7" ht="29.25" customHeight="1">
      <c r="A298" s="92" t="s">
        <v>514</v>
      </c>
      <c r="B298" s="51" t="s">
        <v>251</v>
      </c>
      <c r="C298" s="93" t="s">
        <v>514</v>
      </c>
      <c r="D298" s="50">
        <v>28</v>
      </c>
      <c r="E298" s="50" t="s">
        <v>515</v>
      </c>
    </row>
    <row r="299" spans="1:7" ht="27" customHeight="1">
      <c r="A299" s="92" t="s">
        <v>514</v>
      </c>
      <c r="B299" s="51" t="s">
        <v>516</v>
      </c>
      <c r="C299" s="93" t="s">
        <v>514</v>
      </c>
      <c r="D299" s="50">
        <v>20</v>
      </c>
      <c r="E299" s="50" t="s">
        <v>515</v>
      </c>
    </row>
    <row r="300" spans="1:7" ht="12.75" customHeight="1">
      <c r="A300" s="92" t="s">
        <v>514</v>
      </c>
      <c r="B300" s="94" t="s">
        <v>139</v>
      </c>
      <c r="C300" s="93" t="s">
        <v>514</v>
      </c>
      <c r="D300" s="94">
        <v>25</v>
      </c>
      <c r="E300" s="50" t="s">
        <v>515</v>
      </c>
    </row>
    <row r="301" spans="1:7" ht="12.75" customHeight="1">
      <c r="A301" s="92" t="s">
        <v>517</v>
      </c>
      <c r="B301" s="51" t="s">
        <v>155</v>
      </c>
      <c r="C301" s="93" t="s">
        <v>518</v>
      </c>
      <c r="D301" s="50">
        <v>3</v>
      </c>
      <c r="E301" s="50" t="s">
        <v>519</v>
      </c>
    </row>
    <row r="302" spans="1:7" ht="12.75" customHeight="1">
      <c r="A302" s="50" t="s">
        <v>520</v>
      </c>
      <c r="B302" s="50" t="s">
        <v>155</v>
      </c>
      <c r="C302" s="93" t="s">
        <v>521</v>
      </c>
      <c r="D302" s="50">
        <v>22</v>
      </c>
      <c r="E302" s="50" t="s">
        <v>519</v>
      </c>
    </row>
    <row r="303" spans="1:7" ht="63.75">
      <c r="A303" s="92" t="s">
        <v>522</v>
      </c>
      <c r="B303" s="95" t="s">
        <v>155</v>
      </c>
      <c r="C303" s="96" t="s">
        <v>523</v>
      </c>
      <c r="D303" s="95">
        <v>45</v>
      </c>
      <c r="E303" s="95" t="s">
        <v>524</v>
      </c>
    </row>
    <row r="304" spans="1:7" ht="28.5">
      <c r="A304" s="92" t="s">
        <v>525</v>
      </c>
      <c r="B304" s="95" t="s">
        <v>155</v>
      </c>
      <c r="C304" s="95"/>
      <c r="D304" s="95">
        <v>20</v>
      </c>
      <c r="E304" s="84" t="s">
        <v>512</v>
      </c>
    </row>
    <row r="305" spans="1:5" ht="89.25">
      <c r="A305" s="92" t="s">
        <v>526</v>
      </c>
      <c r="B305" s="95" t="s">
        <v>155</v>
      </c>
      <c r="C305" s="96" t="s">
        <v>527</v>
      </c>
      <c r="D305" s="95">
        <v>10</v>
      </c>
      <c r="E305" s="96" t="s">
        <v>519</v>
      </c>
    </row>
    <row r="306" spans="1:5" ht="99.75">
      <c r="A306" s="92" t="s">
        <v>528</v>
      </c>
      <c r="B306" s="95" t="s">
        <v>155</v>
      </c>
      <c r="C306" s="84" t="s">
        <v>529</v>
      </c>
      <c r="D306" s="95">
        <v>10</v>
      </c>
      <c r="E306" s="84" t="s">
        <v>512</v>
      </c>
    </row>
    <row r="307" spans="1:5" ht="28.5">
      <c r="A307" s="92" t="s">
        <v>530</v>
      </c>
      <c r="B307" s="95" t="s">
        <v>155</v>
      </c>
      <c r="C307" s="93" t="s">
        <v>530</v>
      </c>
      <c r="D307" s="95">
        <v>56</v>
      </c>
      <c r="E307" s="96" t="s">
        <v>531</v>
      </c>
    </row>
    <row r="308" spans="1:5" ht="28.5">
      <c r="A308" s="92" t="s">
        <v>530</v>
      </c>
      <c r="B308" s="95" t="s">
        <v>532</v>
      </c>
      <c r="C308" s="93" t="s">
        <v>530</v>
      </c>
      <c r="D308" s="95">
        <v>130</v>
      </c>
      <c r="E308" s="96" t="s">
        <v>531</v>
      </c>
    </row>
    <row r="309" spans="1:5" ht="14.25">
      <c r="A309" s="92" t="s">
        <v>533</v>
      </c>
      <c r="B309" s="95" t="s">
        <v>139</v>
      </c>
      <c r="C309" s="92" t="s">
        <v>533</v>
      </c>
      <c r="D309" s="95">
        <v>20</v>
      </c>
      <c r="E309" s="96" t="s">
        <v>531</v>
      </c>
    </row>
    <row r="310" spans="1:5" ht="28.5">
      <c r="A310" s="93" t="s">
        <v>534</v>
      </c>
      <c r="B310" s="95" t="s">
        <v>251</v>
      </c>
      <c r="C310" s="95">
        <v>5</v>
      </c>
      <c r="D310" s="95"/>
      <c r="E310" s="84" t="s">
        <v>535</v>
      </c>
    </row>
    <row r="311" spans="1:5" ht="28.5">
      <c r="A311" s="93" t="s">
        <v>534</v>
      </c>
      <c r="B311" s="95" t="s">
        <v>155</v>
      </c>
      <c r="C311" s="95">
        <v>5</v>
      </c>
      <c r="D311" s="95"/>
      <c r="E311" s="84" t="s">
        <v>535</v>
      </c>
    </row>
    <row r="312" spans="1:5" ht="28.5">
      <c r="A312" s="93" t="s">
        <v>534</v>
      </c>
      <c r="B312" s="95" t="s">
        <v>139</v>
      </c>
      <c r="C312" s="95">
        <v>5</v>
      </c>
      <c r="D312" s="95"/>
      <c r="E312" s="84" t="s">
        <v>535</v>
      </c>
    </row>
    <row r="313" spans="1:5" ht="27.75" customHeight="1">
      <c r="A313" s="92" t="s">
        <v>536</v>
      </c>
      <c r="B313" s="95" t="s">
        <v>155</v>
      </c>
      <c r="C313" s="96" t="s">
        <v>537</v>
      </c>
      <c r="D313" s="95">
        <v>12</v>
      </c>
      <c r="E313" s="84" t="s">
        <v>538</v>
      </c>
    </row>
    <row r="314" spans="1:5" ht="28.5">
      <c r="A314" s="92" t="s">
        <v>539</v>
      </c>
      <c r="B314" s="95" t="s">
        <v>540</v>
      </c>
      <c r="C314" s="96" t="s">
        <v>541</v>
      </c>
      <c r="D314" s="55">
        <v>7</v>
      </c>
      <c r="E314" s="84" t="s">
        <v>160</v>
      </c>
    </row>
    <row r="315" spans="1:5" ht="28.5">
      <c r="A315" s="92" t="s">
        <v>542</v>
      </c>
      <c r="B315" s="95" t="s">
        <v>139</v>
      </c>
      <c r="C315" s="95"/>
      <c r="D315" s="95">
        <v>640</v>
      </c>
      <c r="E315" s="84" t="s">
        <v>512</v>
      </c>
    </row>
    <row r="316" spans="1:5" ht="28.5">
      <c r="A316" s="92" t="s">
        <v>543</v>
      </c>
      <c r="B316" s="95" t="s">
        <v>155</v>
      </c>
      <c r="C316" s="96" t="s">
        <v>544</v>
      </c>
      <c r="D316" s="97">
        <v>300</v>
      </c>
      <c r="E316" s="84" t="s">
        <v>147</v>
      </c>
    </row>
    <row r="317" spans="1:5" ht="28.5">
      <c r="A317" s="93" t="s">
        <v>545</v>
      </c>
      <c r="B317" s="95" t="s">
        <v>155</v>
      </c>
      <c r="C317" s="96" t="s">
        <v>546</v>
      </c>
      <c r="D317" s="95">
        <v>100</v>
      </c>
      <c r="E317" s="84" t="s">
        <v>147</v>
      </c>
    </row>
    <row r="318" spans="1:5" ht="38.25">
      <c r="A318" s="92" t="s">
        <v>547</v>
      </c>
      <c r="B318" s="98">
        <v>46066</v>
      </c>
      <c r="C318" s="96" t="s">
        <v>548</v>
      </c>
      <c r="D318" s="95">
        <v>200</v>
      </c>
      <c r="E318" s="68" t="s">
        <v>174</v>
      </c>
    </row>
    <row r="319" spans="1:5" ht="25.5">
      <c r="A319" s="92" t="s">
        <v>549</v>
      </c>
      <c r="B319" s="98">
        <v>46066</v>
      </c>
      <c r="C319" s="96" t="s">
        <v>550</v>
      </c>
      <c r="D319" s="95">
        <v>30</v>
      </c>
      <c r="E319" s="99" t="s">
        <v>174</v>
      </c>
    </row>
    <row r="320" spans="1:5" ht="38.25">
      <c r="A320" s="92" t="s">
        <v>551</v>
      </c>
      <c r="B320" s="98">
        <v>46087</v>
      </c>
      <c r="C320" s="96" t="s">
        <v>552</v>
      </c>
      <c r="D320" s="95">
        <v>10</v>
      </c>
      <c r="E320" s="99" t="s">
        <v>174</v>
      </c>
    </row>
    <row r="321" spans="1:9" ht="25.5">
      <c r="A321" s="92" t="s">
        <v>553</v>
      </c>
      <c r="B321" s="98">
        <v>46063</v>
      </c>
      <c r="C321" s="96" t="s">
        <v>554</v>
      </c>
      <c r="D321" s="95">
        <v>51</v>
      </c>
      <c r="E321" s="68" t="s">
        <v>555</v>
      </c>
    </row>
    <row r="322" spans="1:9" ht="30">
      <c r="A322" s="56" t="s">
        <v>556</v>
      </c>
      <c r="B322" s="56" t="s">
        <v>155</v>
      </c>
      <c r="C322" s="74" t="s">
        <v>557</v>
      </c>
      <c r="D322" s="79">
        <v>13</v>
      </c>
      <c r="E322" s="56" t="s">
        <v>290</v>
      </c>
    </row>
    <row r="323" spans="1:9" ht="25.5">
      <c r="A323" s="53" t="s">
        <v>558</v>
      </c>
      <c r="B323" s="57">
        <v>46073</v>
      </c>
      <c r="C323" s="61" t="s">
        <v>559</v>
      </c>
      <c r="D323" s="79">
        <v>15</v>
      </c>
      <c r="E323" s="61" t="s">
        <v>310</v>
      </c>
    </row>
    <row r="324" spans="1:9" ht="25.5">
      <c r="A324" s="33" t="s">
        <v>507</v>
      </c>
      <c r="B324" s="61" t="s">
        <v>139</v>
      </c>
      <c r="C324" s="77" t="s">
        <v>544</v>
      </c>
      <c r="D324" s="79">
        <v>7</v>
      </c>
      <c r="E324" s="61" t="s">
        <v>196</v>
      </c>
    </row>
    <row r="325" spans="1:9" ht="267.75" customHeight="1">
      <c r="A325" s="2" t="s">
        <v>560</v>
      </c>
      <c r="B325" s="2"/>
      <c r="C325" s="2"/>
      <c r="D325" s="2"/>
      <c r="E325" s="2"/>
      <c r="F325" s="44" t="s">
        <v>123</v>
      </c>
      <c r="G325" s="44" t="s">
        <v>124</v>
      </c>
      <c r="H325" s="44" t="s">
        <v>561</v>
      </c>
      <c r="I325" s="44" t="s">
        <v>562</v>
      </c>
    </row>
    <row r="326" spans="1:9" ht="63.4" customHeight="1">
      <c r="A326" s="44" t="s">
        <v>563</v>
      </c>
      <c r="B326" s="44" t="s">
        <v>126</v>
      </c>
      <c r="C326" s="44" t="s">
        <v>127</v>
      </c>
      <c r="D326" s="44" t="s">
        <v>128</v>
      </c>
      <c r="E326" s="44" t="s">
        <v>129</v>
      </c>
      <c r="F326" s="78">
        <v>12</v>
      </c>
      <c r="G326" s="78">
        <f>SUM(D327:D338)</f>
        <v>15</v>
      </c>
      <c r="H326" s="78"/>
      <c r="I326" s="78"/>
    </row>
    <row r="327" spans="1:9" ht="29.25" customHeight="1">
      <c r="A327" s="50" t="s">
        <v>564</v>
      </c>
      <c r="B327" s="50" t="s">
        <v>251</v>
      </c>
      <c r="C327" s="50" t="s">
        <v>565</v>
      </c>
      <c r="D327" s="50">
        <v>1</v>
      </c>
      <c r="E327" s="50" t="s">
        <v>566</v>
      </c>
    </row>
    <row r="328" spans="1:9" ht="43.5" customHeight="1">
      <c r="A328" s="50" t="s">
        <v>567</v>
      </c>
      <c r="B328" s="50" t="s">
        <v>251</v>
      </c>
      <c r="C328" s="50" t="s">
        <v>568</v>
      </c>
      <c r="D328" s="50">
        <v>4</v>
      </c>
      <c r="E328" s="50" t="s">
        <v>236</v>
      </c>
    </row>
    <row r="329" spans="1:9" ht="32.25" customHeight="1">
      <c r="A329" s="100" t="s">
        <v>564</v>
      </c>
      <c r="B329" s="101" t="s">
        <v>251</v>
      </c>
      <c r="C329" s="101" t="s">
        <v>565</v>
      </c>
      <c r="D329" s="101">
        <v>1</v>
      </c>
      <c r="E329" s="100" t="s">
        <v>566</v>
      </c>
    </row>
    <row r="330" spans="1:9" ht="30" customHeight="1">
      <c r="A330" s="50" t="s">
        <v>564</v>
      </c>
      <c r="B330" s="50" t="s">
        <v>155</v>
      </c>
      <c r="C330" s="50" t="s">
        <v>565</v>
      </c>
      <c r="D330" s="50">
        <v>1</v>
      </c>
      <c r="E330" s="50" t="s">
        <v>566</v>
      </c>
    </row>
    <row r="331" spans="1:9" ht="33.75" customHeight="1">
      <c r="A331" s="50" t="s">
        <v>564</v>
      </c>
      <c r="B331" s="50" t="s">
        <v>155</v>
      </c>
      <c r="C331" s="50" t="s">
        <v>565</v>
      </c>
      <c r="D331" s="50">
        <v>1</v>
      </c>
      <c r="E331" s="50" t="s">
        <v>566</v>
      </c>
    </row>
    <row r="332" spans="1:9" ht="24.75" customHeight="1">
      <c r="A332" s="100" t="s">
        <v>564</v>
      </c>
      <c r="B332" s="50" t="s">
        <v>155</v>
      </c>
      <c r="C332" s="101" t="s">
        <v>565</v>
      </c>
      <c r="D332" s="101">
        <v>1</v>
      </c>
      <c r="E332" s="100" t="s">
        <v>566</v>
      </c>
    </row>
    <row r="333" spans="1:9" ht="25.5">
      <c r="A333" s="100" t="s">
        <v>564</v>
      </c>
      <c r="B333" s="50" t="s">
        <v>155</v>
      </c>
      <c r="C333" s="101" t="s">
        <v>565</v>
      </c>
      <c r="D333" s="101">
        <v>1</v>
      </c>
      <c r="E333" s="100" t="s">
        <v>566</v>
      </c>
    </row>
    <row r="334" spans="1:9" ht="25.5">
      <c r="A334" s="100" t="s">
        <v>564</v>
      </c>
      <c r="B334" s="50" t="s">
        <v>155</v>
      </c>
      <c r="C334" s="101" t="s">
        <v>565</v>
      </c>
      <c r="D334" s="101">
        <v>1</v>
      </c>
      <c r="E334" s="100" t="s">
        <v>566</v>
      </c>
    </row>
    <row r="335" spans="1:9" ht="25.5">
      <c r="A335" s="100" t="s">
        <v>564</v>
      </c>
      <c r="B335" s="55" t="s">
        <v>139</v>
      </c>
      <c r="C335" s="101" t="s">
        <v>565</v>
      </c>
      <c r="D335" s="101">
        <v>1</v>
      </c>
      <c r="E335" s="100" t="s">
        <v>566</v>
      </c>
    </row>
    <row r="336" spans="1:9" ht="25.5">
      <c r="A336" s="100" t="s">
        <v>564</v>
      </c>
      <c r="B336" s="55" t="s">
        <v>139</v>
      </c>
      <c r="C336" s="101" t="s">
        <v>565</v>
      </c>
      <c r="D336" s="101">
        <v>1</v>
      </c>
      <c r="E336" s="100" t="s">
        <v>566</v>
      </c>
    </row>
    <row r="337" spans="1:8" ht="25.5">
      <c r="A337" s="100" t="s">
        <v>564</v>
      </c>
      <c r="B337" s="55" t="s">
        <v>139</v>
      </c>
      <c r="C337" s="101" t="s">
        <v>565</v>
      </c>
      <c r="D337" s="101">
        <v>1</v>
      </c>
      <c r="E337" s="100" t="s">
        <v>566</v>
      </c>
      <c r="F337" s="53"/>
    </row>
    <row r="338" spans="1:8" ht="25.5">
      <c r="A338" s="100" t="s">
        <v>564</v>
      </c>
      <c r="B338" s="55" t="s">
        <v>139</v>
      </c>
      <c r="C338" s="101" t="s">
        <v>565</v>
      </c>
      <c r="D338" s="101">
        <v>1</v>
      </c>
      <c r="E338" s="100" t="s">
        <v>566</v>
      </c>
    </row>
    <row r="339" spans="1:8" ht="38.85" customHeight="1">
      <c r="A339" s="2" t="s">
        <v>569</v>
      </c>
      <c r="B339" s="2"/>
      <c r="C339" s="2"/>
      <c r="D339" s="2"/>
      <c r="E339" s="2"/>
      <c r="F339" s="3"/>
      <c r="G339" s="3"/>
      <c r="H339" s="3"/>
    </row>
    <row r="340" spans="1:8" ht="38.85" customHeight="1">
      <c r="A340" s="44"/>
      <c r="B340" s="44"/>
      <c r="C340" s="44"/>
      <c r="D340" s="44"/>
      <c r="E340" s="44"/>
      <c r="F340" s="45"/>
      <c r="G340" s="45"/>
      <c r="H340" s="45"/>
    </row>
    <row r="341" spans="1:8" ht="12.75" customHeight="1">
      <c r="A341" s="5" t="s">
        <v>18</v>
      </c>
      <c r="B341" s="5"/>
      <c r="C341" s="5"/>
      <c r="D341" s="5"/>
      <c r="E341" s="5"/>
    </row>
    <row r="342" spans="1:8" ht="82.9" customHeight="1">
      <c r="A342" s="44" t="s">
        <v>125</v>
      </c>
      <c r="B342" s="44" t="s">
        <v>570</v>
      </c>
      <c r="C342" s="44" t="s">
        <v>124</v>
      </c>
      <c r="D342" s="44" t="s">
        <v>571</v>
      </c>
      <c r="E342" s="44" t="s">
        <v>127</v>
      </c>
      <c r="F342" s="44" t="s">
        <v>123</v>
      </c>
      <c r="G342" s="44" t="s">
        <v>124</v>
      </c>
    </row>
    <row r="343" spans="1:8" ht="124.5" customHeight="1">
      <c r="A343" s="83" t="s">
        <v>572</v>
      </c>
      <c r="B343" s="83" t="s">
        <v>573</v>
      </c>
      <c r="C343" s="83"/>
      <c r="D343" s="83"/>
      <c r="E343" s="83" t="s">
        <v>574</v>
      </c>
      <c r="F343" s="102">
        <v>19</v>
      </c>
      <c r="G343" s="78">
        <f>SUM(C343:C361)</f>
        <v>397</v>
      </c>
    </row>
    <row r="344" spans="1:8" ht="70.5" customHeight="1">
      <c r="A344" s="83" t="s">
        <v>575</v>
      </c>
      <c r="B344" s="83" t="s">
        <v>576</v>
      </c>
      <c r="C344" s="83">
        <v>48</v>
      </c>
      <c r="D344" s="83"/>
      <c r="E344" s="83" t="s">
        <v>577</v>
      </c>
    </row>
    <row r="345" spans="1:8" ht="137.25" customHeight="1">
      <c r="A345" s="83" t="s">
        <v>578</v>
      </c>
      <c r="B345" s="83" t="s">
        <v>579</v>
      </c>
      <c r="C345" s="83">
        <v>18</v>
      </c>
      <c r="D345" s="83"/>
      <c r="E345" s="83" t="s">
        <v>580</v>
      </c>
    </row>
    <row r="346" spans="1:8" ht="122.25" customHeight="1">
      <c r="A346" s="83" t="s">
        <v>581</v>
      </c>
      <c r="B346" s="103">
        <v>46067</v>
      </c>
      <c r="C346" s="83">
        <v>7</v>
      </c>
      <c r="D346" s="83"/>
      <c r="E346" s="83" t="s">
        <v>582</v>
      </c>
    </row>
    <row r="347" spans="1:8" ht="115.5" customHeight="1">
      <c r="A347" s="83" t="s">
        <v>583</v>
      </c>
      <c r="B347" s="103">
        <v>46071</v>
      </c>
      <c r="C347" s="83">
        <v>30</v>
      </c>
      <c r="D347" s="83"/>
      <c r="E347" s="83" t="s">
        <v>584</v>
      </c>
    </row>
    <row r="348" spans="1:8" ht="41.25" customHeight="1">
      <c r="A348" s="83" t="s">
        <v>585</v>
      </c>
      <c r="B348" s="103">
        <v>46074</v>
      </c>
      <c r="C348" s="83"/>
      <c r="D348" s="83"/>
      <c r="E348" s="83" t="s">
        <v>586</v>
      </c>
    </row>
    <row r="349" spans="1:8" ht="80.25" customHeight="1">
      <c r="A349" s="83" t="s">
        <v>587</v>
      </c>
      <c r="B349" s="103">
        <v>46077</v>
      </c>
      <c r="C349" s="83"/>
      <c r="D349" s="83"/>
      <c r="E349" s="83" t="s">
        <v>588</v>
      </c>
    </row>
    <row r="350" spans="1:8" ht="55.5" customHeight="1">
      <c r="A350" s="83" t="s">
        <v>589</v>
      </c>
      <c r="B350" s="83" t="s">
        <v>590</v>
      </c>
      <c r="C350" s="83">
        <v>20</v>
      </c>
      <c r="D350" s="83"/>
      <c r="E350" s="83" t="s">
        <v>591</v>
      </c>
    </row>
    <row r="351" spans="1:8" ht="36.75" customHeight="1">
      <c r="A351" s="83" t="s">
        <v>592</v>
      </c>
      <c r="B351" s="103">
        <v>46080</v>
      </c>
      <c r="C351" s="83"/>
      <c r="D351" s="83"/>
      <c r="E351" s="83" t="s">
        <v>593</v>
      </c>
    </row>
    <row r="352" spans="1:8" ht="26.25" customHeight="1">
      <c r="A352" s="83" t="s">
        <v>594</v>
      </c>
      <c r="B352" s="83" t="s">
        <v>139</v>
      </c>
      <c r="C352" s="83"/>
      <c r="D352" s="83"/>
      <c r="E352" s="83" t="s">
        <v>595</v>
      </c>
    </row>
    <row r="353" spans="1:5" ht="26.25" customHeight="1">
      <c r="A353" s="83" t="s">
        <v>596</v>
      </c>
      <c r="B353" s="83" t="s">
        <v>139</v>
      </c>
      <c r="C353" s="83"/>
      <c r="D353" s="83"/>
      <c r="E353" s="83" t="s">
        <v>597</v>
      </c>
    </row>
    <row r="354" spans="1:5" ht="36.75" customHeight="1">
      <c r="A354" s="83" t="s">
        <v>598</v>
      </c>
      <c r="B354" s="83" t="s">
        <v>139</v>
      </c>
      <c r="C354" s="83"/>
      <c r="D354" s="83"/>
      <c r="E354" s="83" t="s">
        <v>599</v>
      </c>
    </row>
    <row r="355" spans="1:5" ht="33.75" customHeight="1">
      <c r="A355" s="83" t="s">
        <v>600</v>
      </c>
      <c r="B355" s="83" t="s">
        <v>601</v>
      </c>
      <c r="C355" s="83">
        <v>119</v>
      </c>
      <c r="D355" s="83"/>
      <c r="E355" s="83" t="s">
        <v>602</v>
      </c>
    </row>
    <row r="356" spans="1:5" ht="28.5" customHeight="1">
      <c r="A356" s="83" t="s">
        <v>603</v>
      </c>
      <c r="B356" s="83" t="s">
        <v>604</v>
      </c>
      <c r="C356" s="83">
        <v>57</v>
      </c>
      <c r="D356" s="83"/>
      <c r="E356" s="83" t="s">
        <v>605</v>
      </c>
    </row>
    <row r="357" spans="1:5" ht="42" customHeight="1">
      <c r="A357" s="83" t="s">
        <v>606</v>
      </c>
      <c r="B357" s="103" t="s">
        <v>607</v>
      </c>
      <c r="C357" s="83">
        <v>15</v>
      </c>
      <c r="D357" s="83"/>
      <c r="E357" s="83" t="s">
        <v>608</v>
      </c>
    </row>
    <row r="358" spans="1:5" ht="58.5" customHeight="1">
      <c r="A358" s="83" t="s">
        <v>609</v>
      </c>
      <c r="B358" s="83" t="s">
        <v>610</v>
      </c>
      <c r="C358" s="83">
        <v>20</v>
      </c>
      <c r="D358" s="83"/>
      <c r="E358" s="83" t="s">
        <v>608</v>
      </c>
    </row>
    <row r="359" spans="1:5" ht="137.25" customHeight="1">
      <c r="A359" s="83" t="s">
        <v>611</v>
      </c>
      <c r="B359" s="103">
        <v>46100</v>
      </c>
      <c r="C359" s="83">
        <v>38</v>
      </c>
      <c r="D359" s="83"/>
      <c r="E359" s="83" t="s">
        <v>612</v>
      </c>
    </row>
    <row r="360" spans="1:5" ht="109.5" customHeight="1">
      <c r="A360" s="83" t="s">
        <v>613</v>
      </c>
      <c r="B360" s="103">
        <v>46105</v>
      </c>
      <c r="C360" s="83">
        <v>25</v>
      </c>
      <c r="D360" s="83"/>
      <c r="E360" s="83" t="s">
        <v>614</v>
      </c>
    </row>
    <row r="361" spans="1:5" ht="90.75" customHeight="1">
      <c r="A361" s="83" t="s">
        <v>615</v>
      </c>
      <c r="B361" s="103">
        <v>46108</v>
      </c>
      <c r="C361" s="83"/>
      <c r="D361" s="83"/>
      <c r="E361" s="83" t="s">
        <v>616</v>
      </c>
    </row>
    <row r="363" spans="1:5" ht="46.35" customHeight="1">
      <c r="A363" s="2" t="s">
        <v>617</v>
      </c>
      <c r="B363" s="2"/>
      <c r="C363" s="2"/>
    </row>
    <row r="364" spans="1:5" ht="81" customHeight="1">
      <c r="A364" s="44" t="s">
        <v>618</v>
      </c>
      <c r="B364" s="44" t="s">
        <v>619</v>
      </c>
      <c r="C364" s="44" t="s">
        <v>620</v>
      </c>
    </row>
    <row r="365" spans="1:5" ht="12.75" customHeight="1">
      <c r="A365" s="104" t="s">
        <v>621</v>
      </c>
      <c r="B365" s="50">
        <v>0</v>
      </c>
      <c r="C365" s="50">
        <v>0</v>
      </c>
    </row>
    <row r="366" spans="1:5" ht="12.75" customHeight="1">
      <c r="A366" s="104" t="s">
        <v>622</v>
      </c>
      <c r="B366" s="50">
        <v>0</v>
      </c>
      <c r="C366" s="50">
        <v>0</v>
      </c>
    </row>
    <row r="367" spans="1:5" ht="12.75" customHeight="1">
      <c r="A367" s="104" t="s">
        <v>623</v>
      </c>
      <c r="B367" s="50">
        <v>0</v>
      </c>
      <c r="C367" s="50">
        <v>0</v>
      </c>
    </row>
    <row r="369" spans="1:4" ht="50.65" customHeight="1">
      <c r="A369" s="2" t="s">
        <v>624</v>
      </c>
      <c r="B369" s="2"/>
      <c r="C369" s="2"/>
      <c r="D369" s="44" t="s">
        <v>625</v>
      </c>
    </row>
    <row r="370" spans="1:4" ht="79.150000000000006" customHeight="1">
      <c r="A370" s="44" t="s">
        <v>626</v>
      </c>
      <c r="B370" s="44" t="s">
        <v>85</v>
      </c>
      <c r="C370" s="44" t="s">
        <v>87</v>
      </c>
      <c r="D370" s="50">
        <v>137</v>
      </c>
    </row>
    <row r="371" spans="1:4" ht="71.25" customHeight="1">
      <c r="A371" s="50" t="s">
        <v>627</v>
      </c>
      <c r="B371" s="51">
        <v>46099</v>
      </c>
      <c r="C371" s="50" t="s">
        <v>628</v>
      </c>
    </row>
    <row r="372" spans="1:4" ht="32.25" customHeight="1">
      <c r="A372" s="50" t="s">
        <v>629</v>
      </c>
      <c r="B372" s="51">
        <v>46092</v>
      </c>
      <c r="C372" s="50" t="s">
        <v>630</v>
      </c>
    </row>
    <row r="373" spans="1:4" ht="37.5" customHeight="1">
      <c r="A373" s="50" t="s">
        <v>631</v>
      </c>
      <c r="B373" s="51">
        <v>46107</v>
      </c>
      <c r="C373" s="50" t="s">
        <v>632</v>
      </c>
    </row>
    <row r="374" spans="1:4" ht="33.75" customHeight="1">
      <c r="A374" s="105" t="s">
        <v>633</v>
      </c>
      <c r="B374" s="51">
        <v>46104</v>
      </c>
      <c r="C374" s="50" t="s">
        <v>634</v>
      </c>
    </row>
    <row r="375" spans="1:4" ht="38.25" customHeight="1">
      <c r="A375" s="50" t="s">
        <v>635</v>
      </c>
      <c r="B375" s="51">
        <v>46099</v>
      </c>
      <c r="C375" s="50" t="s">
        <v>636</v>
      </c>
    </row>
    <row r="376" spans="1:4" ht="35.25" customHeight="1">
      <c r="A376" s="50" t="s">
        <v>637</v>
      </c>
      <c r="B376" s="51">
        <v>46097</v>
      </c>
      <c r="C376" s="50" t="s">
        <v>638</v>
      </c>
    </row>
    <row r="377" spans="1:4" ht="31.5" customHeight="1">
      <c r="A377" s="50" t="s">
        <v>639</v>
      </c>
      <c r="B377" s="51">
        <v>46095</v>
      </c>
      <c r="C377" s="50" t="s">
        <v>640</v>
      </c>
    </row>
    <row r="378" spans="1:4" ht="28.5" customHeight="1">
      <c r="A378" s="50" t="s">
        <v>641</v>
      </c>
      <c r="B378" s="51">
        <v>46081</v>
      </c>
      <c r="C378" s="50" t="s">
        <v>642</v>
      </c>
    </row>
    <row r="379" spans="1:4" ht="33.75" customHeight="1">
      <c r="A379" s="50" t="s">
        <v>643</v>
      </c>
      <c r="B379" s="51">
        <v>46078</v>
      </c>
      <c r="C379" s="50" t="s">
        <v>644</v>
      </c>
    </row>
    <row r="380" spans="1:4" ht="48" customHeight="1">
      <c r="A380" s="50" t="s">
        <v>645</v>
      </c>
      <c r="B380" s="51">
        <v>46077</v>
      </c>
      <c r="C380" s="50" t="s">
        <v>646</v>
      </c>
    </row>
    <row r="381" spans="1:4" ht="42" customHeight="1">
      <c r="A381" s="50" t="s">
        <v>647</v>
      </c>
      <c r="B381" s="51">
        <v>46076</v>
      </c>
      <c r="C381" s="50" t="s">
        <v>648</v>
      </c>
    </row>
    <row r="382" spans="1:4" ht="43.5" customHeight="1">
      <c r="A382" s="105" t="s">
        <v>649</v>
      </c>
      <c r="B382" s="51">
        <v>46074</v>
      </c>
      <c r="C382" s="50" t="s">
        <v>650</v>
      </c>
    </row>
    <row r="383" spans="1:4" ht="42" customHeight="1">
      <c r="A383" s="105" t="s">
        <v>651</v>
      </c>
      <c r="B383" s="51">
        <v>46073</v>
      </c>
      <c r="C383" s="50" t="s">
        <v>652</v>
      </c>
    </row>
    <row r="384" spans="1:4" ht="36.75" customHeight="1">
      <c r="A384" s="105" t="s">
        <v>653</v>
      </c>
      <c r="B384" s="51">
        <v>46073</v>
      </c>
      <c r="C384" s="50" t="s">
        <v>654</v>
      </c>
    </row>
    <row r="385" spans="1:3" ht="32.25" customHeight="1">
      <c r="A385" s="105" t="s">
        <v>655</v>
      </c>
      <c r="B385" s="51">
        <v>46072</v>
      </c>
      <c r="C385" s="50" t="s">
        <v>656</v>
      </c>
    </row>
    <row r="386" spans="1:3" ht="31.5" customHeight="1">
      <c r="A386" s="105" t="s">
        <v>657</v>
      </c>
      <c r="B386" s="51">
        <v>46068</v>
      </c>
      <c r="C386" s="50" t="s">
        <v>658</v>
      </c>
    </row>
    <row r="387" spans="1:3" ht="40.5" customHeight="1">
      <c r="A387" s="105" t="s">
        <v>659</v>
      </c>
      <c r="B387" s="51">
        <v>46067</v>
      </c>
      <c r="C387" s="50" t="s">
        <v>660</v>
      </c>
    </row>
    <row r="388" spans="1:3" ht="27.75" customHeight="1">
      <c r="A388" s="105" t="s">
        <v>661</v>
      </c>
      <c r="B388" s="51">
        <v>46067</v>
      </c>
      <c r="C388" s="50" t="s">
        <v>662</v>
      </c>
    </row>
    <row r="389" spans="1:3" ht="27" customHeight="1">
      <c r="A389" s="105" t="s">
        <v>663</v>
      </c>
      <c r="B389" s="51">
        <v>46059</v>
      </c>
      <c r="C389" s="50" t="s">
        <v>664</v>
      </c>
    </row>
    <row r="390" spans="1:3" ht="12.75" customHeight="1">
      <c r="A390" s="105" t="s">
        <v>665</v>
      </c>
      <c r="B390" s="51">
        <v>46056</v>
      </c>
      <c r="C390" s="50" t="s">
        <v>507</v>
      </c>
    </row>
    <row r="391" spans="1:3" ht="12.75" customHeight="1">
      <c r="A391" s="105" t="s">
        <v>666</v>
      </c>
      <c r="B391" s="51">
        <v>46055</v>
      </c>
      <c r="C391" s="50" t="s">
        <v>507</v>
      </c>
    </row>
    <row r="392" spans="1:3" ht="27" customHeight="1">
      <c r="A392" s="105" t="s">
        <v>667</v>
      </c>
      <c r="B392" s="51">
        <v>46049</v>
      </c>
      <c r="C392" s="50" t="s">
        <v>319</v>
      </c>
    </row>
    <row r="393" spans="1:3" ht="29.25" customHeight="1">
      <c r="A393" s="105" t="s">
        <v>668</v>
      </c>
      <c r="B393" s="51">
        <v>46037</v>
      </c>
      <c r="C393" s="50" t="s">
        <v>315</v>
      </c>
    </row>
    <row r="394" spans="1:3" ht="12.75" customHeight="1">
      <c r="A394" s="105" t="s">
        <v>669</v>
      </c>
      <c r="B394" s="51">
        <v>46029</v>
      </c>
      <c r="C394" s="50" t="s">
        <v>670</v>
      </c>
    </row>
    <row r="395" spans="1:3" ht="30" customHeight="1">
      <c r="A395" s="105" t="s">
        <v>671</v>
      </c>
      <c r="B395" s="51">
        <v>46076</v>
      </c>
      <c r="C395" s="50" t="s">
        <v>672</v>
      </c>
    </row>
    <row r="396" spans="1:3" ht="30.75" customHeight="1">
      <c r="A396" s="105" t="s">
        <v>673</v>
      </c>
      <c r="B396" s="51">
        <v>46028</v>
      </c>
      <c r="C396" s="50" t="s">
        <v>674</v>
      </c>
    </row>
    <row r="397" spans="1:3" ht="29.25" customHeight="1">
      <c r="A397" s="105" t="s">
        <v>675</v>
      </c>
      <c r="B397" s="51">
        <v>46031</v>
      </c>
      <c r="C397" s="50" t="s">
        <v>676</v>
      </c>
    </row>
    <row r="398" spans="1:3" ht="12.75" customHeight="1">
      <c r="A398" s="105" t="s">
        <v>677</v>
      </c>
      <c r="B398" s="51">
        <v>46040</v>
      </c>
      <c r="C398" s="50" t="s">
        <v>678</v>
      </c>
    </row>
    <row r="399" spans="1:3" ht="27" customHeight="1">
      <c r="A399" s="105" t="s">
        <v>679</v>
      </c>
      <c r="B399" s="51">
        <v>46043</v>
      </c>
      <c r="C399" s="50" t="s">
        <v>680</v>
      </c>
    </row>
    <row r="400" spans="1:3" ht="12.75" customHeight="1">
      <c r="A400" s="105" t="s">
        <v>681</v>
      </c>
      <c r="B400" s="51">
        <v>46044</v>
      </c>
      <c r="C400" s="50" t="s">
        <v>682</v>
      </c>
    </row>
    <row r="401" spans="1:3" ht="32.25" customHeight="1">
      <c r="A401" s="105" t="s">
        <v>683</v>
      </c>
      <c r="B401" s="51">
        <v>46045</v>
      </c>
      <c r="C401" s="50" t="s">
        <v>684</v>
      </c>
    </row>
    <row r="402" spans="1:3" ht="33.75" customHeight="1">
      <c r="A402" s="106" t="s">
        <v>685</v>
      </c>
      <c r="B402" s="51">
        <v>46052</v>
      </c>
      <c r="C402" s="50" t="s">
        <v>686</v>
      </c>
    </row>
    <row r="403" spans="1:3" ht="23.25" customHeight="1">
      <c r="A403" s="105" t="s">
        <v>687</v>
      </c>
      <c r="B403" s="51">
        <v>46057</v>
      </c>
      <c r="C403" s="50" t="s">
        <v>688</v>
      </c>
    </row>
    <row r="404" spans="1:3" ht="31.5" customHeight="1">
      <c r="A404" s="105" t="s">
        <v>689</v>
      </c>
      <c r="B404" s="51">
        <v>46070</v>
      </c>
      <c r="C404" s="50" t="s">
        <v>690</v>
      </c>
    </row>
    <row r="405" spans="1:3" ht="27" customHeight="1">
      <c r="A405" s="105" t="s">
        <v>691</v>
      </c>
      <c r="B405" s="51">
        <v>46072</v>
      </c>
      <c r="C405" s="50" t="s">
        <v>692</v>
      </c>
    </row>
    <row r="406" spans="1:3" ht="19.5" customHeight="1">
      <c r="A406" s="105" t="s">
        <v>693</v>
      </c>
      <c r="B406" s="51">
        <v>46079</v>
      </c>
      <c r="C406" s="50" t="s">
        <v>694</v>
      </c>
    </row>
    <row r="407" spans="1:3" ht="27.75" customHeight="1">
      <c r="A407" s="105" t="s">
        <v>695</v>
      </c>
      <c r="B407" s="51">
        <v>46083</v>
      </c>
      <c r="C407" s="50" t="s">
        <v>696</v>
      </c>
    </row>
    <row r="408" spans="1:3" ht="27" customHeight="1">
      <c r="A408" s="105" t="s">
        <v>697</v>
      </c>
      <c r="B408" s="51">
        <v>46090</v>
      </c>
      <c r="C408" s="50" t="s">
        <v>698</v>
      </c>
    </row>
    <row r="409" spans="1:3" ht="30" customHeight="1">
      <c r="A409" s="105" t="s">
        <v>699</v>
      </c>
      <c r="B409" s="51">
        <v>46094</v>
      </c>
      <c r="C409" s="50" t="s">
        <v>700</v>
      </c>
    </row>
    <row r="410" spans="1:3" ht="27" customHeight="1">
      <c r="A410" s="105" t="s">
        <v>701</v>
      </c>
      <c r="B410" s="51">
        <v>46095</v>
      </c>
      <c r="C410" s="50" t="s">
        <v>702</v>
      </c>
    </row>
    <row r="411" spans="1:3" ht="22.5" customHeight="1">
      <c r="A411" s="105" t="s">
        <v>703</v>
      </c>
      <c r="B411" s="51">
        <v>46031</v>
      </c>
      <c r="C411" s="50" t="s">
        <v>704</v>
      </c>
    </row>
    <row r="412" spans="1:3" ht="23.25" customHeight="1">
      <c r="A412" s="105" t="s">
        <v>705</v>
      </c>
      <c r="B412" s="51">
        <v>46035</v>
      </c>
      <c r="C412" s="50" t="s">
        <v>706</v>
      </c>
    </row>
    <row r="413" spans="1:3" ht="30" customHeight="1">
      <c r="A413" s="105" t="s">
        <v>707</v>
      </c>
      <c r="B413" s="51">
        <v>46035</v>
      </c>
      <c r="C413" s="50" t="s">
        <v>708</v>
      </c>
    </row>
    <row r="414" spans="1:3" ht="12.75" customHeight="1">
      <c r="A414" s="105" t="s">
        <v>709</v>
      </c>
      <c r="B414" s="51">
        <v>46037</v>
      </c>
      <c r="C414" s="50" t="s">
        <v>710</v>
      </c>
    </row>
    <row r="415" spans="1:3" ht="12.75" customHeight="1">
      <c r="A415" s="105" t="s">
        <v>711</v>
      </c>
      <c r="B415" s="51">
        <v>46038</v>
      </c>
      <c r="C415" s="50" t="s">
        <v>712</v>
      </c>
    </row>
    <row r="416" spans="1:3" ht="12.75" customHeight="1">
      <c r="A416" s="105" t="s">
        <v>713</v>
      </c>
      <c r="B416" s="51">
        <v>46039</v>
      </c>
      <c r="C416" s="50" t="s">
        <v>714</v>
      </c>
    </row>
    <row r="417" spans="1:3" ht="12.75" customHeight="1">
      <c r="A417" s="105" t="s">
        <v>715</v>
      </c>
      <c r="B417" s="51">
        <v>46042</v>
      </c>
      <c r="C417" s="50" t="s">
        <v>710</v>
      </c>
    </row>
    <row r="418" spans="1:3" ht="12.75" customHeight="1">
      <c r="A418" s="105" t="s">
        <v>716</v>
      </c>
      <c r="B418" s="51">
        <v>46043</v>
      </c>
      <c r="C418" s="50" t="s">
        <v>717</v>
      </c>
    </row>
    <row r="419" spans="1:3" ht="27" customHeight="1">
      <c r="A419" s="105" t="s">
        <v>718</v>
      </c>
      <c r="B419" s="51">
        <v>46043</v>
      </c>
      <c r="C419" s="50" t="s">
        <v>719</v>
      </c>
    </row>
    <row r="420" spans="1:3" ht="12.75" customHeight="1">
      <c r="A420" s="105" t="s">
        <v>720</v>
      </c>
      <c r="B420" s="51">
        <v>46044</v>
      </c>
      <c r="C420" s="50" t="s">
        <v>721</v>
      </c>
    </row>
    <row r="421" spans="1:3" ht="12.75" customHeight="1">
      <c r="A421" s="105" t="s">
        <v>722</v>
      </c>
      <c r="B421" s="51">
        <v>46045</v>
      </c>
      <c r="C421" s="50" t="s">
        <v>712</v>
      </c>
    </row>
    <row r="422" spans="1:3" ht="29.25" customHeight="1">
      <c r="A422" s="105" t="s">
        <v>723</v>
      </c>
      <c r="B422" s="51">
        <v>46045</v>
      </c>
      <c r="C422" s="50" t="s">
        <v>724</v>
      </c>
    </row>
    <row r="423" spans="1:3" ht="12.75" customHeight="1">
      <c r="A423" s="105" t="s">
        <v>725</v>
      </c>
      <c r="B423" s="51">
        <v>46053</v>
      </c>
      <c r="C423" s="50" t="s">
        <v>726</v>
      </c>
    </row>
    <row r="424" spans="1:3" ht="12.75" customHeight="1">
      <c r="A424" s="105" t="s">
        <v>727</v>
      </c>
      <c r="B424" s="51">
        <v>46056</v>
      </c>
      <c r="C424" s="50" t="s">
        <v>726</v>
      </c>
    </row>
    <row r="425" spans="1:3" ht="12.75" customHeight="1">
      <c r="A425" s="105" t="s">
        <v>728</v>
      </c>
      <c r="B425" s="51">
        <v>46064</v>
      </c>
      <c r="C425" s="50" t="s">
        <v>712</v>
      </c>
    </row>
    <row r="426" spans="1:3" ht="25.5" customHeight="1">
      <c r="A426" s="105" t="s">
        <v>729</v>
      </c>
      <c r="B426" s="51">
        <v>46068</v>
      </c>
      <c r="C426" s="50" t="s">
        <v>730</v>
      </c>
    </row>
    <row r="427" spans="1:3" ht="29.25" customHeight="1">
      <c r="A427" s="105" t="s">
        <v>731</v>
      </c>
      <c r="B427" s="51">
        <v>46070</v>
      </c>
      <c r="C427" s="50" t="s">
        <v>732</v>
      </c>
    </row>
    <row r="428" spans="1:3" ht="12.75" customHeight="1">
      <c r="A428" s="105" t="s">
        <v>733</v>
      </c>
      <c r="B428" s="51">
        <v>46073</v>
      </c>
      <c r="C428" s="50" t="s">
        <v>712</v>
      </c>
    </row>
    <row r="429" spans="1:3" ht="12.75" customHeight="1">
      <c r="A429" s="105" t="s">
        <v>734</v>
      </c>
      <c r="B429" s="51">
        <v>46081</v>
      </c>
      <c r="C429" s="50" t="s">
        <v>735</v>
      </c>
    </row>
    <row r="430" spans="1:3" ht="31.5" customHeight="1">
      <c r="A430" s="105" t="s">
        <v>736</v>
      </c>
      <c r="B430" s="51">
        <v>46095</v>
      </c>
      <c r="C430" s="50" t="s">
        <v>702</v>
      </c>
    </row>
    <row r="431" spans="1:3" ht="12.75" customHeight="1">
      <c r="A431" s="105" t="s">
        <v>737</v>
      </c>
      <c r="B431" s="51">
        <v>46106</v>
      </c>
      <c r="C431" s="50" t="s">
        <v>738</v>
      </c>
    </row>
    <row r="432" spans="1:3" ht="12.75" customHeight="1">
      <c r="A432" s="105" t="s">
        <v>739</v>
      </c>
      <c r="B432" s="51">
        <v>46073</v>
      </c>
      <c r="C432" s="50" t="s">
        <v>740</v>
      </c>
    </row>
    <row r="433" spans="1:3" ht="51">
      <c r="A433" s="106" t="s">
        <v>741</v>
      </c>
      <c r="B433" s="54">
        <v>46077</v>
      </c>
      <c r="C433" s="53" t="s">
        <v>742</v>
      </c>
    </row>
    <row r="434" spans="1:3" ht="51">
      <c r="A434" s="106" t="s">
        <v>743</v>
      </c>
      <c r="B434" s="54">
        <v>46099</v>
      </c>
      <c r="C434" s="53" t="s">
        <v>744</v>
      </c>
    </row>
    <row r="435" spans="1:3" ht="51">
      <c r="A435" s="106" t="s">
        <v>745</v>
      </c>
      <c r="B435" s="54">
        <v>46100</v>
      </c>
      <c r="C435" s="53" t="s">
        <v>746</v>
      </c>
    </row>
    <row r="436" spans="1:3" ht="38.25">
      <c r="A436" s="106" t="s">
        <v>747</v>
      </c>
      <c r="B436" s="54">
        <v>46101</v>
      </c>
      <c r="C436" s="53" t="s">
        <v>748</v>
      </c>
    </row>
    <row r="437" spans="1:3" ht="25.5">
      <c r="A437" s="106" t="s">
        <v>749</v>
      </c>
      <c r="B437" s="54">
        <v>46042</v>
      </c>
      <c r="C437" s="71" t="s">
        <v>750</v>
      </c>
    </row>
    <row r="438" spans="1:3" ht="25.5">
      <c r="A438" s="106" t="s">
        <v>751</v>
      </c>
      <c r="B438" s="54">
        <v>46042</v>
      </c>
      <c r="C438" s="71" t="s">
        <v>267</v>
      </c>
    </row>
    <row r="439" spans="1:3" ht="25.5">
      <c r="A439" s="106" t="s">
        <v>752</v>
      </c>
      <c r="B439" s="54">
        <v>46066</v>
      </c>
      <c r="C439" s="71" t="s">
        <v>750</v>
      </c>
    </row>
    <row r="440" spans="1:3">
      <c r="A440" s="106" t="s">
        <v>753</v>
      </c>
      <c r="B440" s="54">
        <v>46070</v>
      </c>
      <c r="C440" s="33" t="s">
        <v>754</v>
      </c>
    </row>
    <row r="441" spans="1:3" ht="25.5">
      <c r="A441" s="106" t="s">
        <v>755</v>
      </c>
      <c r="B441" s="54">
        <v>46080</v>
      </c>
      <c r="C441" s="53" t="s">
        <v>756</v>
      </c>
    </row>
    <row r="442" spans="1:3" ht="25.5">
      <c r="A442" s="106" t="s">
        <v>757</v>
      </c>
      <c r="B442" s="54">
        <v>46095</v>
      </c>
      <c r="C442" s="71" t="s">
        <v>750</v>
      </c>
    </row>
    <row r="443" spans="1:3" ht="38.25">
      <c r="A443" s="106" t="s">
        <v>758</v>
      </c>
      <c r="B443" s="54">
        <v>46049</v>
      </c>
      <c r="C443" s="53" t="s">
        <v>759</v>
      </c>
    </row>
    <row r="444" spans="1:3" ht="25.5">
      <c r="A444" s="106" t="s">
        <v>760</v>
      </c>
      <c r="B444" s="54">
        <v>46049</v>
      </c>
      <c r="C444" s="67" t="s">
        <v>761</v>
      </c>
    </row>
    <row r="445" spans="1:3" ht="25.5">
      <c r="A445" s="106" t="s">
        <v>762</v>
      </c>
      <c r="B445" s="54">
        <v>46050</v>
      </c>
      <c r="C445" s="67" t="s">
        <v>461</v>
      </c>
    </row>
    <row r="446" spans="1:3" ht="25.5">
      <c r="A446" s="106" t="s">
        <v>763</v>
      </c>
      <c r="B446" s="54">
        <v>46071</v>
      </c>
      <c r="C446" s="67" t="s">
        <v>463</v>
      </c>
    </row>
    <row r="447" spans="1:3" ht="51">
      <c r="A447" s="106" t="s">
        <v>764</v>
      </c>
      <c r="B447" s="54">
        <v>46075</v>
      </c>
      <c r="C447" s="67" t="s">
        <v>465</v>
      </c>
    </row>
    <row r="448" spans="1:3" ht="38.25">
      <c r="A448" s="106" t="s">
        <v>765</v>
      </c>
      <c r="B448" s="54">
        <v>46085</v>
      </c>
      <c r="C448" s="67" t="s">
        <v>766</v>
      </c>
    </row>
    <row r="449" spans="1:3">
      <c r="A449" s="106" t="s">
        <v>767</v>
      </c>
      <c r="B449" s="54">
        <v>46093</v>
      </c>
      <c r="C449" s="33" t="s">
        <v>768</v>
      </c>
    </row>
    <row r="450" spans="1:3">
      <c r="A450" s="106" t="s">
        <v>769</v>
      </c>
      <c r="B450" s="54">
        <v>46044</v>
      </c>
      <c r="C450" s="69" t="s">
        <v>770</v>
      </c>
    </row>
    <row r="451" spans="1:3">
      <c r="A451" s="106" t="s">
        <v>771</v>
      </c>
      <c r="B451" s="54">
        <v>46087</v>
      </c>
      <c r="C451" s="33" t="s">
        <v>772</v>
      </c>
    </row>
    <row r="452" spans="1:3" ht="51">
      <c r="A452" s="106" t="s">
        <v>773</v>
      </c>
      <c r="B452" s="54">
        <v>46066</v>
      </c>
      <c r="C452" s="107" t="s">
        <v>774</v>
      </c>
    </row>
    <row r="453" spans="1:3" ht="153">
      <c r="A453" s="108" t="s">
        <v>775</v>
      </c>
      <c r="B453" s="70">
        <v>46035</v>
      </c>
      <c r="C453" s="53" t="s">
        <v>776</v>
      </c>
    </row>
    <row r="454" spans="1:3" ht="153">
      <c r="A454" s="106" t="s">
        <v>777</v>
      </c>
      <c r="B454" s="70">
        <v>46048</v>
      </c>
      <c r="C454" s="53" t="s">
        <v>778</v>
      </c>
    </row>
    <row r="455" spans="1:3" ht="114.75">
      <c r="A455" s="106" t="s">
        <v>779</v>
      </c>
      <c r="B455" s="70">
        <v>46048</v>
      </c>
      <c r="C455" s="53" t="s">
        <v>780</v>
      </c>
    </row>
    <row r="456" spans="1:3" ht="102">
      <c r="A456" s="108" t="s">
        <v>781</v>
      </c>
      <c r="B456" s="70">
        <v>46045</v>
      </c>
      <c r="C456" s="109" t="s">
        <v>782</v>
      </c>
    </row>
    <row r="457" spans="1:3" ht="153">
      <c r="A457" s="106" t="s">
        <v>783</v>
      </c>
      <c r="B457" s="70">
        <v>46051</v>
      </c>
      <c r="C457" s="53" t="s">
        <v>784</v>
      </c>
    </row>
    <row r="458" spans="1:3" ht="153">
      <c r="A458" s="106" t="s">
        <v>785</v>
      </c>
      <c r="B458" s="70">
        <v>46050</v>
      </c>
      <c r="C458" s="53" t="s">
        <v>786</v>
      </c>
    </row>
    <row r="459" spans="1:3" ht="140.25">
      <c r="A459" s="106" t="s">
        <v>787</v>
      </c>
      <c r="B459" s="70">
        <v>46049</v>
      </c>
      <c r="C459" s="53" t="s">
        <v>788</v>
      </c>
    </row>
    <row r="460" spans="1:3" ht="76.5">
      <c r="A460" s="106" t="s">
        <v>789</v>
      </c>
      <c r="B460" s="70">
        <v>46066</v>
      </c>
      <c r="C460" s="53" t="s">
        <v>790</v>
      </c>
    </row>
    <row r="461" spans="1:3" ht="76.5">
      <c r="A461" s="106" t="s">
        <v>791</v>
      </c>
      <c r="B461" s="70">
        <v>46064</v>
      </c>
      <c r="C461" s="53" t="s">
        <v>792</v>
      </c>
    </row>
    <row r="462" spans="1:3" ht="63.75">
      <c r="A462" s="106" t="s">
        <v>793</v>
      </c>
      <c r="B462" s="70">
        <v>46062</v>
      </c>
      <c r="C462" s="53" t="s">
        <v>794</v>
      </c>
    </row>
    <row r="463" spans="1:3" ht="165.75">
      <c r="A463" s="106" t="s">
        <v>795</v>
      </c>
      <c r="B463" s="70">
        <v>46069</v>
      </c>
      <c r="C463" s="53" t="s">
        <v>796</v>
      </c>
    </row>
    <row r="464" spans="1:3" ht="63.75">
      <c r="A464" s="108" t="s">
        <v>797</v>
      </c>
      <c r="B464" s="70" t="s">
        <v>798</v>
      </c>
      <c r="C464" s="53" t="s">
        <v>799</v>
      </c>
    </row>
    <row r="465" spans="1:3" ht="165.75">
      <c r="A465" s="106" t="s">
        <v>800</v>
      </c>
      <c r="B465" s="70">
        <v>46069</v>
      </c>
      <c r="C465" s="53" t="s">
        <v>801</v>
      </c>
    </row>
    <row r="466" spans="1:3" ht="102">
      <c r="A466" s="108" t="s">
        <v>802</v>
      </c>
      <c r="B466" s="70">
        <v>46070</v>
      </c>
      <c r="C466" s="53" t="s">
        <v>803</v>
      </c>
    </row>
    <row r="467" spans="1:3" ht="114.75">
      <c r="A467" s="106" t="s">
        <v>804</v>
      </c>
      <c r="B467" s="70">
        <v>46070</v>
      </c>
      <c r="C467" s="53" t="s">
        <v>805</v>
      </c>
    </row>
    <row r="468" spans="1:3" ht="76.5">
      <c r="A468" s="108" t="s">
        <v>806</v>
      </c>
      <c r="B468" s="70">
        <v>46069</v>
      </c>
      <c r="C468" s="53" t="s">
        <v>807</v>
      </c>
    </row>
    <row r="469" spans="1:3" ht="267.75">
      <c r="A469" s="106" t="s">
        <v>808</v>
      </c>
      <c r="B469" s="70">
        <v>46069</v>
      </c>
      <c r="C469" s="53" t="s">
        <v>809</v>
      </c>
    </row>
    <row r="470" spans="1:3" ht="216.75">
      <c r="A470" s="106" t="s">
        <v>810</v>
      </c>
      <c r="B470" s="70">
        <v>46069</v>
      </c>
      <c r="C470" s="53" t="s">
        <v>811</v>
      </c>
    </row>
    <row r="471" spans="1:3" ht="102">
      <c r="A471" s="106" t="s">
        <v>812</v>
      </c>
      <c r="B471" s="70">
        <v>46075</v>
      </c>
      <c r="C471" s="53" t="s">
        <v>813</v>
      </c>
    </row>
    <row r="472" spans="1:3" ht="242.25">
      <c r="A472" s="106" t="s">
        <v>814</v>
      </c>
      <c r="B472" s="70">
        <v>46075</v>
      </c>
      <c r="C472" s="53" t="s">
        <v>815</v>
      </c>
    </row>
    <row r="473" spans="1:3" ht="204">
      <c r="A473" s="106" t="s">
        <v>816</v>
      </c>
      <c r="B473" s="70" t="s">
        <v>817</v>
      </c>
      <c r="C473" s="53" t="s">
        <v>818</v>
      </c>
    </row>
    <row r="474" spans="1:3" ht="191.25">
      <c r="A474" s="106" t="s">
        <v>819</v>
      </c>
      <c r="B474" s="70">
        <v>46073</v>
      </c>
      <c r="C474" s="53" t="s">
        <v>820</v>
      </c>
    </row>
    <row r="475" spans="1:3" ht="242.25">
      <c r="A475" s="106" t="s">
        <v>821</v>
      </c>
      <c r="B475" s="70">
        <v>46073</v>
      </c>
      <c r="C475" s="53" t="s">
        <v>822</v>
      </c>
    </row>
    <row r="476" spans="1:3" ht="165.75">
      <c r="A476" s="106" t="s">
        <v>823</v>
      </c>
      <c r="B476" s="70">
        <v>46072</v>
      </c>
      <c r="C476" s="53" t="s">
        <v>824</v>
      </c>
    </row>
    <row r="477" spans="1:3" ht="178.5">
      <c r="A477" s="106" t="s">
        <v>825</v>
      </c>
      <c r="B477" s="70">
        <v>46080</v>
      </c>
      <c r="C477" s="53" t="s">
        <v>826</v>
      </c>
    </row>
    <row r="478" spans="1:3" ht="229.5">
      <c r="A478" s="106" t="s">
        <v>827</v>
      </c>
      <c r="B478" s="70">
        <v>46079</v>
      </c>
      <c r="C478" s="53" t="s">
        <v>828</v>
      </c>
    </row>
    <row r="479" spans="1:3" ht="204">
      <c r="A479" s="108" t="s">
        <v>829</v>
      </c>
      <c r="B479" s="70">
        <v>46076</v>
      </c>
      <c r="C479" s="53" t="s">
        <v>830</v>
      </c>
    </row>
    <row r="480" spans="1:3" ht="140.25">
      <c r="A480" s="108" t="s">
        <v>831</v>
      </c>
      <c r="B480" s="70">
        <v>46085</v>
      </c>
      <c r="C480" s="53" t="s">
        <v>832</v>
      </c>
    </row>
    <row r="481" spans="1:3" ht="344.25">
      <c r="A481" s="106" t="s">
        <v>833</v>
      </c>
      <c r="B481" s="70">
        <v>46083</v>
      </c>
      <c r="C481" s="53" t="s">
        <v>834</v>
      </c>
    </row>
    <row r="482" spans="1:3" ht="191.25">
      <c r="A482" s="106" t="s">
        <v>835</v>
      </c>
      <c r="B482" s="70">
        <v>46100</v>
      </c>
      <c r="C482" s="53" t="s">
        <v>836</v>
      </c>
    </row>
    <row r="483" spans="1:3" ht="165.75">
      <c r="A483" s="108" t="s">
        <v>837</v>
      </c>
      <c r="B483" s="70">
        <v>46100</v>
      </c>
      <c r="C483" s="53" t="s">
        <v>838</v>
      </c>
    </row>
    <row r="484" spans="1:3" ht="191.25">
      <c r="A484" s="106" t="s">
        <v>839</v>
      </c>
      <c r="B484" s="70">
        <v>46098</v>
      </c>
      <c r="C484" s="53" t="s">
        <v>840</v>
      </c>
    </row>
    <row r="485" spans="1:3" ht="153">
      <c r="A485" s="108" t="s">
        <v>841</v>
      </c>
      <c r="B485" s="70">
        <v>46097</v>
      </c>
      <c r="C485" s="53" t="s">
        <v>842</v>
      </c>
    </row>
    <row r="486" spans="1:3" ht="140.25">
      <c r="A486" s="108" t="s">
        <v>843</v>
      </c>
      <c r="B486" s="70">
        <v>46104</v>
      </c>
      <c r="C486" s="53" t="s">
        <v>844</v>
      </c>
    </row>
    <row r="487" spans="1:3" ht="204">
      <c r="A487" s="106" t="s">
        <v>845</v>
      </c>
      <c r="B487" s="70">
        <v>46104</v>
      </c>
      <c r="C487" s="109" t="s">
        <v>846</v>
      </c>
    </row>
    <row r="488" spans="1:3" ht="114.75">
      <c r="A488" s="106" t="s">
        <v>847</v>
      </c>
      <c r="B488" s="70">
        <v>46101</v>
      </c>
      <c r="C488" s="53" t="s">
        <v>848</v>
      </c>
    </row>
    <row r="489" spans="1:3" ht="114.75">
      <c r="A489" s="106" t="s">
        <v>849</v>
      </c>
      <c r="B489" s="70">
        <v>46101</v>
      </c>
      <c r="C489" s="53" t="s">
        <v>850</v>
      </c>
    </row>
    <row r="490" spans="1:3" ht="255">
      <c r="A490" s="106" t="s">
        <v>851</v>
      </c>
      <c r="B490" s="70">
        <v>46101</v>
      </c>
      <c r="C490" s="53" t="s">
        <v>852</v>
      </c>
    </row>
    <row r="491" spans="1:3" ht="191.25">
      <c r="A491" s="108" t="s">
        <v>853</v>
      </c>
      <c r="B491" s="70">
        <v>46106</v>
      </c>
      <c r="C491" s="53" t="s">
        <v>854</v>
      </c>
    </row>
    <row r="492" spans="1:3" ht="178.5">
      <c r="A492" s="106" t="s">
        <v>855</v>
      </c>
      <c r="B492" s="70">
        <v>46094</v>
      </c>
      <c r="C492" s="53" t="s">
        <v>856</v>
      </c>
    </row>
    <row r="493" spans="1:3" ht="37.5">
      <c r="A493" s="110" t="s">
        <v>857</v>
      </c>
      <c r="B493" s="70">
        <v>46063</v>
      </c>
      <c r="C493" s="111" t="s">
        <v>858</v>
      </c>
    </row>
    <row r="494" spans="1:3" ht="56.25">
      <c r="A494" s="112" t="s">
        <v>859</v>
      </c>
      <c r="B494" s="70" t="s">
        <v>139</v>
      </c>
      <c r="C494" s="113" t="s">
        <v>860</v>
      </c>
    </row>
    <row r="495" spans="1:3" ht="18.75">
      <c r="A495" s="110" t="s">
        <v>861</v>
      </c>
      <c r="B495" s="70">
        <v>46072</v>
      </c>
      <c r="C495" s="111" t="s">
        <v>862</v>
      </c>
    </row>
    <row r="496" spans="1:3" ht="56.25">
      <c r="A496" s="110" t="s">
        <v>863</v>
      </c>
      <c r="B496" s="70">
        <v>46065</v>
      </c>
      <c r="C496" s="111" t="s">
        <v>864</v>
      </c>
    </row>
    <row r="497" spans="1:3" ht="37.5">
      <c r="A497" s="110" t="s">
        <v>865</v>
      </c>
      <c r="B497" s="70">
        <v>46062</v>
      </c>
      <c r="C497" s="111" t="s">
        <v>866</v>
      </c>
    </row>
    <row r="498" spans="1:3" ht="18.75">
      <c r="A498" s="110" t="s">
        <v>867</v>
      </c>
      <c r="B498" s="70">
        <v>46099</v>
      </c>
      <c r="C498" s="111" t="s">
        <v>868</v>
      </c>
    </row>
    <row r="499" spans="1:3" ht="42.75">
      <c r="A499" s="61" t="s">
        <v>869</v>
      </c>
      <c r="B499" s="56" t="s">
        <v>870</v>
      </c>
      <c r="C499" s="74" t="s">
        <v>871</v>
      </c>
    </row>
    <row r="500" spans="1:3" ht="42.75">
      <c r="A500" s="61" t="s">
        <v>872</v>
      </c>
      <c r="B500" s="59">
        <v>46073</v>
      </c>
      <c r="C500" s="74" t="s">
        <v>873</v>
      </c>
    </row>
    <row r="501" spans="1:3" ht="28.5">
      <c r="A501" s="114" t="s">
        <v>874</v>
      </c>
      <c r="B501" s="59">
        <v>46062</v>
      </c>
      <c r="C501" s="74" t="s">
        <v>875</v>
      </c>
    </row>
    <row r="502" spans="1:3">
      <c r="A502" s="114" t="s">
        <v>876</v>
      </c>
      <c r="B502" s="59">
        <v>46071</v>
      </c>
      <c r="C502" s="115" t="s">
        <v>877</v>
      </c>
    </row>
    <row r="503" spans="1:3" ht="42.75">
      <c r="A503" s="116" t="s">
        <v>878</v>
      </c>
      <c r="B503" s="59">
        <v>46087</v>
      </c>
      <c r="C503" s="74" t="s">
        <v>879</v>
      </c>
    </row>
    <row r="504" spans="1:3" ht="15.75">
      <c r="A504" s="117" t="s">
        <v>880</v>
      </c>
      <c r="B504" s="59">
        <v>46069</v>
      </c>
      <c r="C504" s="77" t="s">
        <v>877</v>
      </c>
    </row>
    <row r="505" spans="1:3" ht="15">
      <c r="A505" s="118" t="s">
        <v>881</v>
      </c>
      <c r="B505" s="59">
        <v>46080</v>
      </c>
      <c r="C505" s="77" t="s">
        <v>882</v>
      </c>
    </row>
    <row r="506" spans="1:3" ht="25.5">
      <c r="A506" s="119" t="s">
        <v>883</v>
      </c>
      <c r="B506" s="59">
        <v>46073</v>
      </c>
      <c r="C506" s="77" t="s">
        <v>884</v>
      </c>
    </row>
    <row r="507" spans="1:3" ht="15">
      <c r="A507" s="118" t="s">
        <v>885</v>
      </c>
      <c r="B507" s="59">
        <v>46108</v>
      </c>
      <c r="C507" s="61" t="s">
        <v>886</v>
      </c>
    </row>
    <row r="508" spans="1:3" ht="46.5" customHeight="1">
      <c r="A508" s="2" t="s">
        <v>887</v>
      </c>
      <c r="B508" s="2"/>
      <c r="C508" s="2"/>
    </row>
    <row r="509" spans="1:3" ht="57.75" customHeight="1">
      <c r="A509" s="44" t="s">
        <v>888</v>
      </c>
      <c r="B509" s="44" t="s">
        <v>889</v>
      </c>
      <c r="C509" s="44" t="s">
        <v>890</v>
      </c>
    </row>
    <row r="510" spans="1:3" ht="12.75" customHeight="1">
      <c r="A510" s="50"/>
      <c r="B510" s="50"/>
      <c r="C510" s="50"/>
    </row>
    <row r="511" spans="1:3" ht="12.75" customHeight="1">
      <c r="A511" s="50"/>
      <c r="B511" s="50"/>
      <c r="C511" s="50"/>
    </row>
    <row r="513" spans="1:7" ht="43.35" customHeight="1">
      <c r="A513" s="2" t="s">
        <v>891</v>
      </c>
      <c r="B513" s="2"/>
      <c r="C513" s="2"/>
      <c r="D513" s="2"/>
      <c r="E513" s="2"/>
    </row>
    <row r="514" spans="1:7" ht="85.9" customHeight="1">
      <c r="A514" s="44" t="s">
        <v>892</v>
      </c>
      <c r="B514" s="44" t="s">
        <v>893</v>
      </c>
      <c r="C514" s="44" t="s">
        <v>894</v>
      </c>
      <c r="D514" s="44" t="s">
        <v>895</v>
      </c>
      <c r="E514" s="44" t="s">
        <v>896</v>
      </c>
    </row>
    <row r="515" spans="1:7" ht="344.25" customHeight="1">
      <c r="A515" s="50" t="s">
        <v>897</v>
      </c>
      <c r="B515" s="50" t="s">
        <v>898</v>
      </c>
      <c r="C515" s="50" t="s">
        <v>899</v>
      </c>
      <c r="D515" s="50" t="s">
        <v>900</v>
      </c>
      <c r="E515" s="50" t="s">
        <v>901</v>
      </c>
    </row>
    <row r="516" spans="1:7" ht="12.75" customHeight="1">
      <c r="A516" s="50"/>
      <c r="B516" s="50"/>
      <c r="C516" s="50"/>
      <c r="D516" s="50"/>
      <c r="E516" s="50"/>
    </row>
    <row r="518" spans="1:7" ht="49.9" customHeight="1">
      <c r="A518" s="1478" t="s">
        <v>902</v>
      </c>
      <c r="B518" s="1478"/>
      <c r="C518" s="1478"/>
      <c r="D518" s="1478"/>
      <c r="E518" s="1478"/>
      <c r="F518" s="120" t="s">
        <v>123</v>
      </c>
      <c r="G518" s="120" t="s">
        <v>124</v>
      </c>
    </row>
    <row r="519" spans="1:7" ht="69" customHeight="1">
      <c r="A519" s="120" t="s">
        <v>125</v>
      </c>
      <c r="B519" s="120" t="s">
        <v>126</v>
      </c>
      <c r="C519" s="120" t="s">
        <v>127</v>
      </c>
      <c r="D519" s="120" t="s">
        <v>128</v>
      </c>
      <c r="E519" s="120" t="s">
        <v>129</v>
      </c>
      <c r="F519" s="50">
        <v>14</v>
      </c>
      <c r="G519" s="50">
        <f>SUM(D520:D533)</f>
        <v>4104</v>
      </c>
    </row>
    <row r="520" spans="1:7" ht="53.25" customHeight="1">
      <c r="A520" s="33" t="s">
        <v>903</v>
      </c>
      <c r="B520" s="33" t="s">
        <v>346</v>
      </c>
      <c r="C520" s="53" t="s">
        <v>904</v>
      </c>
      <c r="D520" s="33">
        <v>55</v>
      </c>
      <c r="E520" s="33" t="s">
        <v>905</v>
      </c>
    </row>
    <row r="521" spans="1:7" ht="54" customHeight="1">
      <c r="A521" s="33" t="s">
        <v>906</v>
      </c>
      <c r="B521" s="33" t="s">
        <v>346</v>
      </c>
      <c r="C521" s="53" t="s">
        <v>226</v>
      </c>
      <c r="D521" s="33">
        <v>46</v>
      </c>
      <c r="E521" s="33" t="s">
        <v>227</v>
      </c>
    </row>
    <row r="522" spans="1:7" ht="54.75" customHeight="1">
      <c r="A522" s="33" t="s">
        <v>907</v>
      </c>
      <c r="B522" s="33" t="s">
        <v>346</v>
      </c>
      <c r="C522" s="67" t="s">
        <v>226</v>
      </c>
      <c r="D522" s="33">
        <v>56</v>
      </c>
      <c r="E522" s="33" t="s">
        <v>227</v>
      </c>
    </row>
    <row r="523" spans="1:7" ht="55.5" customHeight="1">
      <c r="A523" s="33" t="s">
        <v>908</v>
      </c>
      <c r="B523" s="33" t="s">
        <v>346</v>
      </c>
      <c r="C523" s="67" t="s">
        <v>226</v>
      </c>
      <c r="D523" s="33">
        <v>112</v>
      </c>
      <c r="E523" s="33" t="s">
        <v>227</v>
      </c>
    </row>
    <row r="524" spans="1:7" ht="55.5" customHeight="1">
      <c r="A524" s="33" t="s">
        <v>909</v>
      </c>
      <c r="B524" s="33" t="s">
        <v>346</v>
      </c>
      <c r="C524" s="67" t="s">
        <v>226</v>
      </c>
      <c r="D524" s="33">
        <v>56</v>
      </c>
      <c r="E524" s="33" t="s">
        <v>227</v>
      </c>
    </row>
    <row r="525" spans="1:7" ht="39" customHeight="1">
      <c r="A525" s="33" t="s">
        <v>717</v>
      </c>
      <c r="B525" s="33" t="s">
        <v>346</v>
      </c>
      <c r="C525" s="67" t="s">
        <v>226</v>
      </c>
      <c r="D525" s="33">
        <v>21</v>
      </c>
      <c r="E525" s="33" t="s">
        <v>227</v>
      </c>
    </row>
    <row r="526" spans="1:7" ht="55.5" customHeight="1">
      <c r="A526" s="33" t="s">
        <v>910</v>
      </c>
      <c r="B526" s="33" t="s">
        <v>351</v>
      </c>
      <c r="C526" s="67" t="s">
        <v>226</v>
      </c>
      <c r="D526" s="33">
        <v>12</v>
      </c>
      <c r="E526" s="33" t="s">
        <v>227</v>
      </c>
    </row>
    <row r="527" spans="1:7" ht="56.25" customHeight="1">
      <c r="A527" s="33" t="s">
        <v>911</v>
      </c>
      <c r="B527" s="33" t="s">
        <v>251</v>
      </c>
      <c r="C527" s="67" t="s">
        <v>226</v>
      </c>
      <c r="D527" s="33">
        <v>6</v>
      </c>
      <c r="E527" s="33" t="s">
        <v>227</v>
      </c>
    </row>
    <row r="528" spans="1:7" ht="57" customHeight="1">
      <c r="A528" s="33" t="s">
        <v>348</v>
      </c>
      <c r="B528" s="33" t="s">
        <v>346</v>
      </c>
      <c r="C528" s="67" t="s">
        <v>912</v>
      </c>
      <c r="D528" s="33">
        <v>441</v>
      </c>
      <c r="E528" s="33" t="s">
        <v>231</v>
      </c>
    </row>
    <row r="529" spans="1:10" ht="56.25" customHeight="1">
      <c r="A529" s="33" t="s">
        <v>913</v>
      </c>
      <c r="B529" s="33" t="s">
        <v>914</v>
      </c>
      <c r="C529" s="67" t="s">
        <v>226</v>
      </c>
      <c r="D529" s="33">
        <v>428</v>
      </c>
      <c r="E529" s="33" t="s">
        <v>231</v>
      </c>
    </row>
    <row r="530" spans="1:10" s="67" customFormat="1" ht="77.25" customHeight="1">
      <c r="A530" s="33" t="s">
        <v>915</v>
      </c>
      <c r="B530" s="33" t="s">
        <v>346</v>
      </c>
      <c r="C530" s="53" t="s">
        <v>916</v>
      </c>
      <c r="D530" s="33">
        <v>1946</v>
      </c>
      <c r="E530" s="33" t="s">
        <v>231</v>
      </c>
      <c r="F530" s="33"/>
      <c r="G530" s="33"/>
      <c r="H530" s="33"/>
      <c r="I530" s="33"/>
      <c r="J530" s="33"/>
    </row>
    <row r="531" spans="1:10" ht="40.5" customHeight="1">
      <c r="A531" s="33" t="s">
        <v>917</v>
      </c>
      <c r="B531" s="33" t="s">
        <v>918</v>
      </c>
      <c r="C531" s="53" t="s">
        <v>919</v>
      </c>
      <c r="D531" s="33">
        <v>279</v>
      </c>
      <c r="E531" s="33" t="s">
        <v>231</v>
      </c>
    </row>
    <row r="532" spans="1:10" ht="49.5" customHeight="1">
      <c r="A532" s="33" t="s">
        <v>920</v>
      </c>
      <c r="B532" s="33" t="s">
        <v>921</v>
      </c>
      <c r="C532" s="67" t="s">
        <v>922</v>
      </c>
      <c r="D532" s="33">
        <v>640</v>
      </c>
      <c r="E532" s="33" t="s">
        <v>231</v>
      </c>
    </row>
    <row r="533" spans="1:10" ht="35.25" customHeight="1">
      <c r="A533" s="78" t="s">
        <v>923</v>
      </c>
      <c r="B533" s="78" t="s">
        <v>139</v>
      </c>
      <c r="C533" s="121" t="s">
        <v>924</v>
      </c>
      <c r="D533" s="78">
        <v>6</v>
      </c>
      <c r="E533" s="78" t="s">
        <v>160</v>
      </c>
    </row>
    <row r="534" spans="1:10" ht="12.75" customHeight="1">
      <c r="A534" s="78"/>
      <c r="B534" s="78"/>
      <c r="C534" s="78"/>
      <c r="D534" s="78"/>
      <c r="E534" s="78"/>
    </row>
    <row r="535" spans="1:10" ht="12.75" customHeight="1">
      <c r="A535" s="78"/>
      <c r="B535" s="78"/>
      <c r="C535" s="78"/>
      <c r="D535" s="78"/>
      <c r="E535" s="78"/>
    </row>
    <row r="536" spans="1:10" ht="12.75" customHeight="1">
      <c r="A536" s="78"/>
      <c r="B536" s="78"/>
      <c r="C536" s="78"/>
      <c r="D536" s="78"/>
      <c r="E536" s="78"/>
    </row>
    <row r="537" spans="1:10" ht="12.75" customHeight="1">
      <c r="A537" s="78"/>
      <c r="B537" s="78"/>
      <c r="C537" s="78"/>
      <c r="D537" s="78"/>
      <c r="E537" s="78"/>
    </row>
    <row r="538" spans="1:10" ht="12.75" customHeight="1">
      <c r="A538" s="78"/>
      <c r="B538" s="78"/>
      <c r="C538" s="78"/>
      <c r="D538" s="78"/>
      <c r="E538" s="78"/>
    </row>
    <row r="540" spans="1:10" ht="52.9" customHeight="1">
      <c r="A540" s="1478" t="s">
        <v>925</v>
      </c>
      <c r="B540" s="1478"/>
      <c r="C540" s="1478"/>
      <c r="D540" s="1478"/>
      <c r="E540" s="1478"/>
      <c r="F540" s="3" t="s">
        <v>17</v>
      </c>
      <c r="G540" s="3"/>
      <c r="H540" s="3"/>
    </row>
    <row r="541" spans="1:10" ht="12.75" customHeight="1">
      <c r="A541" s="5" t="s">
        <v>18</v>
      </c>
      <c r="B541" s="5"/>
      <c r="C541" s="5"/>
      <c r="D541" s="5"/>
      <c r="E541" s="5"/>
    </row>
    <row r="542" spans="1:10" ht="142.5" customHeight="1">
      <c r="A542" s="122"/>
      <c r="B542" s="120" t="s">
        <v>926</v>
      </c>
      <c r="C542" s="120" t="s">
        <v>927</v>
      </c>
      <c r="D542" s="120" t="s">
        <v>128</v>
      </c>
      <c r="E542" s="120" t="s">
        <v>928</v>
      </c>
    </row>
    <row r="543" spans="1:10" ht="12.75" customHeight="1">
      <c r="A543" s="120" t="s">
        <v>929</v>
      </c>
      <c r="B543" s="50"/>
      <c r="C543" s="50"/>
      <c r="D543" s="50"/>
      <c r="E543" s="50"/>
    </row>
    <row r="544" spans="1:10" ht="12.75" customHeight="1">
      <c r="A544" s="120" t="s">
        <v>930</v>
      </c>
      <c r="B544" s="50"/>
      <c r="C544" s="50"/>
      <c r="D544" s="50"/>
      <c r="E544" s="50"/>
    </row>
    <row r="546" spans="1:6" ht="72.400000000000006" customHeight="1">
      <c r="A546" s="1478" t="s">
        <v>931</v>
      </c>
      <c r="B546" s="1478"/>
      <c r="C546" s="1478"/>
      <c r="D546" s="1479" t="s">
        <v>932</v>
      </c>
      <c r="E546" s="1479"/>
      <c r="F546" s="1479"/>
    </row>
    <row r="547" spans="1:6" ht="41.1" customHeight="1">
      <c r="A547" s="123" t="s">
        <v>933</v>
      </c>
      <c r="B547" s="1480"/>
      <c r="C547" s="1480"/>
      <c r="D547" s="35"/>
      <c r="E547" s="35"/>
    </row>
    <row r="548" spans="1:6" ht="12.75" customHeight="1">
      <c r="A548" s="120" t="s">
        <v>934</v>
      </c>
      <c r="B548" s="1478" t="s">
        <v>935</v>
      </c>
      <c r="C548" s="1478"/>
      <c r="D548" s="35"/>
      <c r="E548" s="35"/>
    </row>
    <row r="549" spans="1:6" ht="29.25" customHeight="1">
      <c r="A549" s="120" t="s">
        <v>936</v>
      </c>
      <c r="B549" s="1480"/>
      <c r="C549" s="1480"/>
      <c r="D549" s="35"/>
      <c r="E549" s="35"/>
    </row>
    <row r="550" spans="1:6" ht="30.75" customHeight="1">
      <c r="A550" s="120" t="s">
        <v>937</v>
      </c>
      <c r="B550" s="1480" t="s">
        <v>938</v>
      </c>
      <c r="C550" s="1480"/>
      <c r="D550" s="35"/>
      <c r="E550" s="35"/>
    </row>
    <row r="551" spans="1:6" ht="12.75" customHeight="1">
      <c r="A551" s="120" t="s">
        <v>939</v>
      </c>
      <c r="B551" s="1480"/>
      <c r="C551" s="1480"/>
      <c r="D551" s="35"/>
      <c r="E551" s="35"/>
    </row>
    <row r="552" spans="1:6" ht="42" customHeight="1">
      <c r="A552" s="35" t="s">
        <v>940</v>
      </c>
      <c r="B552" s="35" t="s">
        <v>147</v>
      </c>
      <c r="C552" s="35"/>
      <c r="D552" s="35"/>
      <c r="E552" s="35"/>
    </row>
    <row r="553" spans="1:6" ht="40.5" customHeight="1">
      <c r="A553" s="35" t="s">
        <v>941</v>
      </c>
      <c r="B553" s="35" t="s">
        <v>147</v>
      </c>
      <c r="C553" s="35"/>
      <c r="D553" s="35"/>
      <c r="E553" s="35"/>
    </row>
    <row r="554" spans="1:6" ht="43.5" customHeight="1">
      <c r="A554" s="124" t="s">
        <v>942</v>
      </c>
      <c r="B554" s="125" t="s">
        <v>147</v>
      </c>
      <c r="C554" s="124"/>
      <c r="D554" s="124"/>
      <c r="E554" s="124"/>
    </row>
    <row r="555" spans="1:6" ht="44.25" customHeight="1">
      <c r="A555" s="124" t="s">
        <v>943</v>
      </c>
      <c r="B555" s="125" t="s">
        <v>181</v>
      </c>
      <c r="C555" s="124" t="s">
        <v>944</v>
      </c>
      <c r="D555" s="124"/>
      <c r="E555" s="124"/>
    </row>
    <row r="556" spans="1:6" ht="41.25" customHeight="1">
      <c r="A556" s="124" t="s">
        <v>945</v>
      </c>
      <c r="B556" s="125" t="s">
        <v>181</v>
      </c>
      <c r="C556" s="124" t="s">
        <v>944</v>
      </c>
      <c r="D556" s="124"/>
      <c r="E556" s="124"/>
    </row>
    <row r="557" spans="1:6" ht="36.75" customHeight="1">
      <c r="A557" s="124" t="s">
        <v>946</v>
      </c>
      <c r="B557" s="125" t="s">
        <v>181</v>
      </c>
      <c r="C557" s="124" t="s">
        <v>947</v>
      </c>
      <c r="D557" s="124"/>
      <c r="E557" s="124"/>
    </row>
    <row r="558" spans="1:6" ht="46.5" customHeight="1">
      <c r="A558" s="56" t="s">
        <v>948</v>
      </c>
      <c r="B558" s="75" t="s">
        <v>949</v>
      </c>
      <c r="C558" s="56" t="s">
        <v>950</v>
      </c>
      <c r="D558" s="124"/>
      <c r="E558" s="124"/>
    </row>
    <row r="559" spans="1:6" ht="47.25" customHeight="1">
      <c r="A559" s="56" t="s">
        <v>951</v>
      </c>
      <c r="B559" s="75" t="s">
        <v>952</v>
      </c>
      <c r="C559" s="56" t="s">
        <v>953</v>
      </c>
      <c r="D559" s="124"/>
      <c r="E559" s="124"/>
    </row>
    <row r="560" spans="1:6" ht="47.25" customHeight="1">
      <c r="A560" s="56" t="s">
        <v>954</v>
      </c>
      <c r="B560" s="72" t="s">
        <v>952</v>
      </c>
      <c r="C560" s="56" t="s">
        <v>944</v>
      </c>
      <c r="D560" s="124"/>
      <c r="E560" s="124"/>
    </row>
    <row r="561" spans="1:7" ht="14.25" customHeight="1">
      <c r="A561" s="56" t="s">
        <v>955</v>
      </c>
      <c r="B561" s="87" t="s">
        <v>482</v>
      </c>
      <c r="C561" s="56" t="s">
        <v>944</v>
      </c>
      <c r="D561" s="124"/>
      <c r="E561" s="124"/>
    </row>
    <row r="562" spans="1:7" ht="49.35" customHeight="1">
      <c r="A562" s="1478" t="s">
        <v>956</v>
      </c>
      <c r="B562" s="1478"/>
      <c r="C562" s="1478"/>
      <c r="D562" s="3" t="s">
        <v>17</v>
      </c>
      <c r="E562" s="3"/>
      <c r="F562" s="3"/>
    </row>
    <row r="563" spans="1:7" ht="12.75" customHeight="1">
      <c r="A563" s="5" t="s">
        <v>18</v>
      </c>
      <c r="B563" s="5"/>
      <c r="C563" s="5"/>
    </row>
    <row r="564" spans="1:7" ht="12.75" customHeight="1">
      <c r="A564" s="1478" t="s">
        <v>108</v>
      </c>
      <c r="B564" s="1478"/>
      <c r="C564" s="1478"/>
      <c r="D564" s="35"/>
      <c r="E564" s="35"/>
    </row>
    <row r="565" spans="1:7" ht="12.75" customHeight="1">
      <c r="A565" s="1480"/>
      <c r="B565" s="1480"/>
      <c r="C565" s="1480"/>
      <c r="D565" s="35"/>
      <c r="E565" s="35"/>
    </row>
    <row r="566" spans="1:7" ht="12.75" customHeight="1">
      <c r="A566" s="35"/>
      <c r="B566" s="35"/>
      <c r="C566" s="35"/>
      <c r="D566" s="35"/>
      <c r="E566" s="35"/>
    </row>
    <row r="567" spans="1:7" ht="54.4" customHeight="1">
      <c r="A567" s="1478" t="s">
        <v>957</v>
      </c>
      <c r="B567" s="1478"/>
      <c r="C567" s="1478"/>
      <c r="D567" s="3" t="s">
        <v>29</v>
      </c>
      <c r="E567" s="3"/>
      <c r="F567" s="3"/>
    </row>
    <row r="568" spans="1:7" ht="12.75" customHeight="1">
      <c r="A568" s="5" t="s">
        <v>18</v>
      </c>
      <c r="B568" s="5"/>
      <c r="C568" s="5"/>
      <c r="D568" s="35"/>
      <c r="E568" s="35"/>
    </row>
    <row r="569" spans="1:7" ht="38.85" customHeight="1">
      <c r="A569" s="120" t="s">
        <v>958</v>
      </c>
      <c r="B569" s="120" t="s">
        <v>927</v>
      </c>
      <c r="C569" s="120" t="s">
        <v>959</v>
      </c>
      <c r="D569" s="35"/>
      <c r="E569" s="35"/>
    </row>
    <row r="570" spans="1:7" ht="24.75" customHeight="1">
      <c r="A570" s="126" t="s">
        <v>960</v>
      </c>
      <c r="B570" s="126" t="s">
        <v>961</v>
      </c>
      <c r="C570" s="126" t="s">
        <v>962</v>
      </c>
      <c r="D570" s="35"/>
      <c r="E570" s="35"/>
    </row>
    <row r="571" spans="1:7" ht="24.75" customHeight="1">
      <c r="A571" s="126" t="s">
        <v>963</v>
      </c>
      <c r="B571" s="126" t="s">
        <v>964</v>
      </c>
      <c r="C571" s="126" t="s">
        <v>962</v>
      </c>
      <c r="D571" s="35"/>
      <c r="E571" s="35"/>
    </row>
    <row r="572" spans="1:7" ht="24" customHeight="1">
      <c r="A572" s="126" t="s">
        <v>965</v>
      </c>
      <c r="B572" s="126" t="s">
        <v>966</v>
      </c>
      <c r="C572" s="126" t="s">
        <v>962</v>
      </c>
      <c r="D572" s="127"/>
      <c r="E572" s="127"/>
    </row>
    <row r="573" spans="1:7" ht="12.75" customHeight="1">
      <c r="A573" s="127"/>
      <c r="B573" s="127"/>
      <c r="C573" s="127"/>
      <c r="D573" s="127"/>
      <c r="E573" s="127"/>
    </row>
    <row r="574" spans="1:7" ht="50.65" customHeight="1">
      <c r="A574" s="1481" t="s">
        <v>967</v>
      </c>
      <c r="B574" s="1481"/>
      <c r="C574" s="1481"/>
      <c r="D574" s="1481"/>
      <c r="E574" s="1481"/>
      <c r="F574" s="1481"/>
      <c r="G574" s="1481"/>
    </row>
    <row r="575" spans="1:7" ht="61.15" customHeight="1">
      <c r="A575" s="128" t="s">
        <v>125</v>
      </c>
      <c r="B575" s="128" t="s">
        <v>126</v>
      </c>
      <c r="C575" s="128" t="s">
        <v>127</v>
      </c>
      <c r="D575" s="128" t="s">
        <v>128</v>
      </c>
      <c r="E575" s="128" t="s">
        <v>129</v>
      </c>
      <c r="F575" s="128" t="s">
        <v>968</v>
      </c>
      <c r="G575" s="128" t="s">
        <v>124</v>
      </c>
    </row>
    <row r="576" spans="1:7" ht="12.75" customHeight="1">
      <c r="A576" s="129" t="s">
        <v>203</v>
      </c>
      <c r="B576" s="130">
        <v>46029</v>
      </c>
      <c r="C576" s="131"/>
      <c r="D576" s="129">
        <v>60</v>
      </c>
      <c r="E576" s="132" t="s">
        <v>222</v>
      </c>
      <c r="F576" s="33">
        <v>10</v>
      </c>
      <c r="G576" s="33">
        <f>SUM(D576:D585)</f>
        <v>256</v>
      </c>
    </row>
    <row r="577" spans="1:10" ht="15.75" customHeight="1">
      <c r="A577" s="133" t="s">
        <v>662</v>
      </c>
      <c r="B577" s="134">
        <v>46066</v>
      </c>
      <c r="C577" s="135"/>
      <c r="D577" s="136">
        <v>24</v>
      </c>
      <c r="E577" s="136" t="s">
        <v>222</v>
      </c>
    </row>
    <row r="578" spans="1:10" ht="61.5" customHeight="1">
      <c r="A578" s="83" t="s">
        <v>342</v>
      </c>
      <c r="B578" s="50" t="s">
        <v>251</v>
      </c>
      <c r="C578" s="83" t="s">
        <v>343</v>
      </c>
      <c r="D578" s="50">
        <v>35</v>
      </c>
      <c r="E578" s="50" t="s">
        <v>231</v>
      </c>
    </row>
    <row r="579" spans="1:10" ht="27.75" customHeight="1">
      <c r="A579" s="83" t="s">
        <v>368</v>
      </c>
      <c r="B579" s="50" t="s">
        <v>139</v>
      </c>
      <c r="C579" s="50" t="s">
        <v>369</v>
      </c>
      <c r="D579" s="50">
        <v>16</v>
      </c>
      <c r="E579" s="50" t="s">
        <v>231</v>
      </c>
    </row>
    <row r="580" spans="1:10" ht="21" customHeight="1">
      <c r="A580" s="83" t="s">
        <v>368</v>
      </c>
      <c r="B580" s="50" t="s">
        <v>139</v>
      </c>
      <c r="C580" s="50" t="s">
        <v>369</v>
      </c>
      <c r="D580" s="50">
        <v>16</v>
      </c>
      <c r="E580" s="50" t="s">
        <v>231</v>
      </c>
    </row>
    <row r="581" spans="1:10" ht="31.5" customHeight="1">
      <c r="A581" s="84" t="s">
        <v>969</v>
      </c>
      <c r="B581" s="137">
        <v>46047</v>
      </c>
      <c r="C581" s="135" t="s">
        <v>970</v>
      </c>
      <c r="D581" s="138">
        <v>65</v>
      </c>
      <c r="E581" s="132" t="s">
        <v>971</v>
      </c>
      <c r="F581" s="53"/>
      <c r="G581" s="53"/>
      <c r="H581" s="53"/>
      <c r="I581" s="53"/>
      <c r="J581" s="53"/>
    </row>
    <row r="582" spans="1:10" ht="64.5" customHeight="1">
      <c r="A582" s="139" t="s">
        <v>972</v>
      </c>
      <c r="B582" s="137">
        <v>46036</v>
      </c>
      <c r="C582" s="135" t="s">
        <v>973</v>
      </c>
      <c r="D582" s="138">
        <v>10</v>
      </c>
      <c r="E582" s="138" t="s">
        <v>971</v>
      </c>
    </row>
    <row r="583" spans="1:10" ht="59.25" customHeight="1">
      <c r="A583" s="140" t="s">
        <v>972</v>
      </c>
      <c r="B583" s="137">
        <v>46043</v>
      </c>
      <c r="C583" s="141" t="s">
        <v>973</v>
      </c>
      <c r="D583" s="138">
        <v>10</v>
      </c>
      <c r="E583" s="138" t="s">
        <v>971</v>
      </c>
    </row>
    <row r="584" spans="1:10" ht="66" customHeight="1">
      <c r="A584" s="142" t="s">
        <v>974</v>
      </c>
      <c r="B584" s="143">
        <v>46069</v>
      </c>
      <c r="C584" s="144" t="s">
        <v>973</v>
      </c>
      <c r="D584" s="145">
        <v>10</v>
      </c>
      <c r="E584" s="145" t="s">
        <v>971</v>
      </c>
    </row>
    <row r="585" spans="1:10" ht="86.25" customHeight="1">
      <c r="A585" s="146" t="s">
        <v>975</v>
      </c>
      <c r="B585" s="137">
        <v>46104</v>
      </c>
      <c r="C585" s="84" t="s">
        <v>976</v>
      </c>
      <c r="D585" s="138">
        <v>10</v>
      </c>
      <c r="E585" s="147" t="s">
        <v>971</v>
      </c>
    </row>
    <row r="586" spans="1:10" ht="12.75" customHeight="1">
      <c r="A586" s="148"/>
      <c r="B586" s="149"/>
      <c r="C586" s="150"/>
      <c r="D586" s="138"/>
      <c r="E586" s="151"/>
    </row>
    <row r="587" spans="1:10" ht="45.6" customHeight="1">
      <c r="A587" s="1482" t="s">
        <v>977</v>
      </c>
      <c r="B587" s="1482"/>
      <c r="C587" s="1482"/>
      <c r="D587" s="35"/>
      <c r="E587" s="35"/>
    </row>
    <row r="588" spans="1:10" ht="66.400000000000006" customHeight="1">
      <c r="A588" s="128" t="s">
        <v>978</v>
      </c>
      <c r="B588" s="128" t="s">
        <v>979</v>
      </c>
      <c r="C588" s="128" t="s">
        <v>980</v>
      </c>
      <c r="D588" s="35"/>
      <c r="E588" s="35"/>
    </row>
    <row r="589" spans="1:10" ht="27.6" customHeight="1">
      <c r="A589" s="152" t="s">
        <v>981</v>
      </c>
      <c r="B589" s="152">
        <v>4</v>
      </c>
      <c r="C589" s="152">
        <v>2</v>
      </c>
      <c r="D589" s="35"/>
      <c r="E589" s="35"/>
    </row>
    <row r="590" spans="1:10" ht="27.6" customHeight="1">
      <c r="A590" s="152" t="s">
        <v>982</v>
      </c>
      <c r="B590" s="152">
        <v>4</v>
      </c>
      <c r="C590" s="152">
        <v>83</v>
      </c>
      <c r="D590" s="35"/>
      <c r="E590" s="35"/>
    </row>
    <row r="591" spans="1:10" ht="27.6" customHeight="1">
      <c r="A591" s="152" t="s">
        <v>147</v>
      </c>
      <c r="B591" s="152">
        <v>4</v>
      </c>
      <c r="C591" s="152">
        <v>49</v>
      </c>
      <c r="D591" s="35"/>
      <c r="E591" s="35"/>
    </row>
    <row r="592" spans="1:10" ht="12.75" customHeight="1">
      <c r="A592" s="35" t="s">
        <v>952</v>
      </c>
      <c r="B592" s="35">
        <v>4</v>
      </c>
      <c r="C592" s="35">
        <v>9</v>
      </c>
      <c r="D592" s="35"/>
      <c r="E592" s="35"/>
    </row>
    <row r="593" spans="1:6" ht="72" customHeight="1">
      <c r="A593" s="1482" t="s">
        <v>983</v>
      </c>
      <c r="B593" s="1482"/>
      <c r="C593" s="1482"/>
      <c r="D593" s="3" t="s">
        <v>17</v>
      </c>
      <c r="E593" s="3"/>
      <c r="F593" s="3"/>
    </row>
    <row r="594" spans="1:6" ht="12.75" customHeight="1">
      <c r="A594" s="5" t="s">
        <v>18</v>
      </c>
      <c r="B594" s="5"/>
      <c r="C594" s="5"/>
      <c r="D594" s="35"/>
      <c r="E594" s="35"/>
    </row>
    <row r="595" spans="1:6" ht="45.6" customHeight="1">
      <c r="A595" s="128" t="s">
        <v>984</v>
      </c>
      <c r="B595" s="128" t="s">
        <v>79</v>
      </c>
      <c r="C595" s="128" t="s">
        <v>985</v>
      </c>
      <c r="D595" s="35"/>
      <c r="E595" s="35"/>
    </row>
    <row r="596" spans="1:6" ht="12.75" customHeight="1">
      <c r="A596" s="152"/>
      <c r="B596" s="152"/>
      <c r="C596" s="152"/>
      <c r="D596" s="35"/>
      <c r="E596" s="35"/>
    </row>
    <row r="597" spans="1:6" ht="12.75" customHeight="1">
      <c r="A597" s="35"/>
      <c r="B597" s="35"/>
      <c r="C597" s="35"/>
      <c r="D597" s="35"/>
      <c r="E597" s="35"/>
    </row>
    <row r="598" spans="1:6" ht="51.4" customHeight="1">
      <c r="A598" s="1482" t="s">
        <v>986</v>
      </c>
      <c r="B598" s="1482"/>
      <c r="C598" s="1482"/>
      <c r="D598" s="3" t="s">
        <v>17</v>
      </c>
      <c r="E598" s="3"/>
      <c r="F598" s="3"/>
    </row>
    <row r="599" spans="1:6" ht="12.75" customHeight="1">
      <c r="A599" s="5" t="s">
        <v>18</v>
      </c>
      <c r="B599" s="5"/>
      <c r="C599" s="5"/>
      <c r="D599" s="35"/>
      <c r="E599" s="35"/>
    </row>
    <row r="600" spans="1:6" ht="42.6" customHeight="1">
      <c r="A600" s="128" t="s">
        <v>984</v>
      </c>
      <c r="B600" s="128" t="s">
        <v>79</v>
      </c>
      <c r="C600" s="128" t="s">
        <v>985</v>
      </c>
      <c r="D600" s="35"/>
      <c r="E600" s="35"/>
    </row>
    <row r="601" spans="1:6" ht="12.75" customHeight="1">
      <c r="A601" s="152"/>
      <c r="B601" s="152"/>
      <c r="C601" s="152"/>
      <c r="D601" s="35"/>
      <c r="E601" s="35"/>
    </row>
    <row r="602" spans="1:6" ht="12.75" customHeight="1">
      <c r="A602" s="35"/>
      <c r="B602" s="35"/>
      <c r="C602" s="35"/>
      <c r="D602" s="35"/>
      <c r="E602" s="35"/>
    </row>
    <row r="603" spans="1:6" ht="40.35" customHeight="1">
      <c r="A603" s="1482" t="s">
        <v>987</v>
      </c>
      <c r="B603" s="1482"/>
      <c r="C603" s="1482"/>
      <c r="D603" s="3" t="s">
        <v>17</v>
      </c>
      <c r="E603" s="3"/>
      <c r="F603" s="3"/>
    </row>
    <row r="604" spans="1:6" ht="12.75" customHeight="1">
      <c r="A604" s="5" t="s">
        <v>18</v>
      </c>
      <c r="B604" s="5"/>
      <c r="C604" s="5"/>
      <c r="D604" s="35"/>
      <c r="E604" s="35"/>
    </row>
    <row r="605" spans="1:6" ht="106.7" customHeight="1">
      <c r="A605" s="128" t="s">
        <v>984</v>
      </c>
      <c r="B605" s="128" t="s">
        <v>988</v>
      </c>
      <c r="C605" s="128" t="s">
        <v>989</v>
      </c>
      <c r="D605" s="35"/>
      <c r="E605" s="35"/>
    </row>
    <row r="606" spans="1:6" ht="12.75" customHeight="1">
      <c r="A606" s="152"/>
      <c r="B606" s="152"/>
      <c r="C606" s="152"/>
      <c r="D606" s="35"/>
      <c r="E606" s="35"/>
    </row>
    <row r="607" spans="1:6" ht="12.75" customHeight="1">
      <c r="A607" s="35"/>
      <c r="B607" s="35"/>
      <c r="C607" s="35"/>
      <c r="D607" s="35"/>
      <c r="E607" s="35"/>
    </row>
    <row r="608" spans="1:6" ht="58.9" customHeight="1">
      <c r="A608" s="1482" t="s">
        <v>990</v>
      </c>
      <c r="B608" s="1482"/>
      <c r="C608" s="1482"/>
      <c r="D608" s="3" t="s">
        <v>17</v>
      </c>
      <c r="E608" s="3"/>
      <c r="F608" s="3"/>
    </row>
    <row r="609" spans="1:7" ht="12.75" customHeight="1">
      <c r="A609" s="5" t="s">
        <v>18</v>
      </c>
      <c r="B609" s="5"/>
      <c r="C609" s="5"/>
      <c r="D609" s="35"/>
      <c r="E609" s="35"/>
    </row>
    <row r="610" spans="1:7" ht="90.95" customHeight="1">
      <c r="A610" s="128" t="s">
        <v>984</v>
      </c>
      <c r="B610" s="128" t="s">
        <v>991</v>
      </c>
      <c r="C610" s="128" t="s">
        <v>992</v>
      </c>
      <c r="D610" s="35"/>
      <c r="E610" s="35"/>
    </row>
    <row r="611" spans="1:7" ht="12.75" customHeight="1">
      <c r="A611" s="152"/>
      <c r="B611" s="152"/>
      <c r="C611" s="152"/>
      <c r="D611" s="35"/>
      <c r="E611" s="35"/>
    </row>
    <row r="612" spans="1:7" ht="12.75" customHeight="1">
      <c r="A612" s="35"/>
      <c r="B612" s="35"/>
      <c r="C612" s="35"/>
      <c r="D612" s="35"/>
      <c r="E612" s="35"/>
    </row>
    <row r="613" spans="1:7" ht="77.650000000000006" customHeight="1">
      <c r="A613" s="1483" t="s">
        <v>993</v>
      </c>
      <c r="B613" s="1483"/>
      <c r="C613" s="1483"/>
      <c r="D613" s="1483"/>
      <c r="E613" s="1483"/>
    </row>
    <row r="614" spans="1:7" ht="134.25" customHeight="1">
      <c r="A614" s="153" t="s">
        <v>994</v>
      </c>
      <c r="B614" s="153" t="s">
        <v>995</v>
      </c>
      <c r="C614" s="153" t="s">
        <v>996</v>
      </c>
      <c r="D614" s="153" t="s">
        <v>997</v>
      </c>
      <c r="E614" s="153" t="s">
        <v>998</v>
      </c>
    </row>
    <row r="615" spans="1:7" ht="53.25" customHeight="1">
      <c r="A615" s="154" t="s">
        <v>999</v>
      </c>
      <c r="B615" s="155" t="s">
        <v>1000</v>
      </c>
      <c r="C615" s="156" t="s">
        <v>1001</v>
      </c>
      <c r="D615" s="155" t="s">
        <v>1002</v>
      </c>
      <c r="E615" s="154" t="s">
        <v>1003</v>
      </c>
    </row>
    <row r="616" spans="1:7" ht="12.75" customHeight="1">
      <c r="A616" s="154"/>
      <c r="B616" s="154"/>
      <c r="C616" s="154"/>
      <c r="D616" s="154"/>
      <c r="E616" s="154"/>
    </row>
    <row r="617" spans="1:7" ht="12.75" customHeight="1">
      <c r="A617" s="127"/>
      <c r="B617" s="127"/>
      <c r="C617" s="127"/>
      <c r="D617" s="127"/>
      <c r="E617" s="35"/>
    </row>
    <row r="618" spans="1:7" ht="87.4" customHeight="1">
      <c r="A618" s="1483" t="s">
        <v>1004</v>
      </c>
      <c r="B618" s="1483"/>
      <c r="C618" s="1483"/>
      <c r="D618" s="1483"/>
      <c r="E618" s="3"/>
      <c r="F618" s="3"/>
      <c r="G618" s="3"/>
    </row>
    <row r="619" spans="1:7" ht="36.6" customHeight="1">
      <c r="A619" s="5" t="s">
        <v>18</v>
      </c>
      <c r="B619" s="5"/>
      <c r="C619" s="5"/>
      <c r="D619" s="5"/>
      <c r="E619" s="35"/>
    </row>
    <row r="620" spans="1:7" ht="187.5" customHeight="1">
      <c r="A620" s="153" t="s">
        <v>1005</v>
      </c>
      <c r="B620" s="153" t="s">
        <v>1006</v>
      </c>
      <c r="C620" s="153" t="s">
        <v>1007</v>
      </c>
      <c r="D620" s="153" t="s">
        <v>1008</v>
      </c>
      <c r="E620" s="35"/>
    </row>
    <row r="621" spans="1:7" ht="12.75" customHeight="1">
      <c r="A621" s="154"/>
      <c r="B621" s="154"/>
      <c r="C621" s="154"/>
      <c r="D621" s="154"/>
      <c r="E621" s="35"/>
    </row>
    <row r="622" spans="1:7" ht="12.75" customHeight="1">
      <c r="A622" s="35"/>
      <c r="B622" s="35"/>
      <c r="C622" s="35"/>
      <c r="D622" s="35"/>
      <c r="E622" s="35"/>
    </row>
    <row r="623" spans="1:7" ht="46.35" customHeight="1">
      <c r="A623" s="1483" t="s">
        <v>1009</v>
      </c>
      <c r="B623" s="1483"/>
      <c r="C623" s="1483"/>
      <c r="D623" s="3" t="s">
        <v>17</v>
      </c>
      <c r="E623" s="3"/>
      <c r="F623" s="3"/>
    </row>
    <row r="624" spans="1:7" ht="41.85" customHeight="1">
      <c r="A624" s="5" t="s">
        <v>18</v>
      </c>
      <c r="B624" s="5"/>
      <c r="C624" s="5"/>
      <c r="E624" s="35"/>
    </row>
    <row r="625" spans="1:7" ht="131.25" customHeight="1">
      <c r="A625" s="153" t="s">
        <v>1010</v>
      </c>
      <c r="B625" s="153" t="s">
        <v>1011</v>
      </c>
      <c r="C625" s="153" t="s">
        <v>1012</v>
      </c>
      <c r="D625" s="35"/>
      <c r="E625" s="35"/>
    </row>
    <row r="626" spans="1:7" ht="42.75" customHeight="1">
      <c r="A626" s="154" t="s">
        <v>1013</v>
      </c>
      <c r="B626" s="155" t="s">
        <v>1014</v>
      </c>
      <c r="C626" s="154">
        <v>1</v>
      </c>
      <c r="D626" s="35"/>
      <c r="E626" s="35"/>
    </row>
    <row r="627" spans="1:7" ht="12.75" customHeight="1">
      <c r="A627" s="154"/>
      <c r="B627" s="154"/>
      <c r="C627" s="154"/>
      <c r="D627" s="35"/>
      <c r="E627" s="35"/>
    </row>
    <row r="628" spans="1:7" ht="12.75" customHeight="1">
      <c r="A628" s="127"/>
      <c r="B628" s="127"/>
      <c r="C628" s="127"/>
      <c r="D628" s="127"/>
      <c r="E628" s="127"/>
    </row>
    <row r="629" spans="1:7" ht="31.35" customHeight="1">
      <c r="A629" s="1483" t="s">
        <v>1015</v>
      </c>
      <c r="B629" s="1483"/>
      <c r="C629" s="1483"/>
      <c r="D629" s="1483"/>
      <c r="E629" s="1483"/>
    </row>
    <row r="630" spans="1:7" ht="314.10000000000002" customHeight="1">
      <c r="A630" s="153" t="s">
        <v>1016</v>
      </c>
      <c r="B630" s="153" t="s">
        <v>1017</v>
      </c>
      <c r="C630" s="153" t="s">
        <v>1018</v>
      </c>
      <c r="D630" s="153" t="s">
        <v>1019</v>
      </c>
      <c r="E630" s="153" t="s">
        <v>1020</v>
      </c>
    </row>
    <row r="631" spans="1:7" ht="1.5" customHeight="1">
      <c r="A631" s="157" t="s">
        <v>1021</v>
      </c>
      <c r="B631" s="157" t="s">
        <v>1022</v>
      </c>
      <c r="C631" s="157" t="s">
        <v>1023</v>
      </c>
      <c r="D631" s="158" t="s">
        <v>1024</v>
      </c>
      <c r="E631" s="159" t="s">
        <v>1025</v>
      </c>
    </row>
    <row r="632" spans="1:7" ht="180.75" customHeight="1">
      <c r="A632" s="160" t="s">
        <v>1026</v>
      </c>
      <c r="B632" s="160" t="s">
        <v>1027</v>
      </c>
      <c r="C632" s="160" t="s">
        <v>1028</v>
      </c>
      <c r="D632" s="161" t="s">
        <v>1029</v>
      </c>
      <c r="E632" s="162" t="s">
        <v>1030</v>
      </c>
    </row>
    <row r="633" spans="1:7" ht="12.75" customHeight="1">
      <c r="A633" s="1483" t="s">
        <v>1031</v>
      </c>
      <c r="B633" s="1483"/>
      <c r="C633" s="1483"/>
      <c r="D633" s="1483"/>
      <c r="E633" s="1483"/>
    </row>
    <row r="634" spans="1:7" ht="64.150000000000006" customHeight="1">
      <c r="A634" s="153" t="s">
        <v>125</v>
      </c>
      <c r="B634" s="153" t="s">
        <v>126</v>
      </c>
      <c r="C634" s="153" t="s">
        <v>127</v>
      </c>
      <c r="D634" s="153" t="s">
        <v>128</v>
      </c>
      <c r="E634" s="153" t="s">
        <v>129</v>
      </c>
    </row>
    <row r="635" spans="1:7" ht="24.75" customHeight="1">
      <c r="A635" s="163" t="s">
        <v>1032</v>
      </c>
      <c r="B635" s="164">
        <v>46074</v>
      </c>
      <c r="C635" s="165" t="s">
        <v>1033</v>
      </c>
      <c r="D635" s="165">
        <v>14</v>
      </c>
      <c r="E635" s="166" t="s">
        <v>1034</v>
      </c>
    </row>
    <row r="636" spans="1:7" ht="31.5" customHeight="1">
      <c r="A636" s="163" t="s">
        <v>1035</v>
      </c>
      <c r="B636" s="164">
        <v>46052</v>
      </c>
      <c r="C636" s="165" t="s">
        <v>1036</v>
      </c>
      <c r="D636" s="165">
        <v>150</v>
      </c>
      <c r="E636" s="165" t="s">
        <v>1034</v>
      </c>
    </row>
    <row r="637" spans="1:7" ht="12.75" customHeight="1">
      <c r="A637" s="167"/>
      <c r="B637" s="168"/>
      <c r="C637" s="168"/>
      <c r="D637" s="168"/>
      <c r="E637" s="169"/>
    </row>
    <row r="638" spans="1:7" ht="120.2" customHeight="1">
      <c r="A638" s="1483" t="s">
        <v>1037</v>
      </c>
      <c r="B638" s="1483"/>
      <c r="C638" s="1483"/>
      <c r="D638" s="1483"/>
      <c r="E638" s="3" t="s">
        <v>17</v>
      </c>
      <c r="F638" s="3"/>
      <c r="G638" s="3"/>
    </row>
    <row r="639" spans="1:7" ht="12.75" customHeight="1">
      <c r="A639" s="5" t="s">
        <v>18</v>
      </c>
      <c r="B639" s="5"/>
      <c r="C639" s="5"/>
      <c r="D639" s="5"/>
      <c r="E639" s="35"/>
    </row>
    <row r="640" spans="1:7" ht="175.35" customHeight="1">
      <c r="A640" s="153" t="s">
        <v>1038</v>
      </c>
      <c r="B640" s="153" t="s">
        <v>1039</v>
      </c>
      <c r="C640" s="153" t="s">
        <v>1040</v>
      </c>
      <c r="D640" s="153" t="s">
        <v>1041</v>
      </c>
      <c r="E640" s="35"/>
    </row>
    <row r="641" spans="1:7" ht="12.75" customHeight="1">
      <c r="A641" s="170"/>
      <c r="B641" s="170"/>
      <c r="C641" s="170"/>
      <c r="D641" s="170"/>
      <c r="E641" s="35"/>
    </row>
    <row r="642" spans="1:7" ht="12.75" customHeight="1">
      <c r="A642" s="35"/>
      <c r="B642" s="35"/>
      <c r="C642" s="35"/>
      <c r="D642" s="35"/>
      <c r="E642" s="35"/>
    </row>
    <row r="643" spans="1:7" ht="69.400000000000006" customHeight="1">
      <c r="A643" s="1483" t="s">
        <v>1042</v>
      </c>
      <c r="B643" s="1483"/>
      <c r="C643" s="1483"/>
      <c r="D643" s="1483"/>
      <c r="E643" s="35"/>
    </row>
    <row r="644" spans="1:7" ht="70.150000000000006" customHeight="1">
      <c r="A644" s="1484" t="s">
        <v>1043</v>
      </c>
      <c r="B644" s="1484"/>
      <c r="C644" s="1484"/>
      <c r="D644" s="1484"/>
      <c r="E644" s="35"/>
    </row>
    <row r="645" spans="1:7" ht="12.75" customHeight="1">
      <c r="A645" s="1485"/>
      <c r="B645" s="1485"/>
      <c r="C645" s="1485"/>
      <c r="D645" s="1485"/>
      <c r="E645" s="35"/>
    </row>
    <row r="646" spans="1:7" ht="12.75" customHeight="1">
      <c r="A646" s="35"/>
      <c r="B646" s="35"/>
      <c r="C646" s="35"/>
      <c r="D646" s="35"/>
      <c r="E646" s="35"/>
    </row>
    <row r="647" spans="1:7" ht="55.15" customHeight="1">
      <c r="A647" s="1483" t="s">
        <v>1044</v>
      </c>
      <c r="B647" s="1483"/>
      <c r="C647" s="1483"/>
      <c r="D647" s="1483"/>
      <c r="E647" s="3"/>
      <c r="F647" s="3"/>
      <c r="G647" s="3"/>
    </row>
    <row r="648" spans="1:7" ht="12.75" customHeight="1">
      <c r="A648" s="5" t="s">
        <v>18</v>
      </c>
      <c r="B648" s="5"/>
      <c r="C648" s="5"/>
      <c r="D648" s="5"/>
      <c r="E648" s="35"/>
    </row>
    <row r="649" spans="1:7" ht="186.75" customHeight="1">
      <c r="A649" s="153" t="s">
        <v>125</v>
      </c>
      <c r="B649" s="153" t="s">
        <v>1045</v>
      </c>
      <c r="C649" s="153" t="s">
        <v>1046</v>
      </c>
      <c r="D649" s="153" t="s">
        <v>1047</v>
      </c>
      <c r="E649" s="35"/>
    </row>
    <row r="650" spans="1:7" ht="12.75" customHeight="1">
      <c r="A650" s="170"/>
      <c r="B650" s="170"/>
      <c r="C650" s="170"/>
      <c r="D650" s="170"/>
      <c r="E650" s="35"/>
    </row>
    <row r="651" spans="1:7" ht="12.75" customHeight="1">
      <c r="A651" s="35"/>
      <c r="B651" s="35"/>
      <c r="C651" s="35"/>
      <c r="D651" s="35"/>
      <c r="E651" s="35"/>
    </row>
    <row r="652" spans="1:7" ht="82.15" customHeight="1">
      <c r="A652" s="1483" t="s">
        <v>1048</v>
      </c>
      <c r="B652" s="1483"/>
      <c r="C652" s="1483"/>
      <c r="D652" s="1483"/>
      <c r="E652" s="35"/>
    </row>
    <row r="653" spans="1:7" ht="12.75" customHeight="1">
      <c r="A653" s="1485"/>
      <c r="B653" s="1485"/>
      <c r="C653" s="1485"/>
      <c r="D653" s="1485"/>
      <c r="E653" s="35"/>
    </row>
    <row r="654" spans="1:7" ht="12.75" customHeight="1">
      <c r="A654" s="35"/>
      <c r="B654" s="35"/>
      <c r="C654" s="35"/>
      <c r="D654" s="35"/>
      <c r="E654" s="35"/>
    </row>
    <row r="655" spans="1:7" ht="82.15" customHeight="1">
      <c r="A655" s="1483" t="s">
        <v>1049</v>
      </c>
      <c r="B655" s="1483"/>
      <c r="C655" s="1483"/>
      <c r="D655" s="1483"/>
      <c r="E655" s="35"/>
    </row>
    <row r="656" spans="1:7" ht="12.75" customHeight="1">
      <c r="A656" s="1485"/>
      <c r="B656" s="1485"/>
      <c r="C656" s="1485"/>
      <c r="D656" s="1485"/>
      <c r="E656" s="35"/>
    </row>
    <row r="657" spans="1:5" ht="12.75" customHeight="1">
      <c r="A657" s="35"/>
      <c r="B657" s="35"/>
      <c r="C657" s="35"/>
      <c r="D657" s="35"/>
      <c r="E657" s="35"/>
    </row>
    <row r="658" spans="1:5" ht="76.150000000000006" customHeight="1">
      <c r="A658" s="1483" t="s">
        <v>1050</v>
      </c>
      <c r="B658" s="1483"/>
      <c r="C658" s="1483"/>
      <c r="D658" s="1483"/>
      <c r="E658" s="35"/>
    </row>
    <row r="659" spans="1:5" ht="12.75" customHeight="1">
      <c r="A659" s="1485"/>
      <c r="B659" s="1485"/>
      <c r="C659" s="1485"/>
      <c r="D659" s="1485"/>
      <c r="E659" s="35"/>
    </row>
    <row r="660" spans="1:5" ht="12.75" customHeight="1">
      <c r="A660" s="35"/>
      <c r="B660" s="35"/>
      <c r="C660" s="35"/>
      <c r="D660" s="35"/>
      <c r="E660" s="35"/>
    </row>
    <row r="661" spans="1:5" ht="12.75" customHeight="1">
      <c r="A661" s="35"/>
      <c r="B661" s="35"/>
      <c r="C661" s="35"/>
      <c r="D661" s="35"/>
      <c r="E661" s="35"/>
    </row>
    <row r="662" spans="1:5" ht="74.650000000000006" customHeight="1">
      <c r="A662" s="1486" t="s">
        <v>1051</v>
      </c>
      <c r="B662" s="1486"/>
      <c r="C662" s="1486"/>
      <c r="D662" s="1486"/>
      <c r="E662" s="35"/>
    </row>
    <row r="663" spans="1:5" ht="66.400000000000006" customHeight="1">
      <c r="A663" s="172" t="s">
        <v>125</v>
      </c>
      <c r="B663" s="172" t="s">
        <v>570</v>
      </c>
      <c r="C663" s="172" t="s">
        <v>1052</v>
      </c>
      <c r="D663" s="172" t="s">
        <v>1053</v>
      </c>
      <c r="E663" s="35"/>
    </row>
    <row r="664" spans="1:5" ht="12.75" customHeight="1">
      <c r="A664" s="173"/>
      <c r="B664" s="173"/>
      <c r="C664" s="173"/>
      <c r="D664" s="173"/>
      <c r="E664" s="35"/>
    </row>
    <row r="665" spans="1:5" ht="12.75" customHeight="1">
      <c r="A665" s="35"/>
      <c r="B665" s="35"/>
      <c r="C665" s="35"/>
      <c r="D665" s="35"/>
      <c r="E665" s="35"/>
    </row>
    <row r="666" spans="1:5" ht="47.1" customHeight="1">
      <c r="A666" s="1486" t="s">
        <v>1054</v>
      </c>
      <c r="B666" s="1486"/>
      <c r="C666" s="1486"/>
      <c r="D666" s="1486"/>
      <c r="E666" s="35"/>
    </row>
    <row r="667" spans="1:5" ht="53.65" customHeight="1">
      <c r="A667" s="172" t="s">
        <v>125</v>
      </c>
      <c r="B667" s="172" t="s">
        <v>570</v>
      </c>
      <c r="C667" s="172" t="s">
        <v>1052</v>
      </c>
      <c r="D667" s="172" t="s">
        <v>1053</v>
      </c>
      <c r="E667" s="35"/>
    </row>
    <row r="668" spans="1:5" ht="12.75" customHeight="1">
      <c r="A668" s="173"/>
      <c r="B668" s="173"/>
      <c r="C668" s="173"/>
      <c r="D668" s="173"/>
      <c r="E668" s="35"/>
    </row>
    <row r="669" spans="1:5" ht="12.75" customHeight="1">
      <c r="A669" s="35"/>
      <c r="B669" s="35"/>
      <c r="C669" s="35"/>
      <c r="D669" s="35"/>
      <c r="E669" s="35"/>
    </row>
    <row r="670" spans="1:5" ht="61.15" customHeight="1">
      <c r="A670" s="1486" t="s">
        <v>1055</v>
      </c>
      <c r="B670" s="1486"/>
      <c r="C670" s="1486"/>
      <c r="D670" s="1486"/>
      <c r="E670" s="35"/>
    </row>
    <row r="671" spans="1:5" ht="129.94999999999999" customHeight="1">
      <c r="A671" s="172" t="s">
        <v>1056</v>
      </c>
      <c r="B671" s="172" t="s">
        <v>1057</v>
      </c>
      <c r="C671" s="172" t="s">
        <v>1058</v>
      </c>
      <c r="D671" s="172" t="s">
        <v>1059</v>
      </c>
      <c r="E671" s="35"/>
    </row>
    <row r="672" spans="1:5" ht="12.75" customHeight="1">
      <c r="A672" s="173"/>
      <c r="B672" s="173"/>
      <c r="C672" s="173"/>
      <c r="D672" s="173"/>
      <c r="E672" s="35"/>
    </row>
    <row r="673" spans="1:5" ht="12.75" customHeight="1">
      <c r="A673" s="35"/>
      <c r="B673" s="35"/>
      <c r="C673" s="35"/>
      <c r="D673" s="35"/>
      <c r="E673" s="35"/>
    </row>
    <row r="674" spans="1:5" ht="73.900000000000006" customHeight="1">
      <c r="A674" s="1486" t="s">
        <v>1060</v>
      </c>
      <c r="B674" s="1486"/>
      <c r="C674" s="1486"/>
      <c r="D674" s="1486"/>
      <c r="E674" s="35"/>
    </row>
    <row r="675" spans="1:5" ht="12.75" customHeight="1">
      <c r="A675" s="1487"/>
      <c r="B675" s="1487"/>
      <c r="C675" s="1487"/>
      <c r="D675" s="1487"/>
      <c r="E675" s="35"/>
    </row>
  </sheetData>
  <sheetProtection algorithmName="SHA-512" hashValue="KLD4hR7nmB77rfghOH7xz+bm8r+wXkP5+hppToWuApzT8kgdrpxuuFRiMoTE5btU8bs26eChSGW//WqFSQMNvw==" saltValue="zdEVfBg85u9CytxRo5n1SQ==" spinCount="100000" sheet="1" objects="1" scenarios="1"/>
  <mergeCells count="115">
    <mergeCell ref="A662:D662"/>
    <mergeCell ref="A666:D666"/>
    <mergeCell ref="A670:D670"/>
    <mergeCell ref="A674:D674"/>
    <mergeCell ref="A675:D675"/>
    <mergeCell ref="A647:D647"/>
    <mergeCell ref="E647:G647"/>
    <mergeCell ref="A648:D648"/>
    <mergeCell ref="A652:D652"/>
    <mergeCell ref="A653:D653"/>
    <mergeCell ref="A655:D655"/>
    <mergeCell ref="A656:D656"/>
    <mergeCell ref="A658:D658"/>
    <mergeCell ref="A659:D659"/>
    <mergeCell ref="A624:C624"/>
    <mergeCell ref="A629:E629"/>
    <mergeCell ref="A633:E633"/>
    <mergeCell ref="A638:D638"/>
    <mergeCell ref="E638:G638"/>
    <mergeCell ref="A639:D639"/>
    <mergeCell ref="A643:D643"/>
    <mergeCell ref="A644:D644"/>
    <mergeCell ref="A645:D645"/>
    <mergeCell ref="A604:C604"/>
    <mergeCell ref="A608:C608"/>
    <mergeCell ref="D608:F608"/>
    <mergeCell ref="A609:C609"/>
    <mergeCell ref="A613:E613"/>
    <mergeCell ref="A618:D618"/>
    <mergeCell ref="E618:G618"/>
    <mergeCell ref="A619:D619"/>
    <mergeCell ref="A623:C623"/>
    <mergeCell ref="D623:F623"/>
    <mergeCell ref="A574:G574"/>
    <mergeCell ref="A587:C587"/>
    <mergeCell ref="A593:C593"/>
    <mergeCell ref="D593:F593"/>
    <mergeCell ref="A594:C594"/>
    <mergeCell ref="A598:C598"/>
    <mergeCell ref="D598:F598"/>
    <mergeCell ref="A599:C599"/>
    <mergeCell ref="A603:C603"/>
    <mergeCell ref="D603:F603"/>
    <mergeCell ref="B551:C551"/>
    <mergeCell ref="A562:C562"/>
    <mergeCell ref="D562:F562"/>
    <mergeCell ref="A563:C563"/>
    <mergeCell ref="A564:C564"/>
    <mergeCell ref="A565:C565"/>
    <mergeCell ref="A567:C567"/>
    <mergeCell ref="D567:F567"/>
    <mergeCell ref="A568:C568"/>
    <mergeCell ref="A540:E540"/>
    <mergeCell ref="F540:H540"/>
    <mergeCell ref="A541:E541"/>
    <mergeCell ref="A546:C546"/>
    <mergeCell ref="D546:F546"/>
    <mergeCell ref="B547:C547"/>
    <mergeCell ref="B548:C548"/>
    <mergeCell ref="B549:C549"/>
    <mergeCell ref="B550:C550"/>
    <mergeCell ref="A325:E325"/>
    <mergeCell ref="A339:E339"/>
    <mergeCell ref="F339:H339"/>
    <mergeCell ref="A341:E341"/>
    <mergeCell ref="A363:C363"/>
    <mergeCell ref="A369:C369"/>
    <mergeCell ref="A508:C508"/>
    <mergeCell ref="A513:E513"/>
    <mergeCell ref="A518:E518"/>
    <mergeCell ref="A116:C116"/>
    <mergeCell ref="A117:C117"/>
    <mergeCell ref="B118:D118"/>
    <mergeCell ref="A120:D120"/>
    <mergeCell ref="A124:E124"/>
    <mergeCell ref="A150:F150"/>
    <mergeCell ref="A194:E194"/>
    <mergeCell ref="A202:F202"/>
    <mergeCell ref="A292:E292"/>
    <mergeCell ref="B105:C105"/>
    <mergeCell ref="B106:C106"/>
    <mergeCell ref="B108:D108"/>
    <mergeCell ref="A109:D109"/>
    <mergeCell ref="A110:C110"/>
    <mergeCell ref="A111:C111"/>
    <mergeCell ref="B112:D112"/>
    <mergeCell ref="B114:D114"/>
    <mergeCell ref="A115:D115"/>
    <mergeCell ref="B76:F76"/>
    <mergeCell ref="A77:F77"/>
    <mergeCell ref="B84:D84"/>
    <mergeCell ref="A85:D85"/>
    <mergeCell ref="B92:D92"/>
    <mergeCell ref="B94:D94"/>
    <mergeCell ref="A95:D95"/>
    <mergeCell ref="B103:D103"/>
    <mergeCell ref="A104:D104"/>
    <mergeCell ref="B44:E44"/>
    <mergeCell ref="A45:E45"/>
    <mergeCell ref="B52:D52"/>
    <mergeCell ref="A53:D53"/>
    <mergeCell ref="B60:D60"/>
    <mergeCell ref="A61:D61"/>
    <mergeCell ref="B68:D68"/>
    <mergeCell ref="A69:D69"/>
    <mergeCell ref="A75:F75"/>
    <mergeCell ref="B1:F1"/>
    <mergeCell ref="B3:F3"/>
    <mergeCell ref="A4:F4"/>
    <mergeCell ref="B11:F11"/>
    <mergeCell ref="A12:F12"/>
    <mergeCell ref="B28:F28"/>
    <mergeCell ref="A29:F29"/>
    <mergeCell ref="B36:E36"/>
    <mergeCell ref="A37:E37"/>
  </mergeCells>
  <dataValidations count="17">
    <dataValidation type="list" operator="equal" allowBlank="1" showInputMessage="1" showErrorMessage="1" promptTitle="выберите из списка" prompt="выберите из списка" sqref="B92:D92" xr:uid="{00000000-0002-0000-0100-000000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1:F11 B28:F28 B36:E36 B44:E44 B52:D52 B60:D60 B68:D68 B76:F76 B84:D84 B94:D94 B103:D103 B108:D108 B112:D112 B114:D114 B118:D118 F339:H340 F540:H540 D562:F562 D567:F567" xr:uid="{00000000-0002-0000-0100-000001000000}">
      <formula1>"да,нет"</formula1>
      <formula2>0</formula2>
    </dataValidation>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100-000002000000}">
      <formula1>0</formula1>
      <formula2>0</formula2>
    </dataValidation>
    <dataValidation type="list" operator="equal" allowBlank="1" showInputMessage="1" showErrorMessage="1" prompt="мероприятия посвящены исключительно русской культуре и русскому языку" sqref="F152:F160" xr:uid="{00000000-0002-0000-0100-000003000000}">
      <formula1>"Да,Нет"</formula1>
      <formula2>0</formula2>
    </dataValidation>
    <dataValidation operator="equal" allowBlank="1" showInputMessage="1" showErrorMessage="1" prompt="целевой показатель в 2026 году - 22% в 2036 году - 30%" sqref="I116" xr:uid="{00000000-0002-0000-0100-000004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100-000005000000}">
      <formula1>0</formula1>
      <formula2>0</formula2>
    </dataValidation>
    <dataValidation operator="equal" allowBlank="1" showInputMessage="1" showErrorMessage="1" sqref="A124:A127" xr:uid="{00000000-0002-0000-0100-000006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100-000007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100-000008000000}">
      <formula1>0</formula1>
      <formula2>0</formula2>
    </dataValidation>
    <dataValidation type="list" operator="equal" allowBlank="1" showInputMessage="1" showErrorMessage="1" promptTitle="наличие проектов" sqref="D546:F546" xr:uid="{00000000-0002-0000-0100-000009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100-00000A000000}">
      <formula1>0</formula1>
      <formula2>0</formula2>
    </dataValidation>
    <dataValidation type="list" operator="equal" allowBlank="1" showInputMessage="1" showErrorMessage="1" promptTitle="обращались?" prompt="обращались?" sqref="D593:F593 D598:F598" xr:uid="{00000000-0002-0000-0100-00000B000000}">
      <formula1>"да,обращались,нет,не обращались"</formula1>
      <formula2>0</formula2>
    </dataValidation>
    <dataValidation type="list" operator="equal" allowBlank="1" showInputMessage="1" showErrorMessage="1" sqref="D603:F603 D608:F608 D623:F623 E638:G638" xr:uid="{00000000-0002-0000-0100-00000C000000}">
      <formula1>"да,выдавались,нет,не выдавались"</formula1>
      <formula2>0</formula2>
    </dataValidation>
    <dataValidation type="list" operator="equal" allowBlank="1" showInputMessage="1" showErrorMessage="1" sqref="E618:G618" xr:uid="{00000000-0002-0000-0100-00000D000000}">
      <formula1>"да,утверждена,нет,не утверждена"</formula1>
      <formula2>0</formula2>
    </dataValidation>
    <dataValidation type="list" operator="equal" allowBlank="1" showInputMessage="1" showErrorMessage="1" sqref="E647:G647" xr:uid="{00000000-0002-0000-0100-00000E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04:F291" xr:uid="{00000000-0002-0000-0100-00000F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100-000010000000}">
      <formula1>0</formula1>
      <formula2>0</formula2>
    </dataValidation>
  </dataValidations>
  <hyperlinks>
    <hyperlink ref="A374" r:id="rId1" xr:uid="{00000000-0004-0000-0100-000000000000}"/>
    <hyperlink ref="A383" r:id="rId2" xr:uid="{00000000-0004-0000-0100-000001000000}"/>
    <hyperlink ref="A395" r:id="rId3" xr:uid="{00000000-0004-0000-0100-000002000000}"/>
    <hyperlink ref="A396" r:id="rId4" xr:uid="{00000000-0004-0000-0100-000003000000}"/>
    <hyperlink ref="A397" r:id="rId5" xr:uid="{00000000-0004-0000-0100-000004000000}"/>
    <hyperlink ref="A398" r:id="rId6" xr:uid="{00000000-0004-0000-0100-000005000000}"/>
    <hyperlink ref="A399" r:id="rId7" xr:uid="{00000000-0004-0000-0100-000006000000}"/>
    <hyperlink ref="A400" r:id="rId8" xr:uid="{00000000-0004-0000-0100-000007000000}"/>
    <hyperlink ref="A401" r:id="rId9" xr:uid="{00000000-0004-0000-0100-000008000000}"/>
    <hyperlink ref="A402" r:id="rId10" xr:uid="{00000000-0004-0000-0100-000009000000}"/>
    <hyperlink ref="A403" r:id="rId11" xr:uid="{00000000-0004-0000-0100-00000A000000}"/>
    <hyperlink ref="A404" r:id="rId12" xr:uid="{00000000-0004-0000-0100-00000B000000}"/>
    <hyperlink ref="A405" r:id="rId13" xr:uid="{00000000-0004-0000-0100-00000C000000}"/>
    <hyperlink ref="A406" r:id="rId14" xr:uid="{00000000-0004-0000-0100-00000D000000}"/>
    <hyperlink ref="A407" r:id="rId15" xr:uid="{00000000-0004-0000-0100-00000E000000}"/>
    <hyperlink ref="A408" r:id="rId16" xr:uid="{00000000-0004-0000-0100-00000F000000}"/>
    <hyperlink ref="A409" r:id="rId17" xr:uid="{00000000-0004-0000-0100-000010000000}"/>
    <hyperlink ref="A410" r:id="rId18" xr:uid="{00000000-0004-0000-0100-000011000000}"/>
    <hyperlink ref="A411" r:id="rId19" xr:uid="{00000000-0004-0000-0100-000012000000}"/>
    <hyperlink ref="A412" r:id="rId20" xr:uid="{00000000-0004-0000-0100-000013000000}"/>
    <hyperlink ref="A413" r:id="rId21" xr:uid="{00000000-0004-0000-0100-000014000000}"/>
    <hyperlink ref="A414" r:id="rId22" xr:uid="{00000000-0004-0000-0100-000015000000}"/>
    <hyperlink ref="A415" r:id="rId23" xr:uid="{00000000-0004-0000-0100-000016000000}"/>
    <hyperlink ref="A416" r:id="rId24" xr:uid="{00000000-0004-0000-0100-000017000000}"/>
    <hyperlink ref="A417" r:id="rId25" xr:uid="{00000000-0004-0000-0100-000018000000}"/>
    <hyperlink ref="A418" r:id="rId26" xr:uid="{00000000-0004-0000-0100-000019000000}"/>
    <hyperlink ref="A419" r:id="rId27" xr:uid="{00000000-0004-0000-0100-00001A000000}"/>
    <hyperlink ref="A420" r:id="rId28" xr:uid="{00000000-0004-0000-0100-00001B000000}"/>
    <hyperlink ref="A421" r:id="rId29" xr:uid="{00000000-0004-0000-0100-00001C000000}"/>
    <hyperlink ref="A422" r:id="rId30" xr:uid="{00000000-0004-0000-0100-00001D000000}"/>
    <hyperlink ref="A423" r:id="rId31" xr:uid="{00000000-0004-0000-0100-00001E000000}"/>
    <hyperlink ref="A424" r:id="rId32" xr:uid="{00000000-0004-0000-0100-00001F000000}"/>
    <hyperlink ref="A425" r:id="rId33" xr:uid="{00000000-0004-0000-0100-000020000000}"/>
    <hyperlink ref="A426" r:id="rId34" xr:uid="{00000000-0004-0000-0100-000021000000}"/>
    <hyperlink ref="A427" r:id="rId35" xr:uid="{00000000-0004-0000-0100-000022000000}"/>
    <hyperlink ref="A428" r:id="rId36" xr:uid="{00000000-0004-0000-0100-000023000000}"/>
    <hyperlink ref="A429" r:id="rId37" xr:uid="{00000000-0004-0000-0100-000024000000}"/>
    <hyperlink ref="A430" r:id="rId38" xr:uid="{00000000-0004-0000-0100-000025000000}"/>
    <hyperlink ref="A431" r:id="rId39" xr:uid="{00000000-0004-0000-0100-000026000000}"/>
    <hyperlink ref="A432" r:id="rId40" xr:uid="{00000000-0004-0000-0100-000027000000}"/>
    <hyperlink ref="A433" r:id="rId41" xr:uid="{00000000-0004-0000-0100-000028000000}"/>
    <hyperlink ref="A434" r:id="rId42" xr:uid="{00000000-0004-0000-0100-000029000000}"/>
    <hyperlink ref="A435" r:id="rId43" xr:uid="{00000000-0004-0000-0100-00002A000000}"/>
    <hyperlink ref="A436" r:id="rId44" xr:uid="{00000000-0004-0000-0100-00002B000000}"/>
    <hyperlink ref="A437" r:id="rId45" xr:uid="{00000000-0004-0000-0100-00002C000000}"/>
    <hyperlink ref="A438" r:id="rId46" xr:uid="{00000000-0004-0000-0100-00002D000000}"/>
    <hyperlink ref="A439" r:id="rId47" xr:uid="{00000000-0004-0000-0100-00002E000000}"/>
    <hyperlink ref="A440" r:id="rId48" xr:uid="{00000000-0004-0000-0100-00002F000000}"/>
    <hyperlink ref="A441" r:id="rId49" xr:uid="{00000000-0004-0000-0100-000030000000}"/>
    <hyperlink ref="A442" r:id="rId50" xr:uid="{00000000-0004-0000-0100-000031000000}"/>
    <hyperlink ref="A443" r:id="rId51" xr:uid="{00000000-0004-0000-0100-000032000000}"/>
    <hyperlink ref="A444" r:id="rId52" xr:uid="{00000000-0004-0000-0100-000033000000}"/>
    <hyperlink ref="A445" r:id="rId53" xr:uid="{00000000-0004-0000-0100-000034000000}"/>
    <hyperlink ref="A446" r:id="rId54" xr:uid="{00000000-0004-0000-0100-000035000000}"/>
    <hyperlink ref="A447" r:id="rId55" xr:uid="{00000000-0004-0000-0100-000036000000}"/>
    <hyperlink ref="A448" r:id="rId56" xr:uid="{00000000-0004-0000-0100-000037000000}"/>
    <hyperlink ref="A449" r:id="rId57" xr:uid="{00000000-0004-0000-0100-000038000000}"/>
    <hyperlink ref="A450" r:id="rId58" xr:uid="{00000000-0004-0000-0100-000039000000}"/>
    <hyperlink ref="A451" r:id="rId59" xr:uid="{00000000-0004-0000-0100-00003A000000}"/>
    <hyperlink ref="A452" r:id="rId60" xr:uid="{00000000-0004-0000-0100-00003B000000}"/>
    <hyperlink ref="A453" r:id="rId61" xr:uid="{00000000-0004-0000-0100-00003C000000}"/>
    <hyperlink ref="A454" r:id="rId62" xr:uid="{00000000-0004-0000-0100-00003D000000}"/>
    <hyperlink ref="A455" r:id="rId63" xr:uid="{00000000-0004-0000-0100-00003E000000}"/>
    <hyperlink ref="A456" r:id="rId64" xr:uid="{00000000-0004-0000-0100-00003F000000}"/>
    <hyperlink ref="A457" r:id="rId65" xr:uid="{00000000-0004-0000-0100-000040000000}"/>
    <hyperlink ref="A458" r:id="rId66" xr:uid="{00000000-0004-0000-0100-000041000000}"/>
    <hyperlink ref="A459" r:id="rId67" xr:uid="{00000000-0004-0000-0100-000042000000}"/>
    <hyperlink ref="A460" r:id="rId68" xr:uid="{00000000-0004-0000-0100-000043000000}"/>
    <hyperlink ref="A461" r:id="rId69" xr:uid="{00000000-0004-0000-0100-000044000000}"/>
    <hyperlink ref="A462" r:id="rId70" xr:uid="{00000000-0004-0000-0100-000045000000}"/>
    <hyperlink ref="A463" r:id="rId71" xr:uid="{00000000-0004-0000-0100-000046000000}"/>
    <hyperlink ref="A464" r:id="rId72" xr:uid="{00000000-0004-0000-0100-000047000000}"/>
    <hyperlink ref="A465" r:id="rId73" xr:uid="{00000000-0004-0000-0100-000048000000}"/>
    <hyperlink ref="A466" r:id="rId74" xr:uid="{00000000-0004-0000-0100-000049000000}"/>
    <hyperlink ref="A467" r:id="rId75" xr:uid="{00000000-0004-0000-0100-00004A000000}"/>
    <hyperlink ref="A468" r:id="rId76" xr:uid="{00000000-0004-0000-0100-00004B000000}"/>
    <hyperlink ref="A469" r:id="rId77" xr:uid="{00000000-0004-0000-0100-00004C000000}"/>
    <hyperlink ref="A470" r:id="rId78" xr:uid="{00000000-0004-0000-0100-00004D000000}"/>
    <hyperlink ref="A471" r:id="rId79" xr:uid="{00000000-0004-0000-0100-00004E000000}"/>
    <hyperlink ref="A472" r:id="rId80" xr:uid="{00000000-0004-0000-0100-00004F000000}"/>
    <hyperlink ref="A473" r:id="rId81" xr:uid="{00000000-0004-0000-0100-000050000000}"/>
    <hyperlink ref="A474" r:id="rId82" xr:uid="{00000000-0004-0000-0100-000051000000}"/>
    <hyperlink ref="A475" r:id="rId83" xr:uid="{00000000-0004-0000-0100-000052000000}"/>
    <hyperlink ref="A476" r:id="rId84" xr:uid="{00000000-0004-0000-0100-000053000000}"/>
    <hyperlink ref="A477" r:id="rId85" xr:uid="{00000000-0004-0000-0100-000054000000}"/>
    <hyperlink ref="A478" r:id="rId86" xr:uid="{00000000-0004-0000-0100-000055000000}"/>
    <hyperlink ref="A479" r:id="rId87" xr:uid="{00000000-0004-0000-0100-000056000000}"/>
    <hyperlink ref="A480" r:id="rId88" xr:uid="{00000000-0004-0000-0100-000057000000}"/>
    <hyperlink ref="A481" r:id="rId89" xr:uid="{00000000-0004-0000-0100-000058000000}"/>
    <hyperlink ref="A482" r:id="rId90" xr:uid="{00000000-0004-0000-0100-000059000000}"/>
    <hyperlink ref="A483" r:id="rId91" xr:uid="{00000000-0004-0000-0100-00005A000000}"/>
    <hyperlink ref="A484" r:id="rId92" xr:uid="{00000000-0004-0000-0100-00005B000000}"/>
    <hyperlink ref="A485" r:id="rId93" xr:uid="{00000000-0004-0000-0100-00005C000000}"/>
    <hyperlink ref="A486" r:id="rId94" xr:uid="{00000000-0004-0000-0100-00005D000000}"/>
    <hyperlink ref="A487" r:id="rId95" xr:uid="{00000000-0004-0000-0100-00005E000000}"/>
    <hyperlink ref="A488" r:id="rId96" xr:uid="{00000000-0004-0000-0100-00005F000000}"/>
    <hyperlink ref="A489" r:id="rId97" xr:uid="{00000000-0004-0000-0100-000060000000}"/>
    <hyperlink ref="A490" r:id="rId98" xr:uid="{00000000-0004-0000-0100-000061000000}"/>
    <hyperlink ref="A491" r:id="rId99" xr:uid="{00000000-0004-0000-0100-000062000000}"/>
    <hyperlink ref="A492" r:id="rId100" xr:uid="{00000000-0004-0000-0100-000063000000}"/>
    <hyperlink ref="A493" r:id="rId101" xr:uid="{00000000-0004-0000-0100-000064000000}"/>
    <hyperlink ref="A494" r:id="rId102" xr:uid="{00000000-0004-0000-0100-000065000000}"/>
    <hyperlink ref="A495" r:id="rId103" xr:uid="{00000000-0004-0000-0100-000066000000}"/>
    <hyperlink ref="A496" r:id="rId104" xr:uid="{00000000-0004-0000-0100-000067000000}"/>
    <hyperlink ref="A497" r:id="rId105" xr:uid="{00000000-0004-0000-0100-000068000000}"/>
    <hyperlink ref="A498" r:id="rId106" xr:uid="{00000000-0004-0000-0100-000069000000}"/>
    <hyperlink ref="A499" r:id="rId107" xr:uid="{00000000-0004-0000-0100-00006A000000}"/>
    <hyperlink ref="A500" r:id="rId108" xr:uid="{00000000-0004-0000-0100-00006B000000}"/>
    <hyperlink ref="A501" r:id="rId109" xr:uid="{00000000-0004-0000-0100-00006C000000}"/>
    <hyperlink ref="A502" r:id="rId110" xr:uid="{00000000-0004-0000-0100-00006D000000}"/>
    <hyperlink ref="A503" r:id="rId111" xr:uid="{00000000-0004-0000-0100-00006E000000}"/>
    <hyperlink ref="A504" r:id="rId112" xr:uid="{00000000-0004-0000-0100-00006F000000}"/>
    <hyperlink ref="A505" r:id="rId113" xr:uid="{00000000-0004-0000-0100-000070000000}"/>
    <hyperlink ref="A506" r:id="rId114" xr:uid="{00000000-0004-0000-0100-000071000000}"/>
    <hyperlink ref="A507" r:id="rId115" xr:uid="{00000000-0004-0000-0100-000072000000}"/>
    <hyperlink ref="C615" r:id="rId116" xr:uid="{00000000-0004-0000-0100-000073000000}"/>
    <hyperlink ref="E631" r:id="rId117" xr:uid="{00000000-0004-0000-0100-000074000000}"/>
    <hyperlink ref="E632" r:id="rId118" xr:uid="{00000000-0004-0000-0100-000075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87"/>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33.42578125" style="33" customWidth="1"/>
    <col min="4" max="4" width="15.285156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11750</v>
      </c>
      <c r="C1" s="11"/>
      <c r="D1" s="11"/>
      <c r="E1" s="11"/>
      <c r="F1" s="11"/>
    </row>
    <row r="2" spans="1:6">
      <c r="A2" s="35"/>
      <c r="B2" s="35"/>
      <c r="C2" s="35"/>
      <c r="D2" s="35"/>
      <c r="E2" s="35"/>
      <c r="F2" s="35"/>
    </row>
    <row r="3" spans="1:6" ht="84" customHeight="1">
      <c r="A3" s="34" t="s">
        <v>16</v>
      </c>
      <c r="B3" s="10" t="s">
        <v>29</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ht="38.25">
      <c r="A6" s="36" t="s">
        <v>11486</v>
      </c>
      <c r="B6" s="36" t="s">
        <v>11487</v>
      </c>
      <c r="C6" s="36" t="s">
        <v>11488</v>
      </c>
      <c r="D6" s="36">
        <v>30</v>
      </c>
      <c r="E6" s="36" t="s">
        <v>1064</v>
      </c>
      <c r="F6" s="36"/>
    </row>
    <row r="7" spans="1:6" ht="51">
      <c r="A7" s="36" t="s">
        <v>11489</v>
      </c>
      <c r="B7" s="36" t="s">
        <v>11490</v>
      </c>
      <c r="C7" s="36" t="s">
        <v>11491</v>
      </c>
      <c r="D7" s="36">
        <v>30</v>
      </c>
      <c r="E7" s="252" t="s">
        <v>1064</v>
      </c>
      <c r="F7" s="36"/>
    </row>
    <row r="8" spans="1:6" ht="38.25">
      <c r="A8" s="36" t="s">
        <v>11492</v>
      </c>
      <c r="B8" s="36" t="s">
        <v>11493</v>
      </c>
      <c r="C8" s="36" t="s">
        <v>11494</v>
      </c>
      <c r="D8" s="36"/>
      <c r="E8" s="252" t="s">
        <v>1064</v>
      </c>
      <c r="F8" s="36"/>
    </row>
    <row r="9" spans="1:6">
      <c r="A9" s="36"/>
      <c r="B9" s="36"/>
      <c r="C9" s="36"/>
      <c r="D9" s="36"/>
      <c r="E9" s="36"/>
      <c r="F9" s="36"/>
    </row>
    <row r="11" spans="1:6" ht="38.25">
      <c r="A11" s="37" t="s">
        <v>28</v>
      </c>
      <c r="B11" s="10" t="s">
        <v>29</v>
      </c>
      <c r="C11" s="10"/>
      <c r="D11" s="10"/>
      <c r="E11" s="10"/>
      <c r="F11" s="10"/>
    </row>
    <row r="12" spans="1:6" ht="12.75" customHeight="1">
      <c r="A12" s="9" t="s">
        <v>18</v>
      </c>
      <c r="B12" s="9"/>
      <c r="C12" s="9"/>
      <c r="D12" s="9"/>
      <c r="E12" s="9"/>
      <c r="F12" s="9"/>
    </row>
    <row r="13" spans="1:6" ht="85.5">
      <c r="A13" s="37" t="s">
        <v>19</v>
      </c>
      <c r="B13" s="39" t="s">
        <v>20</v>
      </c>
      <c r="C13" s="39" t="s">
        <v>21</v>
      </c>
      <c r="D13" s="37" t="s">
        <v>22</v>
      </c>
      <c r="E13" s="37" t="s">
        <v>23</v>
      </c>
      <c r="F13" s="37" t="s">
        <v>24</v>
      </c>
    </row>
    <row r="14" spans="1:6" ht="42.75">
      <c r="A14" s="1277" t="s">
        <v>11495</v>
      </c>
      <c r="B14" s="371" t="s">
        <v>11496</v>
      </c>
      <c r="C14" s="1277" t="s">
        <v>11497</v>
      </c>
      <c r="D14" s="371">
        <v>30</v>
      </c>
      <c r="E14" s="1306" t="s">
        <v>1064</v>
      </c>
      <c r="F14" s="40"/>
    </row>
    <row r="15" spans="1:6" ht="71.25">
      <c r="A15" s="1277" t="s">
        <v>11498</v>
      </c>
      <c r="B15" s="371" t="s">
        <v>11499</v>
      </c>
      <c r="C15" s="1277" t="s">
        <v>11500</v>
      </c>
      <c r="D15" s="371">
        <v>100</v>
      </c>
      <c r="E15" s="1306" t="s">
        <v>1064</v>
      </c>
      <c r="F15" s="40"/>
    </row>
    <row r="16" spans="1:6" ht="71.25">
      <c r="A16" s="1277" t="s">
        <v>11501</v>
      </c>
      <c r="B16" s="371" t="s">
        <v>11499</v>
      </c>
      <c r="C16" s="1277" t="s">
        <v>11502</v>
      </c>
      <c r="D16" s="1306" t="s">
        <v>11503</v>
      </c>
      <c r="E16" s="371"/>
      <c r="F16" s="40"/>
    </row>
    <row r="17" spans="1:7" ht="57">
      <c r="A17" s="1277" t="s">
        <v>11504</v>
      </c>
      <c r="B17" s="371" t="s">
        <v>11505</v>
      </c>
      <c r="C17" s="1277" t="s">
        <v>11506</v>
      </c>
      <c r="D17" s="371">
        <v>40</v>
      </c>
      <c r="E17" s="1306" t="s">
        <v>1064</v>
      </c>
      <c r="F17" s="40"/>
    </row>
    <row r="18" spans="1:7" ht="71.25">
      <c r="A18" s="1277" t="s">
        <v>11507</v>
      </c>
      <c r="B18" s="371" t="s">
        <v>11499</v>
      </c>
      <c r="C18" s="1277" t="s">
        <v>11508</v>
      </c>
      <c r="D18" s="371">
        <v>300</v>
      </c>
      <c r="E18" s="1306" t="s">
        <v>1064</v>
      </c>
      <c r="F18" s="40"/>
    </row>
    <row r="20" spans="1:7" ht="38.25">
      <c r="A20" s="34" t="s">
        <v>58</v>
      </c>
      <c r="B20" s="10" t="s">
        <v>17</v>
      </c>
      <c r="C20" s="10"/>
      <c r="D20" s="10"/>
      <c r="E20" s="10"/>
      <c r="F20" s="10"/>
    </row>
    <row r="21" spans="1:7" ht="13.9" customHeight="1">
      <c r="A21" s="8" t="s">
        <v>18</v>
      </c>
      <c r="B21" s="8"/>
      <c r="C21" s="8"/>
      <c r="D21" s="8"/>
      <c r="E21" s="8"/>
      <c r="F21" s="8"/>
      <c r="G21" s="41"/>
    </row>
    <row r="22" spans="1:7" ht="102">
      <c r="A22" s="34" t="s">
        <v>59</v>
      </c>
      <c r="B22" s="34" t="s">
        <v>60</v>
      </c>
      <c r="C22" s="34" t="s">
        <v>21</v>
      </c>
      <c r="D22" s="34" t="s">
        <v>61</v>
      </c>
      <c r="E22" s="34" t="s">
        <v>62</v>
      </c>
      <c r="F22" s="34" t="s">
        <v>63</v>
      </c>
      <c r="G22" s="34" t="s">
        <v>64</v>
      </c>
    </row>
    <row r="23" spans="1:7">
      <c r="A23" s="36" t="s">
        <v>25</v>
      </c>
      <c r="B23" s="36"/>
      <c r="C23" s="36"/>
      <c r="D23" s="36"/>
      <c r="E23" s="36"/>
      <c r="F23" s="36"/>
      <c r="G23" s="36"/>
    </row>
    <row r="24" spans="1:7">
      <c r="A24" s="36" t="s">
        <v>26</v>
      </c>
      <c r="B24" s="36"/>
      <c r="C24" s="36"/>
      <c r="D24" s="36"/>
      <c r="E24" s="36"/>
      <c r="F24" s="36"/>
      <c r="G24" s="36"/>
    </row>
    <row r="25" spans="1:7">
      <c r="A25" s="36" t="s">
        <v>27</v>
      </c>
      <c r="B25" s="36"/>
      <c r="C25" s="36"/>
      <c r="D25" s="36"/>
      <c r="E25" s="36"/>
      <c r="F25" s="36"/>
      <c r="G25" s="36"/>
    </row>
    <row r="26" spans="1:7">
      <c r="A26" s="36"/>
      <c r="B26" s="36"/>
      <c r="C26" s="36"/>
      <c r="D26" s="36"/>
      <c r="E26" s="36"/>
      <c r="F26" s="36"/>
      <c r="G26" s="36"/>
    </row>
    <row r="27" spans="1:7">
      <c r="A27" s="35"/>
      <c r="B27" s="35"/>
      <c r="C27" s="35"/>
      <c r="D27" s="35"/>
      <c r="E27" s="35"/>
      <c r="F27" s="35"/>
      <c r="G27" s="35"/>
    </row>
    <row r="28" spans="1:7" ht="76.5">
      <c r="A28" s="34" t="s">
        <v>65</v>
      </c>
      <c r="B28" s="10" t="s">
        <v>17</v>
      </c>
      <c r="C28" s="10"/>
      <c r="D28" s="10"/>
      <c r="E28" s="10"/>
      <c r="F28" s="35"/>
      <c r="G28" s="35"/>
    </row>
    <row r="29" spans="1:7" ht="12.75" customHeight="1">
      <c r="A29" s="7" t="s">
        <v>18</v>
      </c>
      <c r="B29" s="7"/>
      <c r="C29" s="7"/>
      <c r="D29" s="7"/>
      <c r="E29" s="7"/>
      <c r="F29" s="35"/>
      <c r="G29" s="35"/>
    </row>
    <row r="30" spans="1:7" ht="76.5">
      <c r="A30" s="34" t="s">
        <v>66</v>
      </c>
      <c r="B30" s="34" t="s">
        <v>67</v>
      </c>
      <c r="C30" s="34" t="s">
        <v>21</v>
      </c>
      <c r="D30" s="34" t="s">
        <v>68</v>
      </c>
      <c r="E30" s="34" t="s">
        <v>69</v>
      </c>
      <c r="F30" s="35"/>
      <c r="G30" s="35"/>
    </row>
    <row r="31" spans="1:7">
      <c r="A31" s="36" t="s">
        <v>25</v>
      </c>
      <c r="B31" s="36"/>
      <c r="C31" s="36"/>
      <c r="D31" s="36"/>
      <c r="E31" s="36"/>
      <c r="F31" s="35"/>
      <c r="G31" s="35"/>
    </row>
    <row r="32" spans="1:7">
      <c r="A32" s="36" t="s">
        <v>26</v>
      </c>
      <c r="B32" s="36"/>
      <c r="C32" s="36"/>
      <c r="D32" s="36"/>
      <c r="E32" s="36"/>
      <c r="F32" s="35"/>
      <c r="G32" s="35"/>
    </row>
    <row r="33" spans="1:7">
      <c r="A33" s="36" t="s">
        <v>27</v>
      </c>
      <c r="B33" s="36"/>
      <c r="C33" s="36"/>
      <c r="D33" s="36"/>
      <c r="E33" s="36"/>
      <c r="F33" s="35"/>
      <c r="G33" s="35"/>
    </row>
    <row r="34" spans="1:7">
      <c r="A34" s="36"/>
      <c r="B34" s="36"/>
      <c r="C34" s="36"/>
      <c r="D34" s="36"/>
      <c r="E34" s="36"/>
      <c r="F34" s="35"/>
      <c r="G34" s="35"/>
    </row>
    <row r="35" spans="1:7">
      <c r="A35" s="35"/>
      <c r="B35" s="35"/>
      <c r="C35" s="35"/>
      <c r="D35" s="35"/>
      <c r="E35" s="35"/>
      <c r="F35" s="35"/>
      <c r="G35" s="35"/>
    </row>
    <row r="36" spans="1:7" ht="51">
      <c r="A36" s="34" t="s">
        <v>70</v>
      </c>
      <c r="B36" s="10" t="s">
        <v>17</v>
      </c>
      <c r="C36" s="10"/>
      <c r="D36" s="10"/>
      <c r="E36" s="10"/>
      <c r="F36" s="35"/>
      <c r="G36" s="35"/>
    </row>
    <row r="37" spans="1:7" ht="12.75" customHeight="1">
      <c r="A37" s="6" t="s">
        <v>18</v>
      </c>
      <c r="B37" s="6"/>
      <c r="C37" s="6"/>
      <c r="D37" s="6"/>
      <c r="E37" s="6"/>
      <c r="F37" s="35"/>
      <c r="G37" s="35"/>
    </row>
    <row r="38" spans="1:7" ht="127.5">
      <c r="A38" s="34" t="s">
        <v>71</v>
      </c>
      <c r="B38" s="34" t="s">
        <v>72</v>
      </c>
      <c r="C38" s="34" t="s">
        <v>73</v>
      </c>
      <c r="D38" s="34" t="s">
        <v>74</v>
      </c>
      <c r="E38" s="34" t="s">
        <v>75</v>
      </c>
      <c r="F38" s="35"/>
      <c r="G38" s="35"/>
    </row>
    <row r="39" spans="1:7">
      <c r="A39" s="36" t="s">
        <v>25</v>
      </c>
      <c r="B39" s="36"/>
      <c r="C39" s="36"/>
      <c r="D39" s="36"/>
      <c r="E39" s="36"/>
      <c r="F39" s="35"/>
      <c r="G39" s="35"/>
    </row>
    <row r="40" spans="1:7">
      <c r="A40" s="36" t="s">
        <v>26</v>
      </c>
      <c r="B40" s="36"/>
      <c r="C40" s="36"/>
      <c r="D40" s="36"/>
      <c r="E40" s="36"/>
      <c r="F40" s="35"/>
      <c r="G40" s="35"/>
    </row>
    <row r="41" spans="1:7">
      <c r="A41" s="36" t="s">
        <v>27</v>
      </c>
      <c r="B41" s="36"/>
      <c r="C41" s="36"/>
      <c r="D41" s="36"/>
      <c r="E41" s="36"/>
    </row>
    <row r="42" spans="1:7">
      <c r="A42" s="36"/>
      <c r="B42" s="36"/>
      <c r="C42" s="36"/>
      <c r="D42" s="36"/>
      <c r="E42" s="36"/>
    </row>
    <row r="44" spans="1:7" ht="92.45" customHeight="1">
      <c r="A44" s="34" t="s">
        <v>76</v>
      </c>
      <c r="B44" s="10" t="s">
        <v>17</v>
      </c>
      <c r="C44" s="10"/>
      <c r="D44" s="10"/>
      <c r="E44" s="35"/>
      <c r="F44" s="35"/>
    </row>
    <row r="45" spans="1:7" ht="23.85" customHeight="1">
      <c r="A45" s="6" t="s">
        <v>18</v>
      </c>
      <c r="B45" s="6"/>
      <c r="C45" s="6"/>
      <c r="D45" s="6"/>
      <c r="E45" s="35"/>
      <c r="F45" s="35"/>
    </row>
    <row r="46" spans="1:7" ht="51">
      <c r="A46" s="34" t="s">
        <v>77</v>
      </c>
      <c r="B46" s="34" t="s">
        <v>78</v>
      </c>
      <c r="C46" s="34" t="s">
        <v>79</v>
      </c>
      <c r="D46" s="34" t="s">
        <v>80</v>
      </c>
      <c r="E46" s="35"/>
      <c r="F46" s="35"/>
    </row>
    <row r="47" spans="1:7">
      <c r="A47" s="36" t="s">
        <v>25</v>
      </c>
      <c r="B47" s="36"/>
      <c r="C47" s="36"/>
      <c r="D47" s="36"/>
      <c r="E47" s="35"/>
      <c r="F47" s="35"/>
    </row>
    <row r="48" spans="1:7">
      <c r="A48" s="36" t="s">
        <v>26</v>
      </c>
      <c r="B48" s="36"/>
      <c r="C48" s="36"/>
      <c r="D48" s="36"/>
      <c r="E48" s="35"/>
      <c r="F48" s="35"/>
    </row>
    <row r="49" spans="1:6">
      <c r="A49" s="36" t="s">
        <v>27</v>
      </c>
      <c r="B49" s="36"/>
      <c r="C49" s="36"/>
      <c r="D49" s="36"/>
      <c r="E49" s="35"/>
      <c r="F49" s="35"/>
    </row>
    <row r="50" spans="1:6">
      <c r="A50" s="36"/>
      <c r="B50" s="36"/>
      <c r="C50" s="36"/>
      <c r="D50" s="36"/>
      <c r="E50" s="35"/>
      <c r="F50" s="35"/>
    </row>
    <row r="51" spans="1:6">
      <c r="A51" s="35"/>
      <c r="B51" s="35"/>
      <c r="C51" s="35"/>
      <c r="D51" s="35"/>
      <c r="E51" s="35"/>
      <c r="F51" s="35"/>
    </row>
    <row r="52" spans="1:6" ht="90.95" customHeight="1">
      <c r="A52" s="34" t="s">
        <v>81</v>
      </c>
      <c r="B52" s="10" t="s">
        <v>17</v>
      </c>
      <c r="C52" s="10"/>
      <c r="D52" s="10"/>
      <c r="E52" s="35"/>
      <c r="F52" s="35"/>
    </row>
    <row r="53" spans="1:6" ht="12.75" customHeight="1">
      <c r="A53" s="6" t="s">
        <v>18</v>
      </c>
      <c r="B53" s="6"/>
      <c r="C53" s="6"/>
      <c r="D53" s="6"/>
      <c r="E53" s="35"/>
      <c r="F53" s="35"/>
    </row>
    <row r="54" spans="1:6" ht="51">
      <c r="A54" s="34" t="s">
        <v>77</v>
      </c>
      <c r="B54" s="34" t="s">
        <v>78</v>
      </c>
      <c r="C54" s="34" t="s">
        <v>79</v>
      </c>
      <c r="D54" s="34" t="s">
        <v>80</v>
      </c>
      <c r="E54" s="35"/>
      <c r="F54" s="35"/>
    </row>
    <row r="55" spans="1:6">
      <c r="A55" s="36" t="s">
        <v>25</v>
      </c>
      <c r="B55" s="36"/>
      <c r="C55" s="36"/>
      <c r="D55" s="36"/>
      <c r="E55" s="35"/>
      <c r="F55" s="35"/>
    </row>
    <row r="56" spans="1:6">
      <c r="A56" s="36" t="s">
        <v>26</v>
      </c>
      <c r="B56" s="36"/>
      <c r="C56" s="36"/>
      <c r="D56" s="36"/>
      <c r="E56" s="35"/>
      <c r="F56" s="35"/>
    </row>
    <row r="57" spans="1:6">
      <c r="A57" s="36" t="s">
        <v>27</v>
      </c>
      <c r="B57" s="36"/>
      <c r="C57" s="36"/>
      <c r="D57" s="36"/>
      <c r="E57" s="35"/>
      <c r="F57" s="35"/>
    </row>
    <row r="58" spans="1:6">
      <c r="A58" s="36"/>
      <c r="B58" s="36"/>
      <c r="C58" s="36"/>
      <c r="D58" s="36"/>
      <c r="E58" s="35"/>
      <c r="F58" s="35"/>
    </row>
    <row r="59" spans="1:6">
      <c r="A59" s="35"/>
      <c r="B59" s="35"/>
      <c r="C59" s="35"/>
      <c r="D59" s="35"/>
      <c r="E59" s="35"/>
      <c r="F59" s="35"/>
    </row>
    <row r="60" spans="1:6" ht="70.900000000000006" customHeight="1">
      <c r="A60" s="34" t="s">
        <v>82</v>
      </c>
      <c r="B60" s="10" t="s">
        <v>17</v>
      </c>
      <c r="C60" s="10"/>
      <c r="D60" s="10"/>
      <c r="E60" s="35"/>
      <c r="F60" s="35"/>
    </row>
    <row r="61" spans="1:6" ht="12.75" customHeight="1">
      <c r="A61" s="5" t="s">
        <v>18</v>
      </c>
      <c r="B61" s="5"/>
      <c r="C61" s="5"/>
      <c r="D61" s="5"/>
      <c r="E61" s="35"/>
      <c r="F61" s="35"/>
    </row>
    <row r="62" spans="1:6" ht="51">
      <c r="A62" s="34" t="s">
        <v>77</v>
      </c>
      <c r="B62" s="34" t="s">
        <v>78</v>
      </c>
      <c r="C62" s="34" t="s">
        <v>79</v>
      </c>
      <c r="D62" s="34" t="s">
        <v>80</v>
      </c>
      <c r="E62" s="35"/>
      <c r="F62" s="35"/>
    </row>
    <row r="63" spans="1:6">
      <c r="A63" s="36" t="s">
        <v>25</v>
      </c>
      <c r="B63" s="36"/>
      <c r="C63" s="36"/>
      <c r="D63" s="36"/>
      <c r="E63" s="35"/>
      <c r="F63" s="35"/>
    </row>
    <row r="64" spans="1:6">
      <c r="A64" s="36" t="s">
        <v>26</v>
      </c>
      <c r="B64" s="36"/>
      <c r="C64" s="36"/>
      <c r="D64" s="36"/>
      <c r="E64" s="35"/>
      <c r="F64" s="35"/>
    </row>
    <row r="65" spans="1:6">
      <c r="A65" s="36" t="s">
        <v>27</v>
      </c>
      <c r="B65" s="36"/>
      <c r="C65" s="36"/>
      <c r="D65" s="36"/>
      <c r="E65" s="35"/>
      <c r="F65" s="35"/>
    </row>
    <row r="66" spans="1:6">
      <c r="A66" s="36"/>
      <c r="B66" s="36"/>
      <c r="C66" s="36"/>
      <c r="D66" s="36"/>
      <c r="E66" s="35"/>
      <c r="F66" s="35"/>
    </row>
    <row r="67" spans="1:6">
      <c r="A67" s="4"/>
      <c r="B67" s="4"/>
      <c r="C67" s="4"/>
      <c r="D67" s="4"/>
      <c r="E67" s="4"/>
      <c r="F67" s="4"/>
    </row>
    <row r="68" spans="1:6" ht="90.95" customHeight="1">
      <c r="A68" s="34" t="s">
        <v>83</v>
      </c>
      <c r="B68" s="10" t="s">
        <v>17</v>
      </c>
      <c r="C68" s="10"/>
      <c r="D68" s="10"/>
      <c r="E68" s="10"/>
      <c r="F68" s="10"/>
    </row>
    <row r="69" spans="1:6" ht="12.75" customHeight="1">
      <c r="A69" s="5" t="s">
        <v>18</v>
      </c>
      <c r="B69" s="5"/>
      <c r="C69" s="5"/>
      <c r="D69" s="5"/>
      <c r="E69" s="5"/>
      <c r="F69" s="5"/>
    </row>
    <row r="70" spans="1:6" ht="76.5">
      <c r="A70" s="34" t="s">
        <v>84</v>
      </c>
      <c r="B70" s="34" t="s">
        <v>85</v>
      </c>
      <c r="C70" s="34" t="s">
        <v>86</v>
      </c>
      <c r="D70" s="34" t="s">
        <v>87</v>
      </c>
      <c r="E70" s="34" t="s">
        <v>88</v>
      </c>
      <c r="F70" s="34" t="s">
        <v>69</v>
      </c>
    </row>
    <row r="71" spans="1:6">
      <c r="A71" s="36" t="s">
        <v>25</v>
      </c>
      <c r="B71" s="36"/>
      <c r="C71" s="36"/>
      <c r="D71" s="36"/>
      <c r="E71" s="36"/>
      <c r="F71" s="36"/>
    </row>
    <row r="72" spans="1:6">
      <c r="A72" s="36" t="s">
        <v>26</v>
      </c>
      <c r="B72" s="36"/>
      <c r="C72" s="36"/>
      <c r="D72" s="36"/>
      <c r="E72" s="36"/>
      <c r="F72" s="36"/>
    </row>
    <row r="73" spans="1:6">
      <c r="A73" s="36" t="s">
        <v>27</v>
      </c>
      <c r="B73" s="36"/>
      <c r="C73" s="36"/>
      <c r="D73" s="36"/>
      <c r="E73" s="36"/>
      <c r="F73" s="36"/>
    </row>
    <row r="74" spans="1:6">
      <c r="A74" s="36"/>
      <c r="B74" s="36"/>
      <c r="C74" s="36"/>
      <c r="D74" s="36"/>
      <c r="E74" s="36"/>
      <c r="F74" s="36"/>
    </row>
    <row r="75" spans="1:6">
      <c r="A75" s="35"/>
      <c r="B75" s="35"/>
      <c r="C75" s="35"/>
      <c r="D75" s="35"/>
      <c r="E75" s="35"/>
      <c r="F75" s="35"/>
    </row>
    <row r="76" spans="1:6" ht="73.900000000000006" customHeight="1">
      <c r="A76" s="34" t="s">
        <v>89</v>
      </c>
      <c r="B76" s="10" t="s">
        <v>17</v>
      </c>
      <c r="C76" s="10"/>
      <c r="D76" s="10"/>
      <c r="E76" s="35"/>
      <c r="F76" s="35"/>
    </row>
    <row r="77" spans="1:6" ht="23.85" customHeight="1">
      <c r="A77" s="5" t="s">
        <v>18</v>
      </c>
      <c r="B77" s="5"/>
      <c r="C77" s="5"/>
      <c r="D77" s="5"/>
      <c r="E77" s="35"/>
      <c r="F77" s="35"/>
    </row>
    <row r="78" spans="1:6" ht="63.75">
      <c r="A78" s="34" t="s">
        <v>90</v>
      </c>
      <c r="B78" s="34" t="s">
        <v>91</v>
      </c>
      <c r="C78" s="34" t="s">
        <v>92</v>
      </c>
      <c r="D78" s="34" t="s">
        <v>69</v>
      </c>
      <c r="E78" s="35"/>
      <c r="F78" s="35"/>
    </row>
    <row r="79" spans="1:6">
      <c r="A79" s="36" t="s">
        <v>25</v>
      </c>
      <c r="B79" s="36"/>
      <c r="C79" s="36"/>
      <c r="D79" s="36"/>
      <c r="E79" s="35"/>
      <c r="F79" s="35"/>
    </row>
    <row r="80" spans="1:6">
      <c r="A80" s="36" t="s">
        <v>26</v>
      </c>
      <c r="B80" s="36"/>
      <c r="C80" s="36"/>
      <c r="D80" s="36"/>
      <c r="E80" s="35"/>
      <c r="F80" s="35"/>
    </row>
    <row r="81" spans="1:6">
      <c r="A81" s="36" t="s">
        <v>27</v>
      </c>
      <c r="B81" s="36"/>
      <c r="C81" s="36"/>
      <c r="D81" s="36"/>
      <c r="E81" s="35"/>
      <c r="F81" s="35"/>
    </row>
    <row r="82" spans="1:6">
      <c r="A82" s="36"/>
      <c r="B82" s="36"/>
      <c r="C82" s="36"/>
      <c r="D82" s="36"/>
      <c r="E82" s="35"/>
      <c r="F82" s="35"/>
    </row>
    <row r="83" spans="1:6">
      <c r="A83" s="35"/>
      <c r="B83" s="35"/>
      <c r="C83" s="35"/>
      <c r="D83" s="35"/>
      <c r="E83" s="35"/>
      <c r="F83" s="35"/>
    </row>
    <row r="84" spans="1:6" ht="73.150000000000006" customHeight="1">
      <c r="A84" s="34" t="s">
        <v>93</v>
      </c>
      <c r="B84" s="10" t="s">
        <v>94</v>
      </c>
      <c r="C84" s="10"/>
      <c r="D84" s="10"/>
      <c r="E84" s="35"/>
      <c r="F84" s="35"/>
    </row>
    <row r="85" spans="1:6">
      <c r="A85" s="35"/>
      <c r="B85" s="35"/>
      <c r="D85" s="35"/>
      <c r="E85" s="35"/>
      <c r="F85" s="35"/>
    </row>
    <row r="86" spans="1:6" ht="75.400000000000006" customHeight="1">
      <c r="A86" s="34" t="s">
        <v>95</v>
      </c>
      <c r="B86" s="10" t="s">
        <v>17</v>
      </c>
      <c r="C86" s="10"/>
      <c r="D86" s="10"/>
      <c r="E86" s="35"/>
      <c r="F86" s="35"/>
    </row>
    <row r="87" spans="1:6" ht="23.85" customHeight="1">
      <c r="A87" s="5" t="s">
        <v>18</v>
      </c>
      <c r="B87" s="5"/>
      <c r="C87" s="5"/>
      <c r="D87" s="5"/>
      <c r="E87" s="35"/>
      <c r="F87" s="35"/>
    </row>
    <row r="88" spans="1:6" ht="102">
      <c r="A88" s="34" t="s">
        <v>96</v>
      </c>
      <c r="B88" s="34" t="s">
        <v>97</v>
      </c>
      <c r="C88" s="34" t="s">
        <v>98</v>
      </c>
      <c r="D88" s="34" t="s">
        <v>99</v>
      </c>
      <c r="E88" s="35"/>
      <c r="F88" s="35"/>
    </row>
    <row r="89" spans="1:6" ht="12.75" customHeight="1">
      <c r="A89" s="36" t="s">
        <v>25</v>
      </c>
      <c r="B89" s="36"/>
      <c r="C89" s="36"/>
      <c r="D89" s="36"/>
    </row>
    <row r="90" spans="1:6" ht="12.75" customHeight="1">
      <c r="A90" s="36" t="s">
        <v>26</v>
      </c>
      <c r="B90" s="36"/>
      <c r="C90" s="36"/>
      <c r="D90" s="36"/>
    </row>
    <row r="91" spans="1:6" ht="12.75" customHeight="1">
      <c r="A91" s="36" t="s">
        <v>27</v>
      </c>
      <c r="B91" s="36"/>
      <c r="C91" s="36"/>
      <c r="D91" s="36"/>
    </row>
    <row r="92" spans="1:6" ht="12.75" customHeight="1">
      <c r="A92" s="36"/>
      <c r="B92" s="36"/>
      <c r="C92" s="36"/>
      <c r="D92" s="36"/>
    </row>
    <row r="95" spans="1:6" ht="76.150000000000006" customHeight="1">
      <c r="A95" s="44" t="s">
        <v>100</v>
      </c>
      <c r="B95" s="3" t="s">
        <v>29</v>
      </c>
      <c r="C95" s="3"/>
      <c r="D95" s="3"/>
    </row>
    <row r="96" spans="1:6" ht="28.35" customHeight="1">
      <c r="A96" s="5" t="s">
        <v>18</v>
      </c>
      <c r="B96" s="5"/>
      <c r="C96" s="5"/>
      <c r="D96" s="5"/>
    </row>
    <row r="97" spans="1:6" ht="99.2" customHeight="1">
      <c r="A97" s="44" t="s">
        <v>101</v>
      </c>
      <c r="B97" s="2" t="s">
        <v>102</v>
      </c>
      <c r="C97" s="2"/>
      <c r="D97" s="44" t="s">
        <v>103</v>
      </c>
    </row>
    <row r="98" spans="1:6" ht="102.75" customHeight="1">
      <c r="A98" s="46" t="s">
        <v>11509</v>
      </c>
      <c r="B98" s="1" t="s">
        <v>11510</v>
      </c>
      <c r="C98" s="1"/>
      <c r="D98" s="46" t="s">
        <v>11511</v>
      </c>
    </row>
    <row r="100" spans="1:6" ht="76.900000000000006" customHeight="1">
      <c r="A100" s="44" t="s">
        <v>107</v>
      </c>
      <c r="B100" s="3" t="s">
        <v>29</v>
      </c>
      <c r="C100" s="3"/>
      <c r="D100" s="3"/>
    </row>
    <row r="101" spans="1:6" ht="12.75" customHeight="1">
      <c r="A101" s="5" t="s">
        <v>18</v>
      </c>
      <c r="B101" s="5"/>
      <c r="C101" s="5"/>
      <c r="D101" s="5"/>
    </row>
    <row r="102" spans="1:6" ht="12.75" customHeight="1">
      <c r="A102" s="2" t="s">
        <v>108</v>
      </c>
      <c r="B102" s="2"/>
      <c r="C102" s="2"/>
    </row>
    <row r="103" spans="1:6" ht="64.900000000000006" customHeight="1">
      <c r="A103" s="1477" t="s">
        <v>11512</v>
      </c>
      <c r="B103" s="1477"/>
      <c r="C103" s="1477"/>
    </row>
    <row r="104" spans="1:6" ht="73.900000000000006" customHeight="1">
      <c r="A104" s="48" t="s">
        <v>110</v>
      </c>
      <c r="B104" s="3" t="s">
        <v>17</v>
      </c>
      <c r="C104" s="3"/>
      <c r="D104" s="3"/>
    </row>
    <row r="106" spans="1:6" ht="72.75" customHeight="1">
      <c r="A106" s="44" t="s">
        <v>111</v>
      </c>
      <c r="B106" s="3" t="s">
        <v>29</v>
      </c>
      <c r="C106" s="3"/>
      <c r="D106" s="3"/>
      <c r="F106" s="49"/>
    </row>
    <row r="107" spans="1:6" ht="12.75" customHeight="1">
      <c r="A107" s="5" t="s">
        <v>18</v>
      </c>
      <c r="B107" s="5"/>
      <c r="C107" s="5"/>
      <c r="D107" s="5"/>
    </row>
    <row r="108" spans="1:6" ht="29.85" customHeight="1">
      <c r="A108" s="2" t="s">
        <v>108</v>
      </c>
      <c r="B108" s="2"/>
      <c r="C108" s="2"/>
    </row>
    <row r="109" spans="1:6" ht="50.65" customHeight="1">
      <c r="A109" s="1477" t="s">
        <v>11513</v>
      </c>
      <c r="B109" s="1477"/>
      <c r="C109" s="1477"/>
    </row>
    <row r="110" spans="1:6" ht="93.95" customHeight="1">
      <c r="A110" s="44" t="s">
        <v>113</v>
      </c>
      <c r="B110" s="3" t="s">
        <v>17</v>
      </c>
      <c r="C110" s="3"/>
      <c r="D110" s="3"/>
    </row>
    <row r="112" spans="1:6" ht="50.65" customHeight="1">
      <c r="A112" s="2" t="s">
        <v>114</v>
      </c>
      <c r="B112" s="2"/>
      <c r="C112" s="2"/>
      <c r="D112" s="2"/>
    </row>
    <row r="113" spans="1:7" ht="96.95" customHeight="1">
      <c r="A113" s="44" t="s">
        <v>115</v>
      </c>
      <c r="B113" s="44" t="s">
        <v>116</v>
      </c>
      <c r="C113" s="44" t="s">
        <v>117</v>
      </c>
      <c r="D113" s="44" t="s">
        <v>118</v>
      </c>
    </row>
    <row r="114" spans="1:7" ht="83.65" customHeight="1">
      <c r="A114" s="50" t="s">
        <v>11514</v>
      </c>
      <c r="B114" s="50" t="s">
        <v>11515</v>
      </c>
      <c r="C114" s="50" t="s">
        <v>1572</v>
      </c>
      <c r="D114" s="50" t="s">
        <v>11516</v>
      </c>
    </row>
    <row r="116" spans="1:7" ht="39.6" customHeight="1">
      <c r="A116" s="2" t="s">
        <v>122</v>
      </c>
      <c r="B116" s="2"/>
      <c r="C116" s="2"/>
      <c r="D116" s="2"/>
      <c r="E116" s="2"/>
      <c r="F116" s="44" t="s">
        <v>123</v>
      </c>
      <c r="G116" s="44" t="s">
        <v>124</v>
      </c>
    </row>
    <row r="117" spans="1:7" ht="73.900000000000006" customHeight="1">
      <c r="A117" s="44" t="s">
        <v>125</v>
      </c>
      <c r="B117" s="44" t="s">
        <v>126</v>
      </c>
      <c r="C117" s="44" t="s">
        <v>127</v>
      </c>
      <c r="D117" s="44" t="s">
        <v>128</v>
      </c>
      <c r="E117" s="44" t="s">
        <v>129</v>
      </c>
      <c r="F117" s="47">
        <v>18</v>
      </c>
      <c r="G117" s="47">
        <f>SUM(D118:D135)</f>
        <v>3006</v>
      </c>
    </row>
    <row r="118" spans="1:7" ht="114.75" customHeight="1">
      <c r="A118" s="50" t="s">
        <v>11517</v>
      </c>
      <c r="B118" s="51">
        <v>46059</v>
      </c>
      <c r="C118" s="50" t="s">
        <v>11518</v>
      </c>
      <c r="D118" s="50">
        <v>60</v>
      </c>
      <c r="E118" s="50" t="s">
        <v>11519</v>
      </c>
    </row>
    <row r="119" spans="1:7" ht="98.1" customHeight="1">
      <c r="A119" s="50" t="s">
        <v>11520</v>
      </c>
      <c r="B119" s="51">
        <v>46099</v>
      </c>
      <c r="C119" s="50" t="s">
        <v>11521</v>
      </c>
      <c r="D119" s="50">
        <v>500</v>
      </c>
      <c r="E119" s="100" t="s">
        <v>11519</v>
      </c>
    </row>
    <row r="120" spans="1:7" ht="78.75" customHeight="1">
      <c r="A120" s="50" t="s">
        <v>11522</v>
      </c>
      <c r="B120" s="51">
        <v>46096</v>
      </c>
      <c r="C120" s="50" t="s">
        <v>11523</v>
      </c>
      <c r="D120" s="50">
        <v>760</v>
      </c>
      <c r="E120" s="100" t="s">
        <v>11519</v>
      </c>
    </row>
    <row r="121" spans="1:7" ht="118.15" customHeight="1">
      <c r="A121" s="50" t="s">
        <v>11524</v>
      </c>
      <c r="B121" s="51">
        <v>46103</v>
      </c>
      <c r="C121" s="50" t="s">
        <v>11525</v>
      </c>
      <c r="D121" s="50">
        <v>345</v>
      </c>
      <c r="E121" s="50" t="s">
        <v>11526</v>
      </c>
    </row>
    <row r="122" spans="1:7" ht="150.6" customHeight="1">
      <c r="A122" s="50" t="s">
        <v>11527</v>
      </c>
      <c r="B122" s="51">
        <v>46108</v>
      </c>
      <c r="C122" s="50" t="s">
        <v>11528</v>
      </c>
      <c r="D122" s="50">
        <v>180</v>
      </c>
      <c r="E122" s="280" t="s">
        <v>11519</v>
      </c>
    </row>
    <row r="123" spans="1:7" ht="132" customHeight="1">
      <c r="A123" s="50" t="s">
        <v>11529</v>
      </c>
      <c r="B123" s="51">
        <v>46055</v>
      </c>
      <c r="C123" s="50" t="s">
        <v>11530</v>
      </c>
      <c r="D123" s="50">
        <v>235</v>
      </c>
      <c r="E123" s="50" t="s">
        <v>11531</v>
      </c>
    </row>
    <row r="124" spans="1:7" ht="121.9" customHeight="1">
      <c r="A124" s="50" t="s">
        <v>11532</v>
      </c>
      <c r="B124" s="51">
        <v>46081</v>
      </c>
      <c r="C124" s="50" t="s">
        <v>11533</v>
      </c>
      <c r="D124" s="50">
        <v>200</v>
      </c>
      <c r="E124" s="50" t="s">
        <v>11534</v>
      </c>
    </row>
    <row r="125" spans="1:7" ht="105" customHeight="1">
      <c r="A125" s="50" t="s">
        <v>11535</v>
      </c>
      <c r="B125" s="51">
        <v>46035</v>
      </c>
      <c r="C125" s="50" t="s">
        <v>11536</v>
      </c>
      <c r="D125" s="50">
        <v>35</v>
      </c>
      <c r="E125" s="50" t="s">
        <v>11537</v>
      </c>
    </row>
    <row r="126" spans="1:7" ht="85.5" customHeight="1">
      <c r="A126" s="50" t="s">
        <v>11538</v>
      </c>
      <c r="B126" s="51">
        <v>46107</v>
      </c>
      <c r="C126" s="50" t="s">
        <v>11539</v>
      </c>
      <c r="D126" s="50">
        <v>28</v>
      </c>
      <c r="E126" s="50" t="s">
        <v>11537</v>
      </c>
    </row>
    <row r="127" spans="1:7" ht="95.25" customHeight="1">
      <c r="A127" s="1306" t="s">
        <v>11540</v>
      </c>
      <c r="B127" s="1445">
        <v>46049</v>
      </c>
      <c r="C127" s="1446" t="s">
        <v>11541</v>
      </c>
      <c r="D127" s="371">
        <v>15</v>
      </c>
      <c r="E127" s="1306" t="s">
        <v>11542</v>
      </c>
    </row>
    <row r="128" spans="1:7" ht="54.75" customHeight="1">
      <c r="A128" s="1306" t="s">
        <v>11543</v>
      </c>
      <c r="B128" s="1445">
        <v>46066</v>
      </c>
      <c r="C128" s="1446" t="s">
        <v>11544</v>
      </c>
      <c r="D128" s="371">
        <v>28</v>
      </c>
      <c r="E128" s="1306" t="s">
        <v>11542</v>
      </c>
    </row>
    <row r="129" spans="1:9" ht="75" customHeight="1">
      <c r="A129" s="1447" t="s">
        <v>11545</v>
      </c>
      <c r="B129" s="1447" t="s">
        <v>11546</v>
      </c>
      <c r="C129" s="1447" t="s">
        <v>11547</v>
      </c>
      <c r="D129" s="1447">
        <v>120</v>
      </c>
      <c r="E129" s="1447" t="s">
        <v>11548</v>
      </c>
    </row>
    <row r="130" spans="1:9" ht="112.5" customHeight="1">
      <c r="A130" s="1156" t="s">
        <v>11549</v>
      </c>
      <c r="B130" s="1156" t="s">
        <v>11550</v>
      </c>
      <c r="C130" s="1448" t="s">
        <v>11551</v>
      </c>
      <c r="D130" s="1157">
        <v>25</v>
      </c>
      <c r="E130" s="1156" t="s">
        <v>11552</v>
      </c>
    </row>
    <row r="131" spans="1:9" ht="201.75" customHeight="1">
      <c r="A131" s="1156" t="s">
        <v>11553</v>
      </c>
      <c r="B131" s="1449">
        <v>46087</v>
      </c>
      <c r="C131" s="1448" t="s">
        <v>11554</v>
      </c>
      <c r="D131" s="1157">
        <v>90</v>
      </c>
      <c r="E131" s="1156" t="s">
        <v>11552</v>
      </c>
    </row>
    <row r="132" spans="1:9" ht="96" customHeight="1">
      <c r="A132" s="1156" t="s">
        <v>11555</v>
      </c>
      <c r="B132" s="1449">
        <v>46060</v>
      </c>
      <c r="C132" s="1448" t="s">
        <v>11556</v>
      </c>
      <c r="D132" s="1157">
        <v>30</v>
      </c>
      <c r="E132" s="1156" t="s">
        <v>11557</v>
      </c>
    </row>
    <row r="133" spans="1:9" ht="93.75" customHeight="1">
      <c r="A133" s="1156" t="s">
        <v>11558</v>
      </c>
      <c r="B133" s="1156" t="s">
        <v>11559</v>
      </c>
      <c r="C133" s="1448" t="s">
        <v>11560</v>
      </c>
      <c r="D133" s="1157">
        <v>45</v>
      </c>
      <c r="E133" s="1156" t="s">
        <v>11542</v>
      </c>
    </row>
    <row r="134" spans="1:9" ht="98.25" customHeight="1">
      <c r="A134" s="50" t="s">
        <v>11561</v>
      </c>
      <c r="B134" s="51">
        <v>46093</v>
      </c>
      <c r="C134" s="1450" t="s">
        <v>11562</v>
      </c>
      <c r="D134" s="50">
        <v>150</v>
      </c>
      <c r="E134" s="1156" t="s">
        <v>11552</v>
      </c>
    </row>
    <row r="135" spans="1:9" ht="125.25" customHeight="1">
      <c r="A135" s="50" t="s">
        <v>8503</v>
      </c>
      <c r="B135" s="51">
        <v>46082</v>
      </c>
      <c r="C135" s="1450" t="s">
        <v>11563</v>
      </c>
      <c r="D135" s="50">
        <v>160</v>
      </c>
      <c r="E135" s="50" t="s">
        <v>11519</v>
      </c>
    </row>
    <row r="136" spans="1:9" ht="12.75" customHeight="1">
      <c r="A136" s="50"/>
      <c r="B136" s="50"/>
      <c r="C136" s="50"/>
      <c r="D136" s="50"/>
      <c r="E136" s="50"/>
    </row>
    <row r="138" spans="1:9" ht="96.95" customHeight="1">
      <c r="A138" s="2" t="s">
        <v>200</v>
      </c>
      <c r="B138" s="2"/>
      <c r="C138" s="2"/>
      <c r="D138" s="2"/>
      <c r="E138" s="2"/>
      <c r="F138" s="2"/>
      <c r="G138" s="44" t="s">
        <v>123</v>
      </c>
      <c r="H138" s="44" t="s">
        <v>124</v>
      </c>
      <c r="I138" s="44" t="s">
        <v>201</v>
      </c>
    </row>
    <row r="139" spans="1:9" ht="111.2" customHeight="1">
      <c r="A139" s="44" t="s">
        <v>125</v>
      </c>
      <c r="B139" s="44" t="s">
        <v>126</v>
      </c>
      <c r="C139" s="44" t="s">
        <v>127</v>
      </c>
      <c r="D139" s="44" t="s">
        <v>128</v>
      </c>
      <c r="E139" s="44" t="s">
        <v>129</v>
      </c>
      <c r="F139" s="44" t="s">
        <v>202</v>
      </c>
      <c r="G139" s="47">
        <v>21</v>
      </c>
      <c r="H139" s="47">
        <f>SUM(D140:D160)</f>
        <v>1959</v>
      </c>
      <c r="I139" s="1451">
        <v>1</v>
      </c>
    </row>
    <row r="140" spans="1:9" ht="107.25" customHeight="1">
      <c r="A140" s="50" t="s">
        <v>11564</v>
      </c>
      <c r="B140" s="51">
        <v>46072</v>
      </c>
      <c r="C140" s="50" t="s">
        <v>11565</v>
      </c>
      <c r="D140" s="50">
        <v>35</v>
      </c>
      <c r="E140" s="50" t="s">
        <v>11519</v>
      </c>
      <c r="F140" s="65" t="s">
        <v>205</v>
      </c>
    </row>
    <row r="141" spans="1:9" ht="141.75" customHeight="1">
      <c r="A141" s="50" t="s">
        <v>291</v>
      </c>
      <c r="B141" s="51">
        <v>46080</v>
      </c>
      <c r="C141" s="50" t="s">
        <v>11566</v>
      </c>
      <c r="D141" s="50">
        <v>145</v>
      </c>
      <c r="E141" s="50" t="s">
        <v>11519</v>
      </c>
      <c r="F141" s="65" t="s">
        <v>205</v>
      </c>
    </row>
    <row r="142" spans="1:9" ht="165.75" customHeight="1">
      <c r="A142" s="50" t="s">
        <v>11567</v>
      </c>
      <c r="B142" s="51">
        <v>46083</v>
      </c>
      <c r="C142" s="50" t="s">
        <v>11568</v>
      </c>
      <c r="D142" s="50">
        <v>350</v>
      </c>
      <c r="E142" s="50" t="s">
        <v>11519</v>
      </c>
      <c r="F142" s="65" t="s">
        <v>205</v>
      </c>
    </row>
    <row r="143" spans="1:9" ht="83.65" customHeight="1">
      <c r="A143" s="50" t="s">
        <v>11569</v>
      </c>
      <c r="B143" s="51">
        <v>46102</v>
      </c>
      <c r="C143" s="1452" t="s">
        <v>11570</v>
      </c>
      <c r="D143" s="50">
        <v>430</v>
      </c>
      <c r="E143" s="50" t="s">
        <v>11519</v>
      </c>
      <c r="F143" s="65" t="s">
        <v>205</v>
      </c>
    </row>
    <row r="144" spans="1:9" ht="111" customHeight="1">
      <c r="A144" s="50" t="s">
        <v>11571</v>
      </c>
      <c r="B144" s="51">
        <v>46072</v>
      </c>
      <c r="C144" s="50" t="s">
        <v>11572</v>
      </c>
      <c r="D144" s="50">
        <v>55</v>
      </c>
      <c r="E144" s="50" t="s">
        <v>11526</v>
      </c>
      <c r="F144" s="65" t="s">
        <v>205</v>
      </c>
    </row>
    <row r="145" spans="1:6" ht="123" customHeight="1">
      <c r="A145" s="50" t="s">
        <v>11573</v>
      </c>
      <c r="B145" s="51">
        <v>46079</v>
      </c>
      <c r="C145" s="50" t="s">
        <v>11574</v>
      </c>
      <c r="D145" s="50">
        <v>68</v>
      </c>
      <c r="E145" s="50" t="s">
        <v>11526</v>
      </c>
      <c r="F145" s="65" t="s">
        <v>205</v>
      </c>
    </row>
    <row r="146" spans="1:6" ht="94.5" customHeight="1">
      <c r="A146" s="50" t="s">
        <v>3781</v>
      </c>
      <c r="B146" s="51">
        <v>46083</v>
      </c>
      <c r="C146" s="50" t="s">
        <v>11575</v>
      </c>
      <c r="D146" s="50">
        <v>35</v>
      </c>
      <c r="E146" s="50" t="s">
        <v>11531</v>
      </c>
      <c r="F146" s="65" t="s">
        <v>205</v>
      </c>
    </row>
    <row r="147" spans="1:6" ht="98.25" customHeight="1">
      <c r="A147" s="50" t="s">
        <v>11576</v>
      </c>
      <c r="B147" s="51">
        <v>46087</v>
      </c>
      <c r="C147" s="50" t="s">
        <v>11577</v>
      </c>
      <c r="D147" s="50">
        <v>67</v>
      </c>
      <c r="E147" s="50" t="s">
        <v>11531</v>
      </c>
      <c r="F147" s="65" t="s">
        <v>205</v>
      </c>
    </row>
    <row r="148" spans="1:6" ht="67.5" customHeight="1">
      <c r="A148" s="50" t="s">
        <v>11578</v>
      </c>
      <c r="B148" s="51">
        <v>46108</v>
      </c>
      <c r="C148" s="50" t="s">
        <v>11579</v>
      </c>
      <c r="D148" s="50">
        <v>46</v>
      </c>
      <c r="E148" s="50" t="s">
        <v>11531</v>
      </c>
      <c r="F148" s="65" t="s">
        <v>205</v>
      </c>
    </row>
    <row r="149" spans="1:6" ht="54" customHeight="1">
      <c r="A149" s="50" t="s">
        <v>11580</v>
      </c>
      <c r="B149" s="51">
        <v>46052</v>
      </c>
      <c r="C149" s="50" t="s">
        <v>11581</v>
      </c>
      <c r="D149" s="50">
        <v>20</v>
      </c>
      <c r="E149" s="50" t="s">
        <v>11582</v>
      </c>
      <c r="F149" s="65" t="s">
        <v>205</v>
      </c>
    </row>
    <row r="150" spans="1:6" ht="93.75" customHeight="1">
      <c r="A150" s="50" t="s">
        <v>11583</v>
      </c>
      <c r="B150" s="51">
        <v>46069</v>
      </c>
      <c r="C150" s="50" t="s">
        <v>11584</v>
      </c>
      <c r="D150" s="50">
        <v>43</v>
      </c>
      <c r="E150" s="50" t="s">
        <v>11582</v>
      </c>
      <c r="F150" s="65" t="s">
        <v>205</v>
      </c>
    </row>
    <row r="151" spans="1:6" ht="135" customHeight="1">
      <c r="A151" s="50" t="s">
        <v>11585</v>
      </c>
      <c r="B151" s="51">
        <v>46074</v>
      </c>
      <c r="C151" s="50" t="s">
        <v>11586</v>
      </c>
      <c r="D151" s="50">
        <v>25</v>
      </c>
      <c r="E151" s="50" t="s">
        <v>11582</v>
      </c>
      <c r="F151" s="65" t="s">
        <v>205</v>
      </c>
    </row>
    <row r="152" spans="1:6" ht="160.5" customHeight="1">
      <c r="A152" s="50" t="s">
        <v>11587</v>
      </c>
      <c r="B152" s="51">
        <v>46074</v>
      </c>
      <c r="C152" s="50" t="s">
        <v>11588</v>
      </c>
      <c r="D152" s="50">
        <v>46</v>
      </c>
      <c r="E152" s="50" t="s">
        <v>11582</v>
      </c>
      <c r="F152" s="65" t="s">
        <v>205</v>
      </c>
    </row>
    <row r="153" spans="1:6" ht="99.75" customHeight="1">
      <c r="A153" s="50" t="s">
        <v>291</v>
      </c>
      <c r="B153" s="51">
        <v>46080</v>
      </c>
      <c r="C153" s="50" t="s">
        <v>11589</v>
      </c>
      <c r="D153" s="50">
        <v>36</v>
      </c>
      <c r="E153" s="50" t="s">
        <v>11582</v>
      </c>
      <c r="F153" s="65" t="s">
        <v>205</v>
      </c>
    </row>
    <row r="154" spans="1:6" ht="68.25" customHeight="1">
      <c r="A154" s="50" t="s">
        <v>3781</v>
      </c>
      <c r="B154" s="51">
        <v>46073</v>
      </c>
      <c r="C154" s="50" t="s">
        <v>11590</v>
      </c>
      <c r="D154" s="50">
        <v>42</v>
      </c>
      <c r="E154" s="50" t="s">
        <v>11591</v>
      </c>
      <c r="F154" s="65" t="s">
        <v>205</v>
      </c>
    </row>
    <row r="155" spans="1:6" ht="71.25" customHeight="1">
      <c r="A155" s="50" t="s">
        <v>291</v>
      </c>
      <c r="B155" s="51">
        <v>46080</v>
      </c>
      <c r="C155" s="50" t="s">
        <v>11592</v>
      </c>
      <c r="D155" s="50">
        <v>32</v>
      </c>
      <c r="E155" s="50" t="s">
        <v>11591</v>
      </c>
      <c r="F155" s="65" t="s">
        <v>205</v>
      </c>
    </row>
    <row r="156" spans="1:6" ht="80.25" customHeight="1">
      <c r="A156" s="50" t="s">
        <v>11593</v>
      </c>
      <c r="B156" s="51">
        <v>46105</v>
      </c>
      <c r="C156" s="50" t="s">
        <v>11594</v>
      </c>
      <c r="D156" s="50">
        <v>47</v>
      </c>
      <c r="E156" s="50" t="s">
        <v>11591</v>
      </c>
      <c r="F156" s="65" t="s">
        <v>205</v>
      </c>
    </row>
    <row r="157" spans="1:6" ht="82.5" customHeight="1">
      <c r="A157" s="50" t="s">
        <v>11595</v>
      </c>
      <c r="B157" s="51">
        <v>46112</v>
      </c>
      <c r="C157" s="50" t="s">
        <v>11596</v>
      </c>
      <c r="D157" s="50">
        <v>30</v>
      </c>
      <c r="E157" s="50" t="s">
        <v>11597</v>
      </c>
      <c r="F157" s="65" t="s">
        <v>205</v>
      </c>
    </row>
    <row r="158" spans="1:6" ht="91.5" customHeight="1">
      <c r="A158" s="50" t="s">
        <v>11598</v>
      </c>
      <c r="B158" s="51">
        <v>46058</v>
      </c>
      <c r="C158" s="50" t="s">
        <v>11599</v>
      </c>
      <c r="D158" s="50">
        <v>120</v>
      </c>
      <c r="E158" s="50" t="s">
        <v>11600</v>
      </c>
      <c r="F158" s="65" t="s">
        <v>205</v>
      </c>
    </row>
    <row r="159" spans="1:6" ht="146.25" customHeight="1">
      <c r="A159" s="50" t="s">
        <v>11601</v>
      </c>
      <c r="B159" s="51">
        <v>46071</v>
      </c>
      <c r="C159" s="50" t="s">
        <v>11602</v>
      </c>
      <c r="D159" s="50">
        <v>87</v>
      </c>
      <c r="E159" s="100" t="s">
        <v>11600</v>
      </c>
      <c r="F159" s="65" t="s">
        <v>205</v>
      </c>
    </row>
    <row r="160" spans="1:6" ht="129.75" customHeight="1">
      <c r="A160" s="50" t="s">
        <v>11603</v>
      </c>
      <c r="B160" s="51">
        <v>46103</v>
      </c>
      <c r="C160" s="50" t="s">
        <v>11604</v>
      </c>
      <c r="D160" s="50">
        <v>200</v>
      </c>
      <c r="E160" s="100" t="s">
        <v>11600</v>
      </c>
      <c r="F160" s="65" t="s">
        <v>205</v>
      </c>
    </row>
    <row r="161" spans="1:7" ht="17.25" customHeight="1">
      <c r="A161" s="50"/>
      <c r="B161" s="50"/>
      <c r="C161" s="50"/>
      <c r="D161" s="50"/>
      <c r="E161" s="50"/>
      <c r="F161" s="65"/>
    </row>
    <row r="162" spans="1:7" ht="12.75" customHeight="1">
      <c r="A162" s="50"/>
      <c r="B162" s="50"/>
      <c r="C162" s="50"/>
      <c r="D162" s="50"/>
      <c r="E162" s="50"/>
      <c r="F162" s="65"/>
    </row>
    <row r="163" spans="1:7" ht="12.75" customHeight="1">
      <c r="A163" s="50"/>
      <c r="B163" s="50"/>
      <c r="C163" s="50"/>
      <c r="D163" s="50"/>
      <c r="E163" s="50"/>
      <c r="F163" s="65"/>
    </row>
    <row r="164" spans="1:7" ht="12.75" customHeight="1">
      <c r="A164" s="50"/>
      <c r="B164" s="50"/>
      <c r="C164" s="50"/>
      <c r="D164" s="50"/>
      <c r="E164" s="50"/>
      <c r="F164" s="65"/>
    </row>
    <row r="165" spans="1:7" ht="12.75" customHeight="1">
      <c r="A165" s="50"/>
      <c r="B165" s="50"/>
      <c r="C165" s="50"/>
      <c r="D165" s="50"/>
      <c r="E165" s="50"/>
      <c r="F165" s="65"/>
    </row>
    <row r="167" spans="1:7" ht="40.35" customHeight="1">
      <c r="A167" s="2" t="s">
        <v>298</v>
      </c>
      <c r="B167" s="2"/>
      <c r="C167" s="2"/>
      <c r="D167" s="2"/>
      <c r="E167" s="2"/>
      <c r="F167" s="44" t="s">
        <v>123</v>
      </c>
      <c r="G167" s="44" t="s">
        <v>124</v>
      </c>
    </row>
    <row r="168" spans="1:7" ht="65.650000000000006" customHeight="1">
      <c r="A168" s="44" t="s">
        <v>125</v>
      </c>
      <c r="B168" s="44" t="s">
        <v>126</v>
      </c>
      <c r="C168" s="44" t="s">
        <v>127</v>
      </c>
      <c r="D168" s="44" t="s">
        <v>128</v>
      </c>
      <c r="E168" s="44" t="s">
        <v>129</v>
      </c>
      <c r="F168" s="78">
        <v>4</v>
      </c>
      <c r="G168" s="78">
        <f>SUM(D169:D172)</f>
        <v>2210</v>
      </c>
    </row>
    <row r="169" spans="1:7" ht="117" customHeight="1">
      <c r="A169" s="50" t="s">
        <v>11605</v>
      </c>
      <c r="B169" s="51">
        <v>46058</v>
      </c>
      <c r="C169" s="50" t="s">
        <v>11606</v>
      </c>
      <c r="D169" s="50">
        <v>200</v>
      </c>
      <c r="E169" s="50" t="s">
        <v>11519</v>
      </c>
    </row>
    <row r="170" spans="1:7" ht="117.75" customHeight="1">
      <c r="A170" s="50" t="s">
        <v>11607</v>
      </c>
      <c r="B170" s="50" t="s">
        <v>3299</v>
      </c>
      <c r="C170" s="50" t="s">
        <v>11608</v>
      </c>
      <c r="D170" s="50">
        <v>600</v>
      </c>
      <c r="E170" s="50" t="s">
        <v>935</v>
      </c>
    </row>
    <row r="171" spans="1:7" ht="242.25" customHeight="1">
      <c r="A171" s="1306" t="s">
        <v>11609</v>
      </c>
      <c r="B171" s="1306" t="s">
        <v>3299</v>
      </c>
      <c r="C171" s="1306" t="s">
        <v>11610</v>
      </c>
      <c r="D171" s="371">
        <v>450</v>
      </c>
      <c r="E171" s="1306" t="s">
        <v>11552</v>
      </c>
    </row>
    <row r="172" spans="1:7" ht="246" customHeight="1">
      <c r="A172" s="1045" t="s">
        <v>11611</v>
      </c>
      <c r="B172" s="1045" t="s">
        <v>3299</v>
      </c>
      <c r="C172" s="1045" t="s">
        <v>11610</v>
      </c>
      <c r="D172" s="1154">
        <v>960</v>
      </c>
      <c r="E172" s="1156" t="s">
        <v>11612</v>
      </c>
    </row>
    <row r="173" spans="1:7" ht="12.75" customHeight="1">
      <c r="A173" s="50"/>
      <c r="B173" s="50"/>
      <c r="C173" s="50"/>
      <c r="D173" s="50"/>
      <c r="E173" s="50"/>
    </row>
    <row r="174" spans="1:7" ht="12.75" customHeight="1">
      <c r="A174" s="50"/>
      <c r="B174" s="50"/>
      <c r="C174" s="50"/>
      <c r="D174" s="50"/>
      <c r="E174" s="50"/>
    </row>
    <row r="175" spans="1:7" ht="12.75" customHeight="1">
      <c r="A175" s="50"/>
      <c r="B175" s="50"/>
      <c r="C175" s="50"/>
      <c r="D175" s="50"/>
      <c r="E175" s="50"/>
    </row>
    <row r="176" spans="1:7" ht="12.75" customHeight="1">
      <c r="A176" s="50"/>
      <c r="B176" s="50"/>
      <c r="C176" s="50"/>
      <c r="D176" s="50"/>
      <c r="E176" s="50"/>
    </row>
    <row r="177" spans="1:10" ht="12.75" customHeight="1">
      <c r="A177" s="50"/>
      <c r="B177" s="50"/>
      <c r="C177" s="50"/>
      <c r="D177" s="50"/>
      <c r="E177" s="50"/>
    </row>
    <row r="178" spans="1:10" ht="12.75" customHeight="1">
      <c r="A178" s="50"/>
      <c r="B178" s="50"/>
      <c r="C178" s="50"/>
      <c r="D178" s="50"/>
      <c r="E178" s="50"/>
    </row>
    <row r="179" spans="1:10" ht="12.75" customHeight="1">
      <c r="A179" s="50"/>
      <c r="B179" s="50"/>
      <c r="C179" s="50"/>
      <c r="D179" s="50"/>
      <c r="E179" s="50"/>
    </row>
    <row r="180" spans="1:10" ht="12.75" customHeight="1">
      <c r="A180" s="50"/>
      <c r="B180" s="50"/>
      <c r="C180" s="50"/>
      <c r="D180" s="50"/>
      <c r="E180" s="50"/>
    </row>
    <row r="181" spans="1:10" ht="12.75" customHeight="1">
      <c r="A181" s="50"/>
      <c r="B181" s="50"/>
      <c r="C181" s="50"/>
      <c r="D181" s="50"/>
      <c r="E181" s="50"/>
    </row>
    <row r="183" spans="1:10" ht="95.45" customHeight="1">
      <c r="A183" s="2" t="s">
        <v>311</v>
      </c>
      <c r="B183" s="2"/>
      <c r="C183" s="2"/>
      <c r="D183" s="2"/>
      <c r="E183" s="2"/>
      <c r="F183" s="2"/>
      <c r="G183" s="44" t="s">
        <v>123</v>
      </c>
      <c r="H183" s="44" t="s">
        <v>124</v>
      </c>
      <c r="J183" s="81" t="s">
        <v>312</v>
      </c>
    </row>
    <row r="184" spans="1:10" ht="211.15" customHeight="1">
      <c r="A184" s="44" t="s">
        <v>125</v>
      </c>
      <c r="B184" s="44" t="s">
        <v>126</v>
      </c>
      <c r="C184" s="44" t="s">
        <v>127</v>
      </c>
      <c r="D184" s="44" t="s">
        <v>128</v>
      </c>
      <c r="E184" s="44" t="s">
        <v>129</v>
      </c>
      <c r="F184" s="44" t="s">
        <v>313</v>
      </c>
      <c r="G184" s="47">
        <v>55</v>
      </c>
      <c r="H184" s="47">
        <f>SUM(D185:D239)</f>
        <v>3749</v>
      </c>
      <c r="J184" s="82" t="s">
        <v>314</v>
      </c>
    </row>
    <row r="185" spans="1:10" ht="66.95" customHeight="1">
      <c r="A185" s="50" t="s">
        <v>4425</v>
      </c>
      <c r="B185" s="51">
        <v>46049</v>
      </c>
      <c r="C185" s="50" t="s">
        <v>11613</v>
      </c>
      <c r="D185" s="50">
        <v>30</v>
      </c>
      <c r="E185" s="50" t="s">
        <v>11614</v>
      </c>
      <c r="F185" s="65" t="s">
        <v>317</v>
      </c>
    </row>
    <row r="186" spans="1:10" ht="102.75" customHeight="1">
      <c r="A186" s="50" t="s">
        <v>11615</v>
      </c>
      <c r="B186" s="51">
        <v>46056</v>
      </c>
      <c r="C186" s="50" t="s">
        <v>11616</v>
      </c>
      <c r="D186" s="50">
        <v>60</v>
      </c>
      <c r="E186" s="50" t="s">
        <v>11614</v>
      </c>
      <c r="F186" s="65" t="s">
        <v>320</v>
      </c>
    </row>
    <row r="187" spans="1:10" ht="78.400000000000006" customHeight="1">
      <c r="A187" s="50" t="s">
        <v>11617</v>
      </c>
      <c r="B187" s="51">
        <v>46065</v>
      </c>
      <c r="C187" s="50" t="s">
        <v>11618</v>
      </c>
      <c r="D187" s="50">
        <v>34</v>
      </c>
      <c r="E187" s="50" t="s">
        <v>11614</v>
      </c>
      <c r="F187" s="65" t="s">
        <v>317</v>
      </c>
    </row>
    <row r="188" spans="1:10" ht="83.85" customHeight="1">
      <c r="A188" s="50" t="s">
        <v>11619</v>
      </c>
      <c r="B188" s="51">
        <v>46072</v>
      </c>
      <c r="C188" s="50" t="s">
        <v>11620</v>
      </c>
      <c r="D188" s="50">
        <v>250</v>
      </c>
      <c r="E188" s="100" t="s">
        <v>11614</v>
      </c>
      <c r="F188" s="65" t="s">
        <v>320</v>
      </c>
    </row>
    <row r="189" spans="1:10" ht="123.75" customHeight="1">
      <c r="A189" s="50" t="s">
        <v>11621</v>
      </c>
      <c r="B189" s="51">
        <v>46065</v>
      </c>
      <c r="C189" s="50" t="s">
        <v>11622</v>
      </c>
      <c r="D189" s="50">
        <v>28</v>
      </c>
      <c r="E189" s="50" t="s">
        <v>11614</v>
      </c>
      <c r="F189" s="65" t="s">
        <v>320</v>
      </c>
    </row>
    <row r="190" spans="1:10" ht="99" customHeight="1">
      <c r="A190" s="50" t="s">
        <v>11623</v>
      </c>
      <c r="B190" s="51">
        <v>46067</v>
      </c>
      <c r="C190" s="50" t="s">
        <v>11624</v>
      </c>
      <c r="D190" s="50">
        <v>70</v>
      </c>
      <c r="E190" s="50" t="s">
        <v>11509</v>
      </c>
      <c r="F190" s="65" t="s">
        <v>317</v>
      </c>
    </row>
    <row r="191" spans="1:10" ht="83.1" customHeight="1">
      <c r="A191" s="50" t="s">
        <v>11625</v>
      </c>
      <c r="B191" s="51">
        <v>46073</v>
      </c>
      <c r="C191" s="50" t="s">
        <v>11626</v>
      </c>
      <c r="D191" s="50">
        <v>45</v>
      </c>
      <c r="E191" s="50" t="s">
        <v>11614</v>
      </c>
      <c r="F191" s="65" t="s">
        <v>317</v>
      </c>
    </row>
    <row r="192" spans="1:10" ht="98.65" customHeight="1">
      <c r="A192" s="50" t="s">
        <v>11627</v>
      </c>
      <c r="B192" s="51">
        <v>46078</v>
      </c>
      <c r="C192" s="50" t="s">
        <v>11628</v>
      </c>
      <c r="D192" s="50">
        <v>120</v>
      </c>
      <c r="E192" s="50" t="s">
        <v>11597</v>
      </c>
      <c r="F192" s="65" t="s">
        <v>320</v>
      </c>
    </row>
    <row r="193" spans="1:6" ht="78.2" customHeight="1">
      <c r="A193" s="50" t="s">
        <v>11629</v>
      </c>
      <c r="B193" s="51">
        <v>46081</v>
      </c>
      <c r="C193" s="50" t="s">
        <v>11630</v>
      </c>
      <c r="D193" s="50">
        <v>80</v>
      </c>
      <c r="E193" s="50" t="s">
        <v>11614</v>
      </c>
      <c r="F193" s="65" t="s">
        <v>320</v>
      </c>
    </row>
    <row r="194" spans="1:6" ht="123.75" customHeight="1">
      <c r="A194" s="50" t="s">
        <v>11631</v>
      </c>
      <c r="B194" s="51">
        <v>46095</v>
      </c>
      <c r="C194" s="50" t="s">
        <v>11632</v>
      </c>
      <c r="D194" s="50">
        <v>80</v>
      </c>
      <c r="E194" s="50" t="s">
        <v>11597</v>
      </c>
      <c r="F194" s="65" t="s">
        <v>320</v>
      </c>
    </row>
    <row r="195" spans="1:6" ht="93.75" customHeight="1">
      <c r="A195" s="50" t="s">
        <v>11633</v>
      </c>
      <c r="B195" s="51">
        <v>46101</v>
      </c>
      <c r="C195" s="50" t="s">
        <v>11634</v>
      </c>
      <c r="D195" s="50">
        <v>230</v>
      </c>
      <c r="E195" s="50" t="s">
        <v>11597</v>
      </c>
      <c r="F195" s="65" t="s">
        <v>320</v>
      </c>
    </row>
    <row r="196" spans="1:6" ht="68.849999999999994" customHeight="1">
      <c r="A196" s="50" t="s">
        <v>11635</v>
      </c>
      <c r="B196" s="51">
        <v>46049</v>
      </c>
      <c r="C196" s="50" t="s">
        <v>11636</v>
      </c>
      <c r="D196" s="50">
        <v>80</v>
      </c>
      <c r="E196" s="50" t="s">
        <v>11526</v>
      </c>
      <c r="F196" s="65" t="s">
        <v>320</v>
      </c>
    </row>
    <row r="197" spans="1:6" ht="12.75" customHeight="1">
      <c r="A197" s="50" t="s">
        <v>11637</v>
      </c>
      <c r="B197" s="51">
        <v>46060</v>
      </c>
      <c r="C197" s="50" t="s">
        <v>11638</v>
      </c>
      <c r="D197" s="50">
        <v>55</v>
      </c>
      <c r="E197" s="50" t="s">
        <v>11526</v>
      </c>
      <c r="F197" s="65" t="s">
        <v>320</v>
      </c>
    </row>
    <row r="198" spans="1:6" ht="12.75" customHeight="1">
      <c r="A198" s="50" t="s">
        <v>11639</v>
      </c>
      <c r="B198" s="51">
        <v>46067</v>
      </c>
      <c r="C198" s="50" t="s">
        <v>11640</v>
      </c>
      <c r="D198" s="50">
        <v>15</v>
      </c>
      <c r="E198" s="50" t="s">
        <v>11526</v>
      </c>
      <c r="F198" s="65" t="s">
        <v>317</v>
      </c>
    </row>
    <row r="199" spans="1:6" ht="12.75" customHeight="1">
      <c r="A199" s="1453" t="s">
        <v>11641</v>
      </c>
      <c r="B199" s="51">
        <v>46079</v>
      </c>
      <c r="C199" s="50" t="s">
        <v>11642</v>
      </c>
      <c r="D199" s="50">
        <v>56</v>
      </c>
      <c r="E199" s="100" t="s">
        <v>11526</v>
      </c>
      <c r="F199" s="65" t="s">
        <v>317</v>
      </c>
    </row>
    <row r="200" spans="1:6" ht="12.75" customHeight="1">
      <c r="A200" s="50" t="s">
        <v>11643</v>
      </c>
      <c r="B200" s="51">
        <v>46100</v>
      </c>
      <c r="C200" s="50" t="s">
        <v>11644</v>
      </c>
      <c r="D200" s="50">
        <v>30</v>
      </c>
      <c r="E200" s="100" t="s">
        <v>11526</v>
      </c>
      <c r="F200" s="65" t="s">
        <v>320</v>
      </c>
    </row>
    <row r="201" spans="1:6" ht="12.75" customHeight="1">
      <c r="A201" s="50" t="s">
        <v>11645</v>
      </c>
      <c r="B201" s="51">
        <v>46039</v>
      </c>
      <c r="C201" s="50" t="s">
        <v>11646</v>
      </c>
      <c r="D201" s="50">
        <v>23</v>
      </c>
      <c r="E201" s="50" t="s">
        <v>11531</v>
      </c>
      <c r="F201" s="65" t="s">
        <v>1695</v>
      </c>
    </row>
    <row r="202" spans="1:6" ht="12.75" customHeight="1">
      <c r="A202" s="50" t="s">
        <v>494</v>
      </c>
      <c r="B202" s="51">
        <v>46053</v>
      </c>
      <c r="C202" s="50" t="s">
        <v>11647</v>
      </c>
      <c r="D202" s="50">
        <v>140</v>
      </c>
      <c r="E202" s="50" t="s">
        <v>11531</v>
      </c>
      <c r="F202" s="65" t="s">
        <v>317</v>
      </c>
    </row>
    <row r="203" spans="1:6" ht="12.75" customHeight="1">
      <c r="A203" s="50" t="s">
        <v>11648</v>
      </c>
      <c r="B203" s="51">
        <v>46066</v>
      </c>
      <c r="C203" s="50" t="s">
        <v>11649</v>
      </c>
      <c r="D203" s="50">
        <v>123</v>
      </c>
      <c r="E203" s="50" t="s">
        <v>11531</v>
      </c>
      <c r="F203" s="65" t="s">
        <v>317</v>
      </c>
    </row>
    <row r="204" spans="1:6" ht="12.75" customHeight="1">
      <c r="A204" s="50" t="s">
        <v>3210</v>
      </c>
      <c r="B204" s="51">
        <v>46068</v>
      </c>
      <c r="C204" s="50" t="s">
        <v>11650</v>
      </c>
      <c r="D204" s="50">
        <v>130</v>
      </c>
      <c r="E204" s="50" t="s">
        <v>11531</v>
      </c>
      <c r="F204" s="65" t="s">
        <v>317</v>
      </c>
    </row>
    <row r="205" spans="1:6" ht="12.75" customHeight="1">
      <c r="A205" s="50" t="s">
        <v>11651</v>
      </c>
      <c r="B205" s="51">
        <v>46073</v>
      </c>
      <c r="C205" s="50" t="s">
        <v>11652</v>
      </c>
      <c r="D205" s="50">
        <v>170</v>
      </c>
      <c r="E205" s="50" t="s">
        <v>11531</v>
      </c>
      <c r="F205" s="65" t="s">
        <v>320</v>
      </c>
    </row>
    <row r="206" spans="1:6" ht="12.75" customHeight="1">
      <c r="A206" s="50" t="s">
        <v>11653</v>
      </c>
      <c r="B206" s="51">
        <v>46076</v>
      </c>
      <c r="C206" s="50" t="s">
        <v>11654</v>
      </c>
      <c r="D206" s="50">
        <v>90</v>
      </c>
      <c r="E206" s="50" t="s">
        <v>11531</v>
      </c>
      <c r="F206" s="65" t="s">
        <v>320</v>
      </c>
    </row>
    <row r="207" spans="1:6" ht="12.75" customHeight="1">
      <c r="A207" s="50" t="s">
        <v>11655</v>
      </c>
      <c r="B207" s="51">
        <v>46076</v>
      </c>
      <c r="C207" s="50" t="s">
        <v>11656</v>
      </c>
      <c r="D207" s="50">
        <v>120</v>
      </c>
      <c r="E207" s="50" t="s">
        <v>11531</v>
      </c>
      <c r="F207" s="65" t="s">
        <v>317</v>
      </c>
    </row>
    <row r="208" spans="1:6" ht="12.75" customHeight="1">
      <c r="A208" s="50" t="s">
        <v>11657</v>
      </c>
      <c r="B208" s="51">
        <v>46076</v>
      </c>
      <c r="C208" s="50" t="s">
        <v>11658</v>
      </c>
      <c r="D208" s="50">
        <v>67</v>
      </c>
      <c r="E208" s="50" t="s">
        <v>11531</v>
      </c>
      <c r="F208" s="65" t="s">
        <v>320</v>
      </c>
    </row>
    <row r="209" spans="1:6" ht="12.75" customHeight="1">
      <c r="A209" s="50" t="s">
        <v>11659</v>
      </c>
      <c r="B209" s="51">
        <v>46082</v>
      </c>
      <c r="C209" s="50" t="s">
        <v>11660</v>
      </c>
      <c r="D209" s="50">
        <v>45</v>
      </c>
      <c r="E209" s="50" t="s">
        <v>11531</v>
      </c>
      <c r="F209" s="65" t="s">
        <v>455</v>
      </c>
    </row>
    <row r="210" spans="1:6" ht="12.75" customHeight="1">
      <c r="A210" s="50" t="s">
        <v>11661</v>
      </c>
      <c r="B210" s="51">
        <v>46099</v>
      </c>
      <c r="C210" s="50" t="s">
        <v>11662</v>
      </c>
      <c r="D210" s="50">
        <v>56</v>
      </c>
      <c r="E210" s="50" t="s">
        <v>11531</v>
      </c>
      <c r="F210" s="65" t="s">
        <v>320</v>
      </c>
    </row>
    <row r="211" spans="1:6" ht="12.75" customHeight="1">
      <c r="A211" s="50" t="s">
        <v>442</v>
      </c>
      <c r="B211" s="51">
        <v>46046</v>
      </c>
      <c r="C211" s="50" t="s">
        <v>11663</v>
      </c>
      <c r="D211" s="50">
        <v>34</v>
      </c>
      <c r="E211" s="50" t="s">
        <v>11582</v>
      </c>
      <c r="F211" s="65" t="s">
        <v>320</v>
      </c>
    </row>
    <row r="212" spans="1:6" ht="12.75" customHeight="1">
      <c r="A212" s="50" t="s">
        <v>8565</v>
      </c>
      <c r="B212" s="51">
        <v>46049</v>
      </c>
      <c r="C212" s="50" t="s">
        <v>11664</v>
      </c>
      <c r="D212" s="50">
        <v>54</v>
      </c>
      <c r="E212" s="50" t="s">
        <v>11582</v>
      </c>
      <c r="F212" s="65" t="s">
        <v>320</v>
      </c>
    </row>
    <row r="213" spans="1:6" ht="12.75" customHeight="1">
      <c r="A213" s="50" t="s">
        <v>11665</v>
      </c>
      <c r="B213" s="51">
        <v>46049</v>
      </c>
      <c r="C213" s="50" t="s">
        <v>11666</v>
      </c>
      <c r="D213" s="50">
        <v>45</v>
      </c>
      <c r="E213" s="50" t="s">
        <v>11582</v>
      </c>
      <c r="F213" s="65" t="s">
        <v>317</v>
      </c>
    </row>
    <row r="214" spans="1:6" ht="12.75" customHeight="1">
      <c r="A214" s="50" t="s">
        <v>7895</v>
      </c>
      <c r="B214" s="51">
        <v>46055</v>
      </c>
      <c r="C214" s="50" t="s">
        <v>11667</v>
      </c>
      <c r="D214" s="50">
        <v>34</v>
      </c>
      <c r="E214" s="50" t="s">
        <v>11582</v>
      </c>
      <c r="F214" s="65" t="s">
        <v>317</v>
      </c>
    </row>
    <row r="215" spans="1:6" ht="12.75" customHeight="1">
      <c r="A215" s="50" t="s">
        <v>11668</v>
      </c>
      <c r="B215" s="51">
        <v>46063</v>
      </c>
      <c r="C215" s="50" t="s">
        <v>11669</v>
      </c>
      <c r="D215" s="50">
        <v>45</v>
      </c>
      <c r="E215" s="50" t="s">
        <v>11582</v>
      </c>
      <c r="F215" s="65" t="s">
        <v>317</v>
      </c>
    </row>
    <row r="216" spans="1:6" ht="12.75" customHeight="1">
      <c r="A216" s="50" t="s">
        <v>11670</v>
      </c>
      <c r="B216" s="51">
        <v>46064</v>
      </c>
      <c r="C216" s="50" t="s">
        <v>11671</v>
      </c>
      <c r="D216" s="50">
        <v>80</v>
      </c>
      <c r="E216" s="50" t="s">
        <v>11582</v>
      </c>
      <c r="F216" s="65" t="s">
        <v>317</v>
      </c>
    </row>
    <row r="217" spans="1:6" ht="12.75" customHeight="1">
      <c r="A217" s="50" t="s">
        <v>11672</v>
      </c>
      <c r="B217" s="51">
        <v>46069</v>
      </c>
      <c r="C217" s="50" t="s">
        <v>11673</v>
      </c>
      <c r="D217" s="50">
        <v>30</v>
      </c>
      <c r="E217" s="50" t="s">
        <v>11582</v>
      </c>
      <c r="F217" s="65" t="s">
        <v>317</v>
      </c>
    </row>
    <row r="218" spans="1:6" ht="12.75" customHeight="1">
      <c r="A218" s="50" t="s">
        <v>11674</v>
      </c>
      <c r="B218" s="51">
        <v>44980</v>
      </c>
      <c r="C218" s="1454" t="s">
        <v>11675</v>
      </c>
      <c r="D218" s="50">
        <v>95</v>
      </c>
      <c r="E218" s="50" t="s">
        <v>11582</v>
      </c>
      <c r="F218" s="65" t="s">
        <v>317</v>
      </c>
    </row>
    <row r="219" spans="1:6" ht="12.75" customHeight="1">
      <c r="A219" s="50" t="s">
        <v>11676</v>
      </c>
      <c r="B219" s="51">
        <v>46085</v>
      </c>
      <c r="C219" s="50" t="s">
        <v>11677</v>
      </c>
      <c r="D219" s="50">
        <v>50</v>
      </c>
      <c r="E219" s="50" t="s">
        <v>11582</v>
      </c>
      <c r="F219" s="65" t="s">
        <v>320</v>
      </c>
    </row>
    <row r="220" spans="1:6" ht="12.75" customHeight="1">
      <c r="A220" s="50" t="s">
        <v>11678</v>
      </c>
      <c r="B220" s="51">
        <v>46041</v>
      </c>
      <c r="C220" s="50" t="s">
        <v>11679</v>
      </c>
      <c r="D220" s="50">
        <v>34</v>
      </c>
      <c r="E220" s="50" t="s">
        <v>11591</v>
      </c>
      <c r="F220" s="65" t="s">
        <v>1695</v>
      </c>
    </row>
    <row r="221" spans="1:6" ht="12.75" customHeight="1">
      <c r="A221" s="50" t="s">
        <v>4116</v>
      </c>
      <c r="B221" s="51">
        <v>46049</v>
      </c>
      <c r="C221" s="50" t="s">
        <v>11680</v>
      </c>
      <c r="D221" s="50">
        <v>56</v>
      </c>
      <c r="E221" s="50" t="s">
        <v>11591</v>
      </c>
      <c r="F221" s="65" t="s">
        <v>317</v>
      </c>
    </row>
    <row r="222" spans="1:6" ht="12.75" customHeight="1">
      <c r="A222" s="50" t="s">
        <v>11681</v>
      </c>
      <c r="B222" s="51">
        <v>46055</v>
      </c>
      <c r="C222" s="50" t="s">
        <v>11682</v>
      </c>
      <c r="D222" s="1415">
        <v>45</v>
      </c>
      <c r="E222" s="50" t="s">
        <v>11591</v>
      </c>
      <c r="F222" s="65" t="s">
        <v>317</v>
      </c>
    </row>
    <row r="223" spans="1:6" ht="12.75" customHeight="1">
      <c r="A223" s="50" t="s">
        <v>8587</v>
      </c>
      <c r="B223" s="51">
        <v>46066</v>
      </c>
      <c r="C223" s="50" t="s">
        <v>11683</v>
      </c>
      <c r="D223" s="50">
        <v>34</v>
      </c>
      <c r="E223" s="50" t="s">
        <v>11591</v>
      </c>
      <c r="F223" s="65" t="s">
        <v>317</v>
      </c>
    </row>
    <row r="224" spans="1:6" ht="12.75" customHeight="1">
      <c r="A224" s="50" t="s">
        <v>11684</v>
      </c>
      <c r="B224" s="51">
        <v>46069</v>
      </c>
      <c r="C224" s="50" t="s">
        <v>11685</v>
      </c>
      <c r="D224" s="50">
        <v>45</v>
      </c>
      <c r="E224" s="50" t="s">
        <v>11591</v>
      </c>
      <c r="F224" s="65" t="s">
        <v>317</v>
      </c>
    </row>
    <row r="225" spans="1:6" ht="23.85" customHeight="1">
      <c r="A225" s="50" t="s">
        <v>11686</v>
      </c>
      <c r="B225" s="51">
        <v>46070</v>
      </c>
      <c r="C225" s="50" t="s">
        <v>11687</v>
      </c>
      <c r="D225" s="50">
        <v>34</v>
      </c>
      <c r="E225" s="50" t="s">
        <v>11591</v>
      </c>
      <c r="F225" s="65" t="s">
        <v>320</v>
      </c>
    </row>
    <row r="226" spans="1:6" ht="12.75" customHeight="1">
      <c r="A226" s="50" t="s">
        <v>11688</v>
      </c>
      <c r="B226" s="51">
        <v>46073</v>
      </c>
      <c r="C226" s="50" t="s">
        <v>11689</v>
      </c>
      <c r="D226" s="50">
        <v>32</v>
      </c>
      <c r="E226" s="50" t="s">
        <v>11591</v>
      </c>
      <c r="F226" s="65" t="s">
        <v>320</v>
      </c>
    </row>
    <row r="227" spans="1:6" ht="12.75" customHeight="1">
      <c r="A227" s="50" t="s">
        <v>11690</v>
      </c>
      <c r="B227" s="51">
        <v>46073</v>
      </c>
      <c r="C227" s="50" t="s">
        <v>11691</v>
      </c>
      <c r="D227" s="50">
        <v>43</v>
      </c>
      <c r="E227" s="50" t="s">
        <v>11591</v>
      </c>
      <c r="F227" s="65" t="s">
        <v>320</v>
      </c>
    </row>
    <row r="228" spans="1:6" ht="12.75" customHeight="1">
      <c r="A228" s="50" t="s">
        <v>11692</v>
      </c>
      <c r="B228" s="51">
        <v>46077</v>
      </c>
      <c r="C228" s="50" t="s">
        <v>11693</v>
      </c>
      <c r="D228" s="50">
        <v>56</v>
      </c>
      <c r="E228" s="50" t="s">
        <v>11591</v>
      </c>
      <c r="F228" s="65" t="s">
        <v>317</v>
      </c>
    </row>
    <row r="229" spans="1:6" ht="12.75" customHeight="1">
      <c r="A229" s="50" t="s">
        <v>11694</v>
      </c>
      <c r="B229" s="51">
        <v>46094</v>
      </c>
      <c r="C229" s="50" t="s">
        <v>11695</v>
      </c>
      <c r="D229" s="50">
        <v>27</v>
      </c>
      <c r="E229" s="50" t="s">
        <v>11591</v>
      </c>
      <c r="F229" s="65" t="s">
        <v>320</v>
      </c>
    </row>
    <row r="230" spans="1:6" ht="12.75" customHeight="1">
      <c r="A230" s="50" t="s">
        <v>11696</v>
      </c>
      <c r="B230" s="51">
        <v>46049</v>
      </c>
      <c r="C230" s="50" t="s">
        <v>11697</v>
      </c>
      <c r="D230" s="50">
        <v>60</v>
      </c>
      <c r="E230" s="101" t="s">
        <v>11597</v>
      </c>
      <c r="F230" s="65" t="s">
        <v>317</v>
      </c>
    </row>
    <row r="231" spans="1:6" ht="12.75" customHeight="1">
      <c r="A231" s="50" t="s">
        <v>4033</v>
      </c>
      <c r="B231" s="51">
        <v>46049</v>
      </c>
      <c r="C231" s="50" t="s">
        <v>11698</v>
      </c>
      <c r="D231" s="50">
        <v>40</v>
      </c>
      <c r="E231" s="101" t="s">
        <v>11597</v>
      </c>
      <c r="F231" s="65" t="s">
        <v>317</v>
      </c>
    </row>
    <row r="232" spans="1:6" ht="12.75" customHeight="1">
      <c r="A232" s="50" t="s">
        <v>11699</v>
      </c>
      <c r="B232" s="51">
        <v>46068</v>
      </c>
      <c r="C232" s="50" t="s">
        <v>11700</v>
      </c>
      <c r="D232" s="50">
        <v>70</v>
      </c>
      <c r="E232" s="101" t="s">
        <v>11597</v>
      </c>
      <c r="F232" s="65" t="s">
        <v>317</v>
      </c>
    </row>
    <row r="233" spans="1:6" ht="12.75" customHeight="1">
      <c r="A233" s="50" t="s">
        <v>4293</v>
      </c>
      <c r="B233" s="51">
        <v>46076</v>
      </c>
      <c r="C233" s="50" t="s">
        <v>11701</v>
      </c>
      <c r="D233" s="50">
        <v>78</v>
      </c>
      <c r="E233" s="101" t="s">
        <v>11597</v>
      </c>
      <c r="F233" s="65" t="s">
        <v>320</v>
      </c>
    </row>
    <row r="234" spans="1:6" ht="12.75" customHeight="1">
      <c r="A234" s="50" t="s">
        <v>4208</v>
      </c>
      <c r="B234" s="51">
        <v>46076</v>
      </c>
      <c r="C234" s="50" t="s">
        <v>11702</v>
      </c>
      <c r="D234" s="50">
        <v>60</v>
      </c>
      <c r="E234" s="50" t="s">
        <v>11509</v>
      </c>
      <c r="F234" s="65" t="s">
        <v>317</v>
      </c>
    </row>
    <row r="235" spans="1:6" ht="12.75" customHeight="1">
      <c r="A235" s="50" t="s">
        <v>11703</v>
      </c>
      <c r="B235" s="51">
        <v>46076</v>
      </c>
      <c r="C235" s="50" t="s">
        <v>11704</v>
      </c>
      <c r="D235" s="50">
        <v>200</v>
      </c>
      <c r="E235" s="50" t="s">
        <v>11509</v>
      </c>
      <c r="F235" s="65" t="s">
        <v>320</v>
      </c>
    </row>
    <row r="236" spans="1:6" ht="12.75" customHeight="1">
      <c r="A236" s="50" t="s">
        <v>11705</v>
      </c>
      <c r="B236" s="51">
        <v>46077</v>
      </c>
      <c r="C236" s="50" t="s">
        <v>11706</v>
      </c>
      <c r="D236" s="50">
        <v>55</v>
      </c>
      <c r="E236" s="50" t="s">
        <v>11707</v>
      </c>
      <c r="F236" s="65" t="s">
        <v>320</v>
      </c>
    </row>
    <row r="237" spans="1:6" ht="12.75" customHeight="1">
      <c r="A237" s="50" t="s">
        <v>11708</v>
      </c>
      <c r="B237" s="51">
        <v>46040</v>
      </c>
      <c r="C237" s="50" t="s">
        <v>11709</v>
      </c>
      <c r="D237" s="50">
        <v>30</v>
      </c>
      <c r="E237" s="50" t="s">
        <v>11710</v>
      </c>
      <c r="F237" s="65" t="s">
        <v>317</v>
      </c>
    </row>
    <row r="238" spans="1:6" ht="12.75" customHeight="1">
      <c r="A238" s="50" t="s">
        <v>11711</v>
      </c>
      <c r="B238" s="51">
        <v>46049</v>
      </c>
      <c r="C238" s="50" t="s">
        <v>11712</v>
      </c>
      <c r="D238" s="50">
        <v>28</v>
      </c>
      <c r="E238" s="50" t="s">
        <v>11537</v>
      </c>
      <c r="F238" s="65" t="s">
        <v>317</v>
      </c>
    </row>
    <row r="239" spans="1:6" ht="12.75" customHeight="1">
      <c r="A239" s="50" t="s">
        <v>11713</v>
      </c>
      <c r="B239" s="51">
        <v>46050</v>
      </c>
      <c r="C239" s="50" t="s">
        <v>11714</v>
      </c>
      <c r="D239" s="50">
        <v>28</v>
      </c>
      <c r="E239" s="50" t="s">
        <v>11537</v>
      </c>
      <c r="F239" s="65" t="s">
        <v>317</v>
      </c>
    </row>
    <row r="240" spans="1:6" ht="12.75" customHeight="1">
      <c r="A240" s="50"/>
      <c r="B240" s="50"/>
      <c r="C240" s="50"/>
      <c r="D240" s="50"/>
      <c r="E240" s="50"/>
      <c r="F240" s="65"/>
    </row>
    <row r="241" spans="1:7" ht="12.75" customHeight="1">
      <c r="A241" s="50"/>
      <c r="B241" s="50"/>
      <c r="C241" s="50"/>
      <c r="D241" s="50"/>
      <c r="E241" s="50"/>
      <c r="F241" s="65"/>
    </row>
    <row r="242" spans="1:7" ht="12.75" customHeight="1">
      <c r="A242" s="50"/>
      <c r="B242" s="50"/>
      <c r="C242" s="50"/>
      <c r="D242" s="50"/>
      <c r="E242" s="50"/>
      <c r="F242" s="65"/>
    </row>
    <row r="243" spans="1:7" ht="12.75" customHeight="1">
      <c r="A243" s="50"/>
      <c r="B243" s="50"/>
      <c r="C243" s="50"/>
      <c r="D243" s="50"/>
      <c r="E243" s="50"/>
      <c r="F243" s="65"/>
    </row>
    <row r="244" spans="1:7" ht="12.75" customHeight="1">
      <c r="A244" s="50"/>
      <c r="B244" s="50"/>
      <c r="C244" s="50"/>
      <c r="D244" s="50"/>
      <c r="E244" s="50"/>
      <c r="F244" s="65"/>
    </row>
    <row r="245" spans="1:7" ht="12.75" customHeight="1">
      <c r="A245" s="50"/>
      <c r="B245" s="50"/>
      <c r="C245" s="50"/>
      <c r="D245" s="50"/>
      <c r="E245" s="50"/>
      <c r="F245" s="65"/>
    </row>
    <row r="247" spans="1:7" ht="37.35" customHeight="1">
      <c r="A247" s="2" t="s">
        <v>506</v>
      </c>
      <c r="B247" s="2"/>
      <c r="C247" s="2"/>
      <c r="D247" s="2"/>
      <c r="E247" s="2"/>
      <c r="F247" s="44" t="s">
        <v>123</v>
      </c>
      <c r="G247" s="44" t="s">
        <v>124</v>
      </c>
    </row>
    <row r="248" spans="1:7" ht="77.650000000000006" customHeight="1">
      <c r="A248" s="44" t="s">
        <v>125</v>
      </c>
      <c r="B248" s="44" t="s">
        <v>126</v>
      </c>
      <c r="C248" s="44" t="s">
        <v>127</v>
      </c>
      <c r="D248" s="44" t="s">
        <v>128</v>
      </c>
      <c r="E248" s="44" t="s">
        <v>129</v>
      </c>
      <c r="F248" s="78">
        <v>10</v>
      </c>
      <c r="G248" s="78">
        <f>SUM(D249:D258)</f>
        <v>233</v>
      </c>
    </row>
    <row r="249" spans="1:7" ht="102.6" customHeight="1">
      <c r="A249" s="50" t="s">
        <v>11715</v>
      </c>
      <c r="B249" s="51">
        <v>46101</v>
      </c>
      <c r="C249" s="50" t="s">
        <v>11716</v>
      </c>
      <c r="D249" s="50">
        <v>45</v>
      </c>
      <c r="E249" s="50" t="s">
        <v>11519</v>
      </c>
    </row>
    <row r="250" spans="1:7" ht="67.349999999999994" customHeight="1">
      <c r="A250" s="50" t="s">
        <v>11717</v>
      </c>
      <c r="B250" s="51">
        <v>46053</v>
      </c>
      <c r="C250" s="50" t="s">
        <v>11718</v>
      </c>
      <c r="D250" s="50">
        <v>32</v>
      </c>
      <c r="E250" s="50" t="s">
        <v>11526</v>
      </c>
    </row>
    <row r="251" spans="1:7" ht="65.25" customHeight="1">
      <c r="A251" s="50" t="s">
        <v>507</v>
      </c>
      <c r="B251" s="51">
        <v>46059</v>
      </c>
      <c r="C251" s="50" t="s">
        <v>11719</v>
      </c>
      <c r="D251" s="50">
        <v>23</v>
      </c>
      <c r="E251" s="50" t="s">
        <v>11582</v>
      </c>
    </row>
    <row r="252" spans="1:7" ht="64.7" customHeight="1">
      <c r="A252" s="50" t="s">
        <v>11720</v>
      </c>
      <c r="B252" s="51">
        <v>46041</v>
      </c>
      <c r="C252" s="50" t="s">
        <v>11721</v>
      </c>
      <c r="D252" s="50">
        <v>2</v>
      </c>
      <c r="E252" s="50" t="s">
        <v>11509</v>
      </c>
    </row>
    <row r="253" spans="1:7" ht="135.4" customHeight="1">
      <c r="A253" s="50" t="s">
        <v>11722</v>
      </c>
      <c r="B253" s="51">
        <v>46063</v>
      </c>
      <c r="C253" s="50" t="s">
        <v>11723</v>
      </c>
      <c r="D253" s="50">
        <v>1</v>
      </c>
      <c r="E253" s="50" t="s">
        <v>11509</v>
      </c>
    </row>
    <row r="254" spans="1:7" ht="76.349999999999994" customHeight="1">
      <c r="A254" s="50" t="s">
        <v>11724</v>
      </c>
      <c r="B254" s="51">
        <v>46073</v>
      </c>
      <c r="C254" s="50" t="s">
        <v>11725</v>
      </c>
      <c r="D254" s="50">
        <v>1</v>
      </c>
      <c r="E254" s="50" t="s">
        <v>11509</v>
      </c>
    </row>
    <row r="255" spans="1:7" ht="160.9" customHeight="1">
      <c r="A255" s="50" t="s">
        <v>11726</v>
      </c>
      <c r="B255" s="51">
        <v>46070</v>
      </c>
      <c r="C255" s="50" t="s">
        <v>11727</v>
      </c>
      <c r="D255" s="50">
        <v>1</v>
      </c>
      <c r="E255" s="50" t="s">
        <v>11509</v>
      </c>
    </row>
    <row r="256" spans="1:7" ht="133.5" customHeight="1">
      <c r="A256" s="50" t="s">
        <v>11728</v>
      </c>
      <c r="B256" s="51">
        <v>46087</v>
      </c>
      <c r="C256" s="50" t="s">
        <v>11729</v>
      </c>
      <c r="D256" s="50">
        <v>7</v>
      </c>
      <c r="E256" s="50" t="s">
        <v>11509</v>
      </c>
    </row>
    <row r="257" spans="1:9" ht="88.9" customHeight="1">
      <c r="A257" s="50" t="s">
        <v>11730</v>
      </c>
      <c r="B257" s="51">
        <v>46092</v>
      </c>
      <c r="C257" s="50" t="s">
        <v>11731</v>
      </c>
      <c r="D257" s="50">
        <v>1</v>
      </c>
      <c r="E257" s="50" t="s">
        <v>11509</v>
      </c>
    </row>
    <row r="258" spans="1:9" ht="76.349999999999994" customHeight="1">
      <c r="A258" s="50" t="s">
        <v>11732</v>
      </c>
      <c r="B258" s="51">
        <v>46054</v>
      </c>
      <c r="C258" s="50" t="s">
        <v>11733</v>
      </c>
      <c r="D258" s="50">
        <v>120</v>
      </c>
      <c r="E258" s="50" t="s">
        <v>11734</v>
      </c>
    </row>
    <row r="259" spans="1:9" ht="12.75" customHeight="1">
      <c r="A259" s="50"/>
      <c r="B259" s="50"/>
      <c r="C259" s="50"/>
      <c r="D259" s="50"/>
      <c r="E259" s="50"/>
    </row>
    <row r="260" spans="1:9" ht="12.75" customHeight="1">
      <c r="A260" s="50"/>
      <c r="B260" s="50"/>
      <c r="C260" s="50"/>
      <c r="D260" s="50"/>
      <c r="E260" s="50"/>
    </row>
    <row r="261" spans="1:9" ht="12.75" customHeight="1">
      <c r="A261" s="50"/>
      <c r="B261" s="50"/>
      <c r="C261" s="50"/>
      <c r="D261" s="50"/>
      <c r="E261" s="50"/>
    </row>
    <row r="262" spans="1:9" ht="12.75" customHeight="1">
      <c r="A262" s="50"/>
      <c r="B262" s="50"/>
      <c r="C262" s="50"/>
      <c r="D262" s="50"/>
      <c r="E262" s="50"/>
    </row>
    <row r="263" spans="1:9" ht="12.75" customHeight="1">
      <c r="A263" s="50"/>
      <c r="B263" s="50"/>
      <c r="C263" s="50"/>
      <c r="D263" s="50"/>
      <c r="E263" s="50"/>
    </row>
    <row r="265" spans="1:9" ht="267.75" customHeight="1">
      <c r="A265" s="2" t="s">
        <v>560</v>
      </c>
      <c r="B265" s="2"/>
      <c r="C265" s="2"/>
      <c r="D265" s="2"/>
      <c r="E265" s="2"/>
      <c r="F265" s="44" t="s">
        <v>123</v>
      </c>
      <c r="G265" s="44" t="s">
        <v>124</v>
      </c>
      <c r="H265" s="44" t="s">
        <v>561</v>
      </c>
      <c r="I265" s="44" t="s">
        <v>562</v>
      </c>
    </row>
    <row r="266" spans="1:9" ht="63.4" customHeight="1">
      <c r="A266" s="44" t="s">
        <v>563</v>
      </c>
      <c r="B266" s="44" t="s">
        <v>126</v>
      </c>
      <c r="C266" s="44" t="s">
        <v>127</v>
      </c>
      <c r="D266" s="44" t="s">
        <v>128</v>
      </c>
      <c r="E266" s="44" t="s">
        <v>129</v>
      </c>
      <c r="F266" s="78"/>
      <c r="G266" s="78"/>
      <c r="H266" s="78"/>
      <c r="I266" s="78"/>
    </row>
    <row r="267" spans="1:9" ht="12.75" customHeight="1">
      <c r="A267" s="50"/>
      <c r="B267" s="50"/>
      <c r="C267" s="50"/>
      <c r="D267" s="50"/>
      <c r="E267" s="50"/>
    </row>
    <row r="268" spans="1:9" ht="12.75" customHeight="1">
      <c r="A268" s="50"/>
      <c r="B268" s="50"/>
      <c r="C268" s="50"/>
      <c r="D268" s="50"/>
      <c r="E268" s="50"/>
    </row>
    <row r="269" spans="1:9" ht="12.75" customHeight="1">
      <c r="A269" s="50"/>
      <c r="B269" s="50"/>
      <c r="C269" s="50"/>
      <c r="D269" s="50"/>
      <c r="E269" s="50"/>
    </row>
    <row r="270" spans="1:9" ht="12.75" customHeight="1">
      <c r="A270" s="50"/>
      <c r="B270" s="50"/>
      <c r="C270" s="50"/>
      <c r="D270" s="50"/>
      <c r="E270" s="50"/>
    </row>
    <row r="272" spans="1:9" ht="38.85" customHeight="1">
      <c r="A272" s="2" t="s">
        <v>569</v>
      </c>
      <c r="B272" s="2"/>
      <c r="C272" s="2"/>
      <c r="D272" s="2"/>
      <c r="E272" s="2"/>
      <c r="F272" s="3"/>
      <c r="G272" s="3"/>
      <c r="H272" s="3"/>
    </row>
    <row r="273" spans="1:7" ht="12.75" customHeight="1">
      <c r="A273" s="5" t="s">
        <v>18</v>
      </c>
      <c r="B273" s="5"/>
      <c r="C273" s="5"/>
      <c r="D273" s="5"/>
      <c r="E273" s="5"/>
    </row>
    <row r="274" spans="1:7" ht="82.9" customHeight="1">
      <c r="A274" s="44" t="s">
        <v>125</v>
      </c>
      <c r="B274" s="44" t="s">
        <v>570</v>
      </c>
      <c r="C274" s="44" t="s">
        <v>124</v>
      </c>
      <c r="D274" s="44" t="s">
        <v>571</v>
      </c>
      <c r="E274" s="44" t="s">
        <v>127</v>
      </c>
      <c r="F274" s="44" t="s">
        <v>123</v>
      </c>
      <c r="G274" s="44" t="s">
        <v>124</v>
      </c>
    </row>
    <row r="275" spans="1:7" ht="12.75" customHeight="1">
      <c r="A275" s="50"/>
      <c r="B275" s="50"/>
      <c r="C275" s="50"/>
      <c r="D275" s="50"/>
      <c r="E275" s="50"/>
      <c r="F275" s="78"/>
      <c r="G275" s="78"/>
    </row>
    <row r="276" spans="1:7" ht="12.75" customHeight="1">
      <c r="A276" s="50"/>
      <c r="B276" s="50"/>
      <c r="C276" s="50"/>
      <c r="D276" s="50"/>
      <c r="E276" s="50"/>
    </row>
    <row r="277" spans="1:7" ht="12.75" customHeight="1">
      <c r="A277" s="50"/>
      <c r="B277" s="50"/>
      <c r="C277" s="50"/>
      <c r="D277" s="50"/>
      <c r="E277" s="50"/>
    </row>
    <row r="278" spans="1:7" ht="12.75" customHeight="1">
      <c r="A278" s="50"/>
      <c r="B278" s="50"/>
      <c r="C278" s="50"/>
      <c r="D278" s="50"/>
      <c r="E278" s="50"/>
    </row>
    <row r="280" spans="1:7" ht="46.35" customHeight="1">
      <c r="A280" s="2" t="s">
        <v>617</v>
      </c>
      <c r="B280" s="2"/>
      <c r="C280" s="2"/>
    </row>
    <row r="281" spans="1:7" ht="81" customHeight="1">
      <c r="A281" s="44" t="s">
        <v>618</v>
      </c>
      <c r="B281" s="44" t="s">
        <v>619</v>
      </c>
      <c r="C281" s="44" t="s">
        <v>620</v>
      </c>
    </row>
    <row r="282" spans="1:7" ht="12.75" customHeight="1">
      <c r="A282" s="104" t="s">
        <v>621</v>
      </c>
      <c r="B282" s="50"/>
      <c r="C282" s="50"/>
    </row>
    <row r="283" spans="1:7" ht="12.75" customHeight="1">
      <c r="A283" s="104" t="s">
        <v>622</v>
      </c>
      <c r="B283" s="50"/>
      <c r="C283" s="50"/>
    </row>
    <row r="284" spans="1:7" ht="12.75" customHeight="1">
      <c r="A284" s="104" t="s">
        <v>623</v>
      </c>
      <c r="B284" s="50"/>
      <c r="C284" s="50"/>
    </row>
    <row r="286" spans="1:7" ht="50.65" customHeight="1">
      <c r="A286" s="2" t="s">
        <v>624</v>
      </c>
      <c r="B286" s="2"/>
      <c r="C286" s="2"/>
      <c r="D286" s="44" t="s">
        <v>625</v>
      </c>
    </row>
    <row r="287" spans="1:7" ht="79.150000000000006" customHeight="1">
      <c r="A287" s="44" t="s">
        <v>626</v>
      </c>
      <c r="B287" s="44" t="s">
        <v>85</v>
      </c>
      <c r="C287" s="44" t="s">
        <v>87</v>
      </c>
      <c r="D287" s="50">
        <v>61</v>
      </c>
    </row>
    <row r="288" spans="1:7" ht="12.75" customHeight="1">
      <c r="A288" s="1455" t="s">
        <v>11735</v>
      </c>
      <c r="B288" s="1456">
        <v>46111</v>
      </c>
      <c r="C288" s="1457" t="s">
        <v>11736</v>
      </c>
    </row>
    <row r="289" spans="1:3" ht="12.75" customHeight="1">
      <c r="A289" s="1455" t="s">
        <v>11735</v>
      </c>
      <c r="B289" s="1456">
        <v>46107</v>
      </c>
      <c r="C289" s="1166" t="s">
        <v>11737</v>
      </c>
    </row>
    <row r="290" spans="1:3" ht="12.75" customHeight="1">
      <c r="A290" s="1455" t="s">
        <v>11735</v>
      </c>
      <c r="B290" s="1458">
        <v>46104</v>
      </c>
      <c r="C290" s="1166" t="s">
        <v>11738</v>
      </c>
    </row>
    <row r="291" spans="1:3" ht="12.75" customHeight="1">
      <c r="A291" s="1455" t="s">
        <v>11735</v>
      </c>
      <c r="B291" s="1458">
        <v>46104</v>
      </c>
      <c r="C291" s="1166" t="s">
        <v>11739</v>
      </c>
    </row>
    <row r="292" spans="1:3" ht="12.75" customHeight="1">
      <c r="A292" s="1455" t="s">
        <v>11735</v>
      </c>
      <c r="B292" s="1458">
        <v>46104</v>
      </c>
      <c r="C292" s="1166" t="s">
        <v>11740</v>
      </c>
    </row>
    <row r="293" spans="1:3" ht="12.75" customHeight="1">
      <c r="A293" s="1455" t="s">
        <v>11735</v>
      </c>
      <c r="B293" s="1458">
        <v>46104</v>
      </c>
      <c r="C293" s="1166" t="s">
        <v>11741</v>
      </c>
    </row>
    <row r="294" spans="1:3" ht="12.75" customHeight="1">
      <c r="A294" s="1455" t="s">
        <v>11735</v>
      </c>
      <c r="B294" s="1456">
        <v>46097</v>
      </c>
      <c r="C294" s="1166" t="s">
        <v>11742</v>
      </c>
    </row>
    <row r="295" spans="1:3" ht="12.75" customHeight="1">
      <c r="A295" s="1455" t="s">
        <v>11735</v>
      </c>
      <c r="B295" s="1456">
        <v>46095</v>
      </c>
      <c r="C295" s="1166" t="s">
        <v>11743</v>
      </c>
    </row>
    <row r="296" spans="1:3" ht="12.75" customHeight="1">
      <c r="A296" s="1455" t="s">
        <v>11735</v>
      </c>
      <c r="B296" s="1456">
        <v>46093</v>
      </c>
      <c r="C296" s="1166" t="s">
        <v>11744</v>
      </c>
    </row>
    <row r="297" spans="1:3" ht="12.75" customHeight="1">
      <c r="A297" s="1455" t="s">
        <v>11735</v>
      </c>
      <c r="B297" s="1456">
        <v>46091</v>
      </c>
      <c r="C297" s="1166" t="s">
        <v>11745</v>
      </c>
    </row>
    <row r="298" spans="1:3" ht="12.75" customHeight="1">
      <c r="A298" s="1455" t="s">
        <v>11735</v>
      </c>
      <c r="B298" s="1456">
        <v>46091</v>
      </c>
      <c r="C298" s="1166" t="s">
        <v>11746</v>
      </c>
    </row>
    <row r="299" spans="1:3" ht="12.75" customHeight="1">
      <c r="A299" s="1455" t="s">
        <v>11735</v>
      </c>
      <c r="B299" s="1456">
        <v>46086</v>
      </c>
      <c r="C299" s="1166" t="s">
        <v>11747</v>
      </c>
    </row>
    <row r="300" spans="1:3" ht="12.75" customHeight="1">
      <c r="A300" s="1455" t="s">
        <v>11735</v>
      </c>
      <c r="B300" s="1456">
        <v>46086</v>
      </c>
      <c r="C300" s="1166" t="s">
        <v>11748</v>
      </c>
    </row>
    <row r="301" spans="1:3" ht="12.75" customHeight="1">
      <c r="A301" s="1455" t="s">
        <v>11735</v>
      </c>
      <c r="B301" s="1456">
        <v>46079</v>
      </c>
      <c r="C301" s="1166" t="s">
        <v>11749</v>
      </c>
    </row>
    <row r="302" spans="1:3" ht="12.75" customHeight="1">
      <c r="A302" s="1455" t="s">
        <v>11735</v>
      </c>
      <c r="B302" s="1456">
        <v>46078</v>
      </c>
      <c r="C302" s="1166" t="s">
        <v>11750</v>
      </c>
    </row>
    <row r="303" spans="1:3" ht="12.75" customHeight="1">
      <c r="A303" s="1455" t="s">
        <v>11735</v>
      </c>
      <c r="B303" s="1456">
        <v>46078</v>
      </c>
      <c r="C303" s="1166" t="s">
        <v>11751</v>
      </c>
    </row>
    <row r="304" spans="1:3" ht="12.75" customHeight="1">
      <c r="A304" s="1455" t="s">
        <v>11735</v>
      </c>
      <c r="B304" s="1456">
        <v>46078</v>
      </c>
      <c r="C304" s="1166" t="s">
        <v>11752</v>
      </c>
    </row>
    <row r="305" spans="1:3" ht="12.75" customHeight="1">
      <c r="A305" s="1455" t="s">
        <v>11735</v>
      </c>
      <c r="B305" s="1456">
        <v>46076</v>
      </c>
      <c r="C305" s="1166" t="s">
        <v>11753</v>
      </c>
    </row>
    <row r="306" spans="1:3" ht="12.75" customHeight="1">
      <c r="A306" s="1455" t="s">
        <v>11735</v>
      </c>
      <c r="B306" s="1456">
        <v>46076</v>
      </c>
      <c r="C306" s="1166" t="s">
        <v>11702</v>
      </c>
    </row>
    <row r="307" spans="1:3" ht="12.75" customHeight="1">
      <c r="A307" s="1455" t="s">
        <v>11735</v>
      </c>
      <c r="B307" s="1456">
        <v>46073</v>
      </c>
      <c r="C307" s="1166" t="s">
        <v>11754</v>
      </c>
    </row>
    <row r="308" spans="1:3" ht="12.75" customHeight="1">
      <c r="A308" s="1455" t="s">
        <v>11735</v>
      </c>
      <c r="B308" s="1456">
        <v>46073</v>
      </c>
      <c r="C308" s="1166" t="s">
        <v>11755</v>
      </c>
    </row>
    <row r="309" spans="1:3" ht="12.75" customHeight="1">
      <c r="A309" s="1455" t="s">
        <v>11735</v>
      </c>
      <c r="B309" s="1456">
        <v>46073</v>
      </c>
      <c r="C309" s="1457" t="s">
        <v>11756</v>
      </c>
    </row>
    <row r="310" spans="1:3" ht="12.75" customHeight="1">
      <c r="A310" s="1455" t="s">
        <v>11735</v>
      </c>
      <c r="B310" s="1456">
        <v>46073</v>
      </c>
      <c r="C310" s="1457" t="s">
        <v>11757</v>
      </c>
    </row>
    <row r="311" spans="1:3" ht="12.75" customHeight="1">
      <c r="A311" s="1455" t="s">
        <v>11735</v>
      </c>
      <c r="B311" s="1456">
        <v>46071</v>
      </c>
      <c r="C311" s="1457" t="s">
        <v>11758</v>
      </c>
    </row>
    <row r="312" spans="1:3" ht="12.75" customHeight="1">
      <c r="A312" s="1455" t="s">
        <v>11735</v>
      </c>
      <c r="B312" s="1458">
        <v>46071</v>
      </c>
      <c r="C312" s="1166" t="s">
        <v>11759</v>
      </c>
    </row>
    <row r="313" spans="1:3" ht="12.75" customHeight="1">
      <c r="A313" s="1455" t="s">
        <v>11735</v>
      </c>
      <c r="B313" s="1456">
        <v>46070</v>
      </c>
      <c r="C313" s="1166" t="s">
        <v>11760</v>
      </c>
    </row>
    <row r="314" spans="1:3" ht="12.75" customHeight="1">
      <c r="A314" s="1455" t="s">
        <v>11735</v>
      </c>
      <c r="B314" s="1456">
        <v>46069</v>
      </c>
      <c r="C314" s="1166" t="s">
        <v>11761</v>
      </c>
    </row>
    <row r="315" spans="1:3" ht="12.75" customHeight="1">
      <c r="A315" s="1455" t="s">
        <v>11735</v>
      </c>
      <c r="B315" s="1456">
        <v>46069</v>
      </c>
      <c r="C315" s="1166" t="s">
        <v>11762</v>
      </c>
    </row>
    <row r="316" spans="1:3" ht="12.75" customHeight="1">
      <c r="A316" s="1455" t="s">
        <v>11735</v>
      </c>
      <c r="B316" s="1456">
        <v>46069</v>
      </c>
      <c r="C316" s="1166" t="s">
        <v>11763</v>
      </c>
    </row>
    <row r="317" spans="1:3" ht="12.75" customHeight="1">
      <c r="A317" s="1455" t="s">
        <v>11735</v>
      </c>
      <c r="B317" s="1456">
        <v>46069</v>
      </c>
      <c r="C317" s="1166" t="s">
        <v>11764</v>
      </c>
    </row>
    <row r="318" spans="1:3" ht="12.75" customHeight="1">
      <c r="A318" s="1455" t="s">
        <v>11735</v>
      </c>
      <c r="B318" s="1456">
        <v>46069</v>
      </c>
      <c r="C318" s="1166" t="s">
        <v>11765</v>
      </c>
    </row>
    <row r="319" spans="1:3" ht="12.75" customHeight="1">
      <c r="A319" s="1455" t="s">
        <v>11735</v>
      </c>
      <c r="B319" s="1456">
        <v>46069</v>
      </c>
      <c r="C319" s="1166" t="s">
        <v>11766</v>
      </c>
    </row>
    <row r="320" spans="1:3" ht="12.75" customHeight="1">
      <c r="A320" s="1455" t="s">
        <v>11735</v>
      </c>
      <c r="B320" s="1456">
        <v>46069</v>
      </c>
      <c r="C320" s="1166" t="s">
        <v>11767</v>
      </c>
    </row>
    <row r="321" spans="1:3" ht="12.75" customHeight="1">
      <c r="A321" s="1455" t="s">
        <v>11735</v>
      </c>
      <c r="B321" s="1456">
        <v>46069</v>
      </c>
      <c r="C321" s="1166" t="s">
        <v>11768</v>
      </c>
    </row>
    <row r="322" spans="1:3" ht="12.75" customHeight="1">
      <c r="A322" s="1455" t="s">
        <v>11735</v>
      </c>
      <c r="B322" s="1456">
        <v>46068</v>
      </c>
      <c r="C322" s="1166" t="s">
        <v>11769</v>
      </c>
    </row>
    <row r="323" spans="1:3" ht="12.75" customHeight="1">
      <c r="A323" s="1455" t="s">
        <v>11735</v>
      </c>
      <c r="B323" s="1456">
        <v>46060</v>
      </c>
      <c r="C323" s="1166" t="s">
        <v>11770</v>
      </c>
    </row>
    <row r="324" spans="1:3" ht="12.75" customHeight="1">
      <c r="A324" s="1455" t="s">
        <v>11735</v>
      </c>
      <c r="B324" s="1456">
        <v>46057</v>
      </c>
      <c r="C324" s="1166" t="s">
        <v>11771</v>
      </c>
    </row>
    <row r="325" spans="1:3" ht="12.75" customHeight="1">
      <c r="A325" s="1455" t="s">
        <v>11735</v>
      </c>
      <c r="B325" s="1456">
        <v>46057</v>
      </c>
      <c r="C325" s="1166" t="s">
        <v>11772</v>
      </c>
    </row>
    <row r="326" spans="1:3" ht="12.75" customHeight="1">
      <c r="A326" s="1455" t="s">
        <v>11735</v>
      </c>
      <c r="B326" s="1456">
        <v>46057</v>
      </c>
      <c r="C326" s="1166" t="s">
        <v>11773</v>
      </c>
    </row>
    <row r="327" spans="1:3" ht="12.75" customHeight="1">
      <c r="A327" s="1455" t="s">
        <v>11735</v>
      </c>
      <c r="B327" s="1456">
        <v>46056</v>
      </c>
      <c r="C327" s="1166" t="s">
        <v>11774</v>
      </c>
    </row>
    <row r="328" spans="1:3" ht="12.75" customHeight="1">
      <c r="A328" s="1455" t="s">
        <v>11735</v>
      </c>
      <c r="B328" s="1456">
        <v>46055</v>
      </c>
      <c r="C328" s="1166" t="s">
        <v>4183</v>
      </c>
    </row>
    <row r="329" spans="1:3" ht="12.75" customHeight="1">
      <c r="A329" s="1455" t="s">
        <v>11735</v>
      </c>
      <c r="B329" s="51">
        <v>46051</v>
      </c>
      <c r="C329" s="50" t="s">
        <v>11775</v>
      </c>
    </row>
    <row r="330" spans="1:3" ht="12.75" customHeight="1">
      <c r="A330" s="1455" t="s">
        <v>11735</v>
      </c>
      <c r="B330" s="51">
        <v>46049</v>
      </c>
      <c r="C330" s="50" t="s">
        <v>11776</v>
      </c>
    </row>
    <row r="331" spans="1:3" ht="12.75" customHeight="1">
      <c r="A331" s="1455" t="s">
        <v>11735</v>
      </c>
      <c r="B331" s="51">
        <v>46049</v>
      </c>
      <c r="C331" s="50" t="s">
        <v>11777</v>
      </c>
    </row>
    <row r="332" spans="1:3" ht="12.75" customHeight="1">
      <c r="A332" s="1455" t="s">
        <v>11735</v>
      </c>
      <c r="B332" s="51">
        <v>46049</v>
      </c>
      <c r="C332" s="50" t="s">
        <v>11778</v>
      </c>
    </row>
    <row r="333" spans="1:3" ht="12.75" customHeight="1">
      <c r="A333" s="1455" t="s">
        <v>11735</v>
      </c>
      <c r="B333" s="51">
        <v>46049</v>
      </c>
      <c r="C333" s="50" t="s">
        <v>11779</v>
      </c>
    </row>
    <row r="334" spans="1:3" ht="12.75" customHeight="1">
      <c r="A334" s="1459" t="s">
        <v>11735</v>
      </c>
      <c r="B334" s="51">
        <v>46049</v>
      </c>
      <c r="C334" s="50" t="s">
        <v>11780</v>
      </c>
    </row>
    <row r="335" spans="1:3" ht="12.75" customHeight="1">
      <c r="A335" s="1459" t="s">
        <v>11735</v>
      </c>
      <c r="B335" s="51">
        <v>46048</v>
      </c>
      <c r="C335" s="50" t="s">
        <v>11781</v>
      </c>
    </row>
    <row r="336" spans="1:3" ht="12.75" customHeight="1">
      <c r="A336" s="1459" t="s">
        <v>11735</v>
      </c>
      <c r="B336" s="51">
        <v>46048</v>
      </c>
      <c r="C336" s="50" t="s">
        <v>11782</v>
      </c>
    </row>
    <row r="337" spans="1:3" ht="12.75" customHeight="1">
      <c r="A337" s="1459" t="s">
        <v>11735</v>
      </c>
      <c r="B337" s="51">
        <v>46045</v>
      </c>
      <c r="C337" s="50" t="s">
        <v>11783</v>
      </c>
    </row>
    <row r="338" spans="1:3" ht="12.75" customHeight="1">
      <c r="A338" s="1459" t="s">
        <v>11735</v>
      </c>
      <c r="B338" s="51">
        <v>46045</v>
      </c>
      <c r="C338" s="50" t="s">
        <v>11784</v>
      </c>
    </row>
    <row r="339" spans="1:3" ht="12.75" customHeight="1">
      <c r="A339" s="1459" t="s">
        <v>11735</v>
      </c>
      <c r="B339" s="51">
        <v>46044</v>
      </c>
      <c r="C339" s="50" t="s">
        <v>11785</v>
      </c>
    </row>
    <row r="340" spans="1:3" ht="12.75" customHeight="1">
      <c r="A340" s="1459" t="s">
        <v>11735</v>
      </c>
      <c r="B340" s="51">
        <v>46043</v>
      </c>
      <c r="C340" s="50" t="s">
        <v>11786</v>
      </c>
    </row>
    <row r="341" spans="1:3" ht="12.75" customHeight="1">
      <c r="A341" s="1459" t="s">
        <v>11735</v>
      </c>
      <c r="B341" s="51">
        <v>46043</v>
      </c>
      <c r="C341" s="50" t="s">
        <v>11787</v>
      </c>
    </row>
    <row r="342" spans="1:3" ht="12.75" customHeight="1">
      <c r="A342" s="1459" t="s">
        <v>11735</v>
      </c>
      <c r="B342" s="51">
        <v>46042</v>
      </c>
      <c r="C342" s="50" t="s">
        <v>11788</v>
      </c>
    </row>
    <row r="343" spans="1:3" ht="12.75" customHeight="1">
      <c r="A343" s="1459" t="s">
        <v>11735</v>
      </c>
      <c r="B343" s="51">
        <v>46042</v>
      </c>
      <c r="C343" s="50" t="s">
        <v>11789</v>
      </c>
    </row>
    <row r="344" spans="1:3" ht="12.75" customHeight="1">
      <c r="A344" s="1459" t="s">
        <v>11735</v>
      </c>
      <c r="B344" s="1027">
        <v>46042</v>
      </c>
      <c r="C344" s="50" t="s">
        <v>11790</v>
      </c>
    </row>
    <row r="345" spans="1:3" ht="12.75" customHeight="1">
      <c r="A345" s="1459" t="s">
        <v>11735</v>
      </c>
      <c r="B345" s="1027">
        <v>46042</v>
      </c>
      <c r="C345" s="50" t="s">
        <v>11791</v>
      </c>
    </row>
    <row r="346" spans="1:3" ht="12.75" customHeight="1">
      <c r="A346" s="1459" t="s">
        <v>11735</v>
      </c>
      <c r="B346" s="51">
        <v>46042</v>
      </c>
      <c r="C346" s="50" t="s">
        <v>11792</v>
      </c>
    </row>
    <row r="347" spans="1:3" ht="12.75" customHeight="1">
      <c r="A347" s="1459" t="s">
        <v>11735</v>
      </c>
      <c r="B347" s="51">
        <v>46038</v>
      </c>
      <c r="C347" s="50" t="s">
        <v>11793</v>
      </c>
    </row>
    <row r="348" spans="1:3" ht="12.75" customHeight="1">
      <c r="A348" s="1459" t="s">
        <v>11735</v>
      </c>
      <c r="B348" s="51">
        <v>46027</v>
      </c>
      <c r="C348" s="50" t="s">
        <v>11794</v>
      </c>
    </row>
    <row r="349" spans="1:3" ht="12.75" customHeight="1">
      <c r="A349" s="50"/>
      <c r="B349" s="50"/>
      <c r="C349" s="50"/>
    </row>
    <row r="350" spans="1:3" ht="12.75" customHeight="1">
      <c r="A350" s="50"/>
      <c r="B350" s="50"/>
      <c r="C350" s="50"/>
    </row>
    <row r="351" spans="1:3" ht="12.75" customHeight="1">
      <c r="A351" s="50"/>
      <c r="B351" s="50"/>
      <c r="C351" s="50"/>
    </row>
    <row r="353" spans="1:7" ht="46.5" customHeight="1">
      <c r="A353" s="2" t="s">
        <v>887</v>
      </c>
      <c r="B353" s="2"/>
      <c r="C353" s="2"/>
    </row>
    <row r="354" spans="1:7" ht="57.75" customHeight="1">
      <c r="A354" s="44" t="s">
        <v>888</v>
      </c>
      <c r="B354" s="44" t="s">
        <v>889</v>
      </c>
      <c r="C354" s="44" t="s">
        <v>890</v>
      </c>
    </row>
    <row r="355" spans="1:7" ht="53.1" customHeight="1">
      <c r="A355" s="50" t="s">
        <v>11795</v>
      </c>
      <c r="B355" s="50" t="s">
        <v>11796</v>
      </c>
      <c r="C355" s="50">
        <v>8</v>
      </c>
    </row>
    <row r="356" spans="1:7" ht="12.75" customHeight="1">
      <c r="A356" s="50"/>
      <c r="B356" s="50"/>
      <c r="C356" s="50"/>
    </row>
    <row r="358" spans="1:7" ht="43.35" customHeight="1">
      <c r="A358" s="2" t="s">
        <v>891</v>
      </c>
      <c r="B358" s="2"/>
      <c r="C358" s="2"/>
      <c r="D358" s="2"/>
      <c r="E358" s="2"/>
    </row>
    <row r="359" spans="1:7" ht="85.9" customHeight="1">
      <c r="A359" s="44" t="s">
        <v>892</v>
      </c>
      <c r="B359" s="44" t="s">
        <v>893</v>
      </c>
      <c r="C359" s="44" t="s">
        <v>894</v>
      </c>
      <c r="D359" s="44" t="s">
        <v>895</v>
      </c>
      <c r="E359" s="44" t="s">
        <v>896</v>
      </c>
    </row>
    <row r="360" spans="1:7" ht="343.15" customHeight="1">
      <c r="A360" s="50" t="s">
        <v>11797</v>
      </c>
      <c r="B360" s="50" t="s">
        <v>5542</v>
      </c>
      <c r="C360" s="50">
        <v>1</v>
      </c>
      <c r="D360" s="50" t="s">
        <v>11798</v>
      </c>
      <c r="E360" s="50" t="s">
        <v>1064</v>
      </c>
    </row>
    <row r="361" spans="1:7" ht="12.75" customHeight="1">
      <c r="A361" s="50"/>
      <c r="B361" s="50"/>
      <c r="C361" s="50"/>
      <c r="D361" s="50"/>
      <c r="E361" s="50"/>
    </row>
    <row r="363" spans="1:7" ht="49.9" customHeight="1">
      <c r="A363" s="1478" t="s">
        <v>902</v>
      </c>
      <c r="B363" s="1478"/>
      <c r="C363" s="1478"/>
      <c r="D363" s="1478"/>
      <c r="E363" s="1478"/>
      <c r="F363" s="120" t="s">
        <v>123</v>
      </c>
      <c r="G363" s="120" t="s">
        <v>124</v>
      </c>
    </row>
    <row r="364" spans="1:7" ht="69" customHeight="1">
      <c r="A364" s="120" t="s">
        <v>125</v>
      </c>
      <c r="B364" s="120" t="s">
        <v>126</v>
      </c>
      <c r="C364" s="120" t="s">
        <v>127</v>
      </c>
      <c r="D364" s="120" t="s">
        <v>128</v>
      </c>
      <c r="E364" s="120" t="s">
        <v>129</v>
      </c>
      <c r="F364" s="50"/>
      <c r="G364" s="50"/>
    </row>
    <row r="365" spans="1:7" ht="12.75" customHeight="1">
      <c r="A365" s="78"/>
      <c r="B365" s="78"/>
      <c r="C365" s="78"/>
      <c r="D365" s="78"/>
      <c r="E365" s="78"/>
    </row>
    <row r="366" spans="1:7" ht="12.75" customHeight="1">
      <c r="A366" s="78"/>
      <c r="B366" s="78"/>
      <c r="C366" s="78"/>
      <c r="D366" s="78"/>
      <c r="E366" s="78"/>
    </row>
    <row r="367" spans="1:7" ht="12.75" customHeight="1">
      <c r="A367" s="78"/>
      <c r="B367" s="78"/>
      <c r="C367" s="78"/>
      <c r="D367" s="78"/>
      <c r="E367" s="78"/>
    </row>
    <row r="369" spans="1:8" ht="52.9" customHeight="1">
      <c r="A369" s="1478" t="s">
        <v>925</v>
      </c>
      <c r="B369" s="1478"/>
      <c r="C369" s="1478"/>
      <c r="D369" s="1478"/>
      <c r="E369" s="1478"/>
      <c r="F369" s="3" t="s">
        <v>29</v>
      </c>
      <c r="G369" s="3"/>
      <c r="H369" s="3"/>
    </row>
    <row r="370" spans="1:8" ht="12.75" customHeight="1">
      <c r="A370" s="5" t="s">
        <v>18</v>
      </c>
      <c r="B370" s="5"/>
      <c r="C370" s="5"/>
      <c r="D370" s="5"/>
      <c r="E370" s="5"/>
    </row>
    <row r="371" spans="1:8" ht="130.5" customHeight="1">
      <c r="A371" s="122"/>
      <c r="B371" s="120" t="s">
        <v>926</v>
      </c>
      <c r="C371" s="120" t="s">
        <v>927</v>
      </c>
      <c r="D371" s="120" t="s">
        <v>128</v>
      </c>
      <c r="E371" s="120" t="s">
        <v>928</v>
      </c>
    </row>
    <row r="372" spans="1:8" ht="63.95" customHeight="1">
      <c r="A372" s="120" t="s">
        <v>929</v>
      </c>
      <c r="B372" s="50" t="s">
        <v>11799</v>
      </c>
      <c r="C372" s="50" t="s">
        <v>11800</v>
      </c>
      <c r="D372" s="50">
        <v>15</v>
      </c>
      <c r="E372" s="50" t="s">
        <v>11801</v>
      </c>
    </row>
    <row r="373" spans="1:8" ht="12.75" customHeight="1">
      <c r="A373" s="120" t="s">
        <v>930</v>
      </c>
      <c r="B373" s="50"/>
      <c r="C373" s="50"/>
      <c r="D373" s="50"/>
      <c r="E373" s="50"/>
    </row>
    <row r="375" spans="1:8" ht="72.400000000000006" customHeight="1">
      <c r="A375" s="1478" t="s">
        <v>931</v>
      </c>
      <c r="B375" s="1478"/>
      <c r="C375" s="1478"/>
      <c r="D375" s="1479"/>
      <c r="E375" s="1479"/>
      <c r="F375" s="1479"/>
    </row>
    <row r="376" spans="1:8" ht="41.1" customHeight="1">
      <c r="A376" s="123" t="s">
        <v>933</v>
      </c>
      <c r="B376" s="1480" t="s">
        <v>11802</v>
      </c>
      <c r="C376" s="1480"/>
      <c r="D376" s="35"/>
      <c r="E376" s="35"/>
    </row>
    <row r="377" spans="1:8" ht="12.75" customHeight="1">
      <c r="A377" s="120" t="s">
        <v>934</v>
      </c>
      <c r="B377" s="1478" t="s">
        <v>935</v>
      </c>
      <c r="C377" s="1478"/>
      <c r="D377" s="35"/>
      <c r="E377" s="35"/>
    </row>
    <row r="378" spans="1:8" ht="25.35" customHeight="1">
      <c r="A378" s="120" t="s">
        <v>936</v>
      </c>
      <c r="B378" s="1480" t="s">
        <v>11803</v>
      </c>
      <c r="C378" s="1480"/>
      <c r="D378" s="35"/>
      <c r="E378" s="35"/>
    </row>
    <row r="379" spans="1:8" ht="43.35" customHeight="1">
      <c r="A379" s="120" t="s">
        <v>937</v>
      </c>
      <c r="B379" s="1480" t="s">
        <v>11804</v>
      </c>
      <c r="C379" s="1480"/>
      <c r="D379" s="35"/>
      <c r="E379" s="35"/>
    </row>
    <row r="380" spans="1:8" ht="35.25" customHeight="1">
      <c r="A380" s="120" t="s">
        <v>939</v>
      </c>
      <c r="B380" s="1480" t="s">
        <v>11804</v>
      </c>
      <c r="C380" s="1480"/>
      <c r="D380" s="35"/>
      <c r="E380" s="35"/>
    </row>
    <row r="381" spans="1:8" ht="12.75" customHeight="1">
      <c r="A381" s="35"/>
      <c r="B381" s="35"/>
      <c r="C381" s="35"/>
      <c r="D381" s="35"/>
      <c r="E381" s="35"/>
    </row>
    <row r="382" spans="1:8" ht="49.35" customHeight="1">
      <c r="A382" s="1478" t="s">
        <v>956</v>
      </c>
      <c r="B382" s="1478"/>
      <c r="C382" s="1478"/>
      <c r="D382" s="3" t="s">
        <v>17</v>
      </c>
      <c r="E382" s="3"/>
      <c r="F382" s="3"/>
    </row>
    <row r="383" spans="1:8" ht="12.75" customHeight="1">
      <c r="A383" s="5" t="s">
        <v>18</v>
      </c>
      <c r="B383" s="5"/>
      <c r="C383" s="5"/>
    </row>
    <row r="384" spans="1:8" ht="12.75" customHeight="1">
      <c r="A384" s="1478" t="s">
        <v>108</v>
      </c>
      <c r="B384" s="1478"/>
      <c r="C384" s="1478"/>
      <c r="D384" s="35"/>
      <c r="E384" s="35"/>
    </row>
    <row r="385" spans="1:7" ht="12.75" customHeight="1">
      <c r="A385" s="1480"/>
      <c r="B385" s="1480"/>
      <c r="C385" s="1480"/>
      <c r="D385" s="35"/>
      <c r="E385" s="35"/>
    </row>
    <row r="386" spans="1:7" ht="12.75" customHeight="1">
      <c r="A386" s="35"/>
      <c r="B386" s="35"/>
      <c r="C386" s="35"/>
      <c r="D386" s="35"/>
      <c r="E386" s="35"/>
    </row>
    <row r="387" spans="1:7" ht="54.4" customHeight="1">
      <c r="A387" s="1478" t="s">
        <v>957</v>
      </c>
      <c r="B387" s="1478"/>
      <c r="C387" s="1478"/>
      <c r="D387" s="3" t="s">
        <v>29</v>
      </c>
      <c r="E387" s="3"/>
      <c r="F387" s="3"/>
    </row>
    <row r="388" spans="1:7" ht="12.75" customHeight="1">
      <c r="A388" s="5" t="s">
        <v>18</v>
      </c>
      <c r="B388" s="5"/>
      <c r="C388" s="5"/>
      <c r="D388" s="35"/>
      <c r="E388" s="35"/>
    </row>
    <row r="389" spans="1:7" ht="38.85" customHeight="1">
      <c r="A389" s="120" t="s">
        <v>958</v>
      </c>
      <c r="B389" s="120" t="s">
        <v>927</v>
      </c>
      <c r="C389" s="120" t="s">
        <v>959</v>
      </c>
      <c r="D389" s="35"/>
      <c r="E389" s="35"/>
    </row>
    <row r="390" spans="1:7" ht="12.75" customHeight="1">
      <c r="A390" s="126" t="s">
        <v>11805</v>
      </c>
      <c r="B390" s="126" t="s">
        <v>11806</v>
      </c>
      <c r="C390" s="126" t="s">
        <v>11807</v>
      </c>
      <c r="D390" s="35"/>
      <c r="E390" s="35"/>
    </row>
    <row r="391" spans="1:7" ht="12.75" customHeight="1">
      <c r="A391" s="126" t="s">
        <v>11808</v>
      </c>
      <c r="B391" s="126" t="s">
        <v>11809</v>
      </c>
      <c r="C391" s="126" t="s">
        <v>11807</v>
      </c>
      <c r="D391" s="35"/>
      <c r="E391" s="35"/>
    </row>
    <row r="392" spans="1:7" ht="12.75" customHeight="1">
      <c r="A392" s="126"/>
      <c r="B392" s="126"/>
      <c r="C392" s="126"/>
      <c r="D392" s="127"/>
      <c r="E392" s="127"/>
    </row>
    <row r="393" spans="1:7" ht="12.75" customHeight="1">
      <c r="A393" s="127"/>
      <c r="B393" s="127"/>
      <c r="C393" s="127"/>
      <c r="D393" s="127"/>
      <c r="E393" s="127"/>
    </row>
    <row r="394" spans="1:7" ht="50.65" customHeight="1">
      <c r="A394" s="1482" t="s">
        <v>967</v>
      </c>
      <c r="B394" s="1482"/>
      <c r="C394" s="1482"/>
      <c r="D394" s="1482"/>
      <c r="E394" s="1482"/>
    </row>
    <row r="395" spans="1:7" ht="61.15" customHeight="1">
      <c r="A395" s="128" t="s">
        <v>125</v>
      </c>
      <c r="B395" s="128" t="s">
        <v>126</v>
      </c>
      <c r="C395" s="128" t="s">
        <v>127</v>
      </c>
      <c r="D395" s="128" t="s">
        <v>128</v>
      </c>
      <c r="E395" s="128" t="s">
        <v>129</v>
      </c>
      <c r="F395" s="33">
        <v>1</v>
      </c>
      <c r="G395" s="33">
        <f>D396</f>
        <v>200</v>
      </c>
    </row>
    <row r="396" spans="1:7" ht="156.75" customHeight="1">
      <c r="A396" s="152" t="s">
        <v>11810</v>
      </c>
      <c r="B396" s="1429">
        <v>46029</v>
      </c>
      <c r="C396" s="131" t="s">
        <v>11811</v>
      </c>
      <c r="D396" s="152">
        <v>200</v>
      </c>
      <c r="E396" s="132" t="s">
        <v>11812</v>
      </c>
    </row>
    <row r="397" spans="1:7" ht="12.75" customHeight="1">
      <c r="A397" s="425"/>
      <c r="B397" s="426"/>
      <c r="C397" s="427"/>
      <c r="D397" s="426"/>
      <c r="E397" s="426"/>
    </row>
    <row r="398" spans="1:7" ht="12.75" customHeight="1">
      <c r="A398" s="1434"/>
      <c r="B398" s="148"/>
      <c r="C398" s="428"/>
      <c r="D398" s="151"/>
      <c r="E398" s="151"/>
    </row>
    <row r="399" spans="1:7" ht="45.6" customHeight="1">
      <c r="A399" s="1482" t="s">
        <v>977</v>
      </c>
      <c r="B399" s="1482"/>
      <c r="C399" s="1482"/>
      <c r="D399" s="35"/>
      <c r="E399" s="35"/>
    </row>
    <row r="400" spans="1:7" ht="66.400000000000006" customHeight="1">
      <c r="A400" s="128" t="s">
        <v>978</v>
      </c>
      <c r="B400" s="128" t="s">
        <v>979</v>
      </c>
      <c r="C400" s="128" t="s">
        <v>980</v>
      </c>
      <c r="D400" s="35"/>
      <c r="E400" s="35"/>
    </row>
    <row r="401" spans="1:6" ht="27.6" customHeight="1">
      <c r="A401" s="152" t="s">
        <v>11803</v>
      </c>
      <c r="B401" s="152" t="s">
        <v>3602</v>
      </c>
      <c r="C401" s="152">
        <v>85</v>
      </c>
      <c r="D401" s="35"/>
      <c r="E401" s="35"/>
    </row>
    <row r="402" spans="1:6" ht="12.75" customHeight="1">
      <c r="A402" s="35"/>
      <c r="B402" s="35"/>
      <c r="C402" s="35"/>
      <c r="D402" s="35"/>
      <c r="E402" s="35"/>
    </row>
    <row r="403" spans="1:6" ht="72" customHeight="1">
      <c r="A403" s="1482" t="s">
        <v>983</v>
      </c>
      <c r="B403" s="1482"/>
      <c r="C403" s="1482"/>
      <c r="D403" s="3" t="s">
        <v>17</v>
      </c>
      <c r="E403" s="3"/>
      <c r="F403" s="3"/>
    </row>
    <row r="404" spans="1:6" ht="12.75" customHeight="1">
      <c r="A404" s="5" t="s">
        <v>18</v>
      </c>
      <c r="B404" s="5"/>
      <c r="C404" s="5"/>
      <c r="D404" s="35"/>
      <c r="E404" s="35"/>
    </row>
    <row r="405" spans="1:6" ht="45.6" customHeight="1">
      <c r="A405" s="128" t="s">
        <v>984</v>
      </c>
      <c r="B405" s="128" t="s">
        <v>79</v>
      </c>
      <c r="C405" s="128" t="s">
        <v>985</v>
      </c>
      <c r="D405" s="35"/>
      <c r="E405" s="35"/>
    </row>
    <row r="406" spans="1:6" ht="12.75" customHeight="1">
      <c r="A406" s="152"/>
      <c r="B406" s="152"/>
      <c r="C406" s="152"/>
      <c r="D406" s="35"/>
      <c r="E406" s="35"/>
    </row>
    <row r="407" spans="1:6" ht="12.75" customHeight="1">
      <c r="A407" s="35"/>
      <c r="B407" s="35"/>
      <c r="C407" s="35"/>
      <c r="D407" s="35"/>
      <c r="E407" s="35"/>
    </row>
    <row r="408" spans="1:6" ht="51.4" customHeight="1">
      <c r="A408" s="1482" t="s">
        <v>986</v>
      </c>
      <c r="B408" s="1482"/>
      <c r="C408" s="1482"/>
      <c r="D408" s="3" t="s">
        <v>17</v>
      </c>
      <c r="E408" s="3"/>
      <c r="F408" s="3"/>
    </row>
    <row r="409" spans="1:6" ht="12.75" customHeight="1">
      <c r="A409" s="5" t="s">
        <v>18</v>
      </c>
      <c r="B409" s="5"/>
      <c r="C409" s="5"/>
      <c r="D409" s="35"/>
      <c r="E409" s="35"/>
    </row>
    <row r="410" spans="1:6" ht="42.6" customHeight="1">
      <c r="A410" s="128" t="s">
        <v>984</v>
      </c>
      <c r="B410" s="128" t="s">
        <v>79</v>
      </c>
      <c r="C410" s="128" t="s">
        <v>985</v>
      </c>
      <c r="D410" s="35"/>
      <c r="E410" s="35"/>
    </row>
    <row r="411" spans="1:6" ht="12.75" customHeight="1">
      <c r="A411" s="152"/>
      <c r="B411" s="152"/>
      <c r="C411" s="152"/>
      <c r="D411" s="35"/>
      <c r="E411" s="35"/>
    </row>
    <row r="412" spans="1:6" ht="12.75" customHeight="1">
      <c r="A412" s="35"/>
      <c r="B412" s="35"/>
      <c r="C412" s="35"/>
      <c r="D412" s="35"/>
      <c r="E412" s="35"/>
    </row>
    <row r="413" spans="1:6" ht="40.35" customHeight="1">
      <c r="A413" s="1482" t="s">
        <v>987</v>
      </c>
      <c r="B413" s="1482"/>
      <c r="C413" s="1482"/>
      <c r="D413" s="3" t="s">
        <v>17</v>
      </c>
      <c r="E413" s="3"/>
      <c r="F413" s="3"/>
    </row>
    <row r="414" spans="1:6" ht="12.75" customHeight="1">
      <c r="A414" s="5" t="s">
        <v>18</v>
      </c>
      <c r="B414" s="5"/>
      <c r="C414" s="5"/>
      <c r="D414" s="35"/>
      <c r="E414" s="35"/>
    </row>
    <row r="415" spans="1:6" ht="106.7" customHeight="1">
      <c r="A415" s="128" t="s">
        <v>984</v>
      </c>
      <c r="B415" s="128" t="s">
        <v>988</v>
      </c>
      <c r="C415" s="128" t="s">
        <v>989</v>
      </c>
      <c r="D415" s="35"/>
      <c r="E415" s="35"/>
    </row>
    <row r="416" spans="1:6" ht="12.75" customHeight="1">
      <c r="A416" s="152"/>
      <c r="B416" s="152"/>
      <c r="C416" s="152"/>
      <c r="D416" s="35"/>
      <c r="E416" s="35"/>
    </row>
    <row r="417" spans="1:7" ht="12.75" customHeight="1">
      <c r="A417" s="35"/>
      <c r="B417" s="35"/>
      <c r="C417" s="35"/>
      <c r="D417" s="35"/>
      <c r="E417" s="35"/>
    </row>
    <row r="418" spans="1:7" ht="58.9" customHeight="1">
      <c r="A418" s="1482" t="s">
        <v>990</v>
      </c>
      <c r="B418" s="1482"/>
      <c r="C418" s="1482"/>
      <c r="D418" s="3" t="s">
        <v>17</v>
      </c>
      <c r="E418" s="3"/>
      <c r="F418" s="3"/>
    </row>
    <row r="419" spans="1:7" ht="12.75" customHeight="1">
      <c r="A419" s="5" t="s">
        <v>18</v>
      </c>
      <c r="B419" s="5"/>
      <c r="C419" s="5"/>
      <c r="D419" s="35"/>
      <c r="E419" s="35"/>
    </row>
    <row r="420" spans="1:7" ht="90.95" customHeight="1">
      <c r="A420" s="128" t="s">
        <v>984</v>
      </c>
      <c r="B420" s="128" t="s">
        <v>991</v>
      </c>
      <c r="C420" s="128" t="s">
        <v>992</v>
      </c>
      <c r="D420" s="35"/>
      <c r="E420" s="35"/>
    </row>
    <row r="421" spans="1:7" ht="12.75" customHeight="1">
      <c r="A421" s="152"/>
      <c r="B421" s="152"/>
      <c r="C421" s="152"/>
      <c r="D421" s="35"/>
      <c r="E421" s="35"/>
    </row>
    <row r="422" spans="1:7" ht="12.75" customHeight="1">
      <c r="A422" s="35"/>
      <c r="B422" s="35"/>
      <c r="C422" s="35"/>
      <c r="D422" s="35"/>
      <c r="E422" s="35"/>
    </row>
    <row r="423" spans="1:7" ht="77.650000000000006" customHeight="1">
      <c r="A423" s="1483" t="s">
        <v>993</v>
      </c>
      <c r="B423" s="1483"/>
      <c r="C423" s="1483"/>
      <c r="D423" s="1483"/>
      <c r="E423" s="1483"/>
    </row>
    <row r="424" spans="1:7" ht="134.25" customHeight="1">
      <c r="A424" s="153" t="s">
        <v>994</v>
      </c>
      <c r="B424" s="153" t="s">
        <v>995</v>
      </c>
      <c r="C424" s="153" t="s">
        <v>996</v>
      </c>
      <c r="D424" s="153" t="s">
        <v>997</v>
      </c>
      <c r="E424" s="153" t="s">
        <v>998</v>
      </c>
    </row>
    <row r="425" spans="1:7" ht="44.25" customHeight="1">
      <c r="A425" s="1460" t="s">
        <v>11813</v>
      </c>
      <c r="B425" s="1460" t="s">
        <v>11487</v>
      </c>
      <c r="C425" s="1460" t="s">
        <v>11488</v>
      </c>
      <c r="D425" s="1253" t="s">
        <v>11814</v>
      </c>
      <c r="E425" s="1460" t="s">
        <v>4367</v>
      </c>
    </row>
    <row r="426" spans="1:7" ht="39" customHeight="1">
      <c r="A426" s="1460" t="s">
        <v>11815</v>
      </c>
      <c r="B426" s="1460" t="s">
        <v>11490</v>
      </c>
      <c r="C426" s="1253" t="s">
        <v>11816</v>
      </c>
      <c r="D426" s="1253" t="s">
        <v>11817</v>
      </c>
      <c r="E426" s="1460" t="s">
        <v>4367</v>
      </c>
    </row>
    <row r="427" spans="1:7" ht="35.25" customHeight="1">
      <c r="A427" s="1460" t="s">
        <v>11818</v>
      </c>
      <c r="B427" s="1460" t="s">
        <v>11819</v>
      </c>
      <c r="C427" s="1460" t="s">
        <v>11820</v>
      </c>
      <c r="D427" s="1460" t="s">
        <v>11821</v>
      </c>
      <c r="E427" s="1460" t="s">
        <v>4367</v>
      </c>
    </row>
    <row r="428" spans="1:7" ht="29.25" customHeight="1">
      <c r="A428" s="1460" t="s">
        <v>11822</v>
      </c>
      <c r="B428" s="1460" t="s">
        <v>11823</v>
      </c>
      <c r="C428" s="1460" t="s">
        <v>11824</v>
      </c>
      <c r="D428" s="1253" t="s">
        <v>11825</v>
      </c>
      <c r="E428" s="1460" t="s">
        <v>4367</v>
      </c>
    </row>
    <row r="429" spans="1:7" ht="24.75" customHeight="1">
      <c r="A429" s="1460" t="s">
        <v>11826</v>
      </c>
      <c r="B429" s="1460" t="s">
        <v>11493</v>
      </c>
      <c r="C429" s="1460" t="s">
        <v>11827</v>
      </c>
      <c r="D429" s="1460" t="s">
        <v>4363</v>
      </c>
      <c r="E429" s="1460" t="s">
        <v>4367</v>
      </c>
    </row>
    <row r="430" spans="1:7" ht="12.75" customHeight="1">
      <c r="A430" s="127"/>
      <c r="B430" s="127"/>
      <c r="C430" s="127"/>
      <c r="D430" s="127"/>
      <c r="E430" s="35"/>
    </row>
    <row r="431" spans="1:7" ht="87.4" customHeight="1">
      <c r="A431" s="1483" t="s">
        <v>1004</v>
      </c>
      <c r="B431" s="1483"/>
      <c r="C431" s="1483"/>
      <c r="D431" s="1483"/>
      <c r="E431" s="3" t="s">
        <v>17</v>
      </c>
      <c r="F431" s="3"/>
      <c r="G431" s="3"/>
    </row>
    <row r="432" spans="1:7" ht="36.6" customHeight="1">
      <c r="A432" s="5" t="s">
        <v>18</v>
      </c>
      <c r="B432" s="5"/>
      <c r="C432" s="5"/>
      <c r="D432" s="5"/>
      <c r="E432" s="35"/>
    </row>
    <row r="433" spans="1:6" ht="187.5" customHeight="1">
      <c r="A433" s="153" t="s">
        <v>1005</v>
      </c>
      <c r="B433" s="153" t="s">
        <v>1006</v>
      </c>
      <c r="C433" s="153" t="s">
        <v>1007</v>
      </c>
      <c r="D433" s="153" t="s">
        <v>1008</v>
      </c>
      <c r="E433" s="35"/>
    </row>
    <row r="434" spans="1:6" ht="12.75" customHeight="1">
      <c r="A434" s="154"/>
      <c r="B434" s="154"/>
      <c r="C434" s="154"/>
      <c r="D434" s="154"/>
      <c r="E434" s="35"/>
    </row>
    <row r="435" spans="1:6" ht="12.75" customHeight="1">
      <c r="A435" s="35"/>
      <c r="B435" s="35"/>
      <c r="C435" s="35"/>
      <c r="D435" s="35"/>
      <c r="E435" s="35"/>
    </row>
    <row r="436" spans="1:6" ht="46.35" customHeight="1">
      <c r="A436" s="1483" t="s">
        <v>1009</v>
      </c>
      <c r="B436" s="1483"/>
      <c r="C436" s="1483"/>
      <c r="D436" s="3" t="s">
        <v>29</v>
      </c>
      <c r="E436" s="3"/>
      <c r="F436" s="3"/>
    </row>
    <row r="437" spans="1:6" ht="41.85" customHeight="1">
      <c r="A437" s="5" t="s">
        <v>18</v>
      </c>
      <c r="B437" s="5"/>
      <c r="C437" s="5"/>
      <c r="E437" s="35"/>
    </row>
    <row r="438" spans="1:6" ht="131.25" customHeight="1">
      <c r="A438" s="153" t="s">
        <v>1010</v>
      </c>
      <c r="B438" s="153" t="s">
        <v>1011</v>
      </c>
      <c r="C438" s="153" t="s">
        <v>1012</v>
      </c>
      <c r="D438" s="35"/>
      <c r="E438" s="35"/>
    </row>
    <row r="439" spans="1:6" ht="28.5" customHeight="1">
      <c r="A439" s="1460" t="s">
        <v>10156</v>
      </c>
      <c r="B439" s="1460" t="s">
        <v>11828</v>
      </c>
      <c r="C439" s="1460" t="s">
        <v>11829</v>
      </c>
      <c r="D439" s="35"/>
      <c r="E439" s="35"/>
    </row>
    <row r="440" spans="1:6" ht="12.75" customHeight="1">
      <c r="A440" s="154"/>
      <c r="B440" s="154"/>
      <c r="C440" s="154"/>
      <c r="D440" s="35"/>
      <c r="E440" s="35"/>
    </row>
    <row r="441" spans="1:6" ht="12.75" customHeight="1">
      <c r="A441" s="127"/>
      <c r="B441" s="127"/>
      <c r="C441" s="127"/>
      <c r="D441" s="127"/>
      <c r="E441" s="127"/>
    </row>
    <row r="442" spans="1:6" ht="31.35" customHeight="1">
      <c r="A442" s="1483" t="s">
        <v>1015</v>
      </c>
      <c r="B442" s="1483"/>
      <c r="C442" s="1483"/>
      <c r="D442" s="1483"/>
      <c r="E442" s="1483"/>
    </row>
    <row r="443" spans="1:6" ht="314.10000000000002" customHeight="1">
      <c r="A443" s="153" t="s">
        <v>1016</v>
      </c>
      <c r="B443" s="153" t="s">
        <v>1017</v>
      </c>
      <c r="C443" s="153" t="s">
        <v>1018</v>
      </c>
      <c r="D443" s="153" t="s">
        <v>1019</v>
      </c>
      <c r="E443" s="153" t="s">
        <v>1020</v>
      </c>
    </row>
    <row r="444" spans="1:6" ht="63" customHeight="1">
      <c r="A444" s="1437" t="s">
        <v>11797</v>
      </c>
      <c r="B444" s="1461" t="s">
        <v>11830</v>
      </c>
      <c r="C444" s="157" t="s">
        <v>11831</v>
      </c>
      <c r="D444" s="158" t="s">
        <v>11832</v>
      </c>
      <c r="E444" s="277" t="s">
        <v>11833</v>
      </c>
    </row>
    <row r="445" spans="1:6" ht="12.75" customHeight="1">
      <c r="A445" s="160"/>
      <c r="B445" s="160"/>
      <c r="C445" s="160"/>
      <c r="D445" s="161"/>
      <c r="E445" s="278"/>
    </row>
    <row r="446" spans="1:6" ht="12.75" customHeight="1">
      <c r="A446" s="1483" t="s">
        <v>1031</v>
      </c>
      <c r="B446" s="1483"/>
      <c r="C446" s="1483"/>
      <c r="D446" s="1483"/>
      <c r="E446" s="1483"/>
    </row>
    <row r="447" spans="1:6" ht="64.150000000000006" customHeight="1">
      <c r="A447" s="153" t="s">
        <v>125</v>
      </c>
      <c r="B447" s="153" t="s">
        <v>126</v>
      </c>
      <c r="C447" s="153" t="s">
        <v>127</v>
      </c>
      <c r="D447" s="153" t="s">
        <v>128</v>
      </c>
      <c r="E447" s="153" t="s">
        <v>129</v>
      </c>
    </row>
    <row r="448" spans="1:6" ht="12.75" customHeight="1">
      <c r="A448" s="1441"/>
      <c r="B448" s="165"/>
      <c r="C448" s="165"/>
      <c r="D448" s="165"/>
      <c r="E448" s="165"/>
    </row>
    <row r="449" spans="1:7" ht="12.75" customHeight="1">
      <c r="A449" s="167"/>
      <c r="B449" s="168"/>
      <c r="C449" s="168"/>
      <c r="D449" s="168"/>
      <c r="E449" s="169"/>
    </row>
    <row r="450" spans="1:7" ht="120.2" customHeight="1">
      <c r="A450" s="1483" t="s">
        <v>1037</v>
      </c>
      <c r="B450" s="1483"/>
      <c r="C450" s="1483"/>
      <c r="D450" s="1483"/>
      <c r="E450" s="3" t="s">
        <v>17</v>
      </c>
      <c r="F450" s="3"/>
      <c r="G450" s="3"/>
    </row>
    <row r="451" spans="1:7" ht="12.75" customHeight="1">
      <c r="A451" s="5" t="s">
        <v>18</v>
      </c>
      <c r="B451" s="5"/>
      <c r="C451" s="5"/>
      <c r="D451" s="5"/>
      <c r="E451" s="35"/>
    </row>
    <row r="452" spans="1:7" ht="175.35" customHeight="1">
      <c r="A452" s="153" t="s">
        <v>1038</v>
      </c>
      <c r="B452" s="153" t="s">
        <v>1039</v>
      </c>
      <c r="C452" s="153" t="s">
        <v>1040</v>
      </c>
      <c r="D452" s="153" t="s">
        <v>1041</v>
      </c>
      <c r="E452" s="35"/>
    </row>
    <row r="453" spans="1:7" ht="12.75" customHeight="1">
      <c r="A453" s="170"/>
      <c r="B453" s="170"/>
      <c r="C453" s="170"/>
      <c r="D453" s="170"/>
      <c r="E453" s="35"/>
    </row>
    <row r="454" spans="1:7" ht="12.75" customHeight="1">
      <c r="A454" s="35"/>
      <c r="B454" s="35"/>
      <c r="C454" s="35"/>
      <c r="D454" s="35"/>
      <c r="E454" s="35"/>
    </row>
    <row r="455" spans="1:7" ht="69.400000000000006" customHeight="1">
      <c r="A455" s="1483" t="s">
        <v>1042</v>
      </c>
      <c r="B455" s="1483"/>
      <c r="C455" s="1483"/>
      <c r="D455" s="1483"/>
      <c r="E455" s="35"/>
    </row>
    <row r="456" spans="1:7" ht="70.150000000000006" customHeight="1">
      <c r="A456" s="1484" t="s">
        <v>1043</v>
      </c>
      <c r="B456" s="1484"/>
      <c r="C456" s="1484"/>
      <c r="D456" s="1484"/>
      <c r="E456" s="35"/>
    </row>
    <row r="457" spans="1:7" ht="12.75" customHeight="1">
      <c r="A457" s="1485"/>
      <c r="B457" s="1485"/>
      <c r="C457" s="1485"/>
      <c r="D457" s="1485"/>
      <c r="E457" s="35"/>
    </row>
    <row r="458" spans="1:7" ht="12.75" customHeight="1">
      <c r="A458" s="35"/>
      <c r="B458" s="35"/>
      <c r="C458" s="35"/>
      <c r="D458" s="35"/>
      <c r="E458" s="35"/>
    </row>
    <row r="459" spans="1:7" ht="55.15" customHeight="1">
      <c r="A459" s="1483" t="s">
        <v>1044</v>
      </c>
      <c r="B459" s="1483"/>
      <c r="C459" s="1483"/>
      <c r="D459" s="1483"/>
      <c r="E459" s="3" t="s">
        <v>17</v>
      </c>
      <c r="F459" s="3"/>
      <c r="G459" s="3"/>
    </row>
    <row r="460" spans="1:7" ht="12.75" customHeight="1">
      <c r="A460" s="5" t="s">
        <v>18</v>
      </c>
      <c r="B460" s="5"/>
      <c r="C460" s="5"/>
      <c r="D460" s="5"/>
      <c r="E460" s="35"/>
    </row>
    <row r="461" spans="1:7" ht="186.75" customHeight="1">
      <c r="A461" s="153" t="s">
        <v>125</v>
      </c>
      <c r="B461" s="153" t="s">
        <v>1045</v>
      </c>
      <c r="C461" s="153" t="s">
        <v>1046</v>
      </c>
      <c r="D461" s="153" t="s">
        <v>1047</v>
      </c>
      <c r="E461" s="35"/>
    </row>
    <row r="462" spans="1:7" ht="12.75" customHeight="1">
      <c r="A462" s="170"/>
      <c r="B462" s="170"/>
      <c r="C462" s="170"/>
      <c r="D462" s="170"/>
      <c r="E462" s="35"/>
    </row>
    <row r="463" spans="1:7" ht="12.75" customHeight="1">
      <c r="A463" s="35"/>
      <c r="B463" s="35"/>
      <c r="C463" s="35"/>
      <c r="D463" s="35"/>
      <c r="E463" s="35"/>
    </row>
    <row r="464" spans="1:7" ht="82.15" customHeight="1">
      <c r="A464" s="1483" t="s">
        <v>1048</v>
      </c>
      <c r="B464" s="1483"/>
      <c r="C464" s="1483"/>
      <c r="D464" s="1483"/>
      <c r="E464" s="35"/>
    </row>
    <row r="465" spans="1:5" ht="12.75" customHeight="1">
      <c r="A465" s="1485"/>
      <c r="B465" s="1485"/>
      <c r="C465" s="1485"/>
      <c r="D465" s="1485"/>
      <c r="E465" s="35"/>
    </row>
    <row r="466" spans="1:5" ht="12.75" customHeight="1">
      <c r="A466" s="35"/>
      <c r="B466" s="35"/>
      <c r="C466" s="35"/>
      <c r="D466" s="35"/>
      <c r="E466" s="35"/>
    </row>
    <row r="467" spans="1:5" ht="82.15" customHeight="1">
      <c r="A467" s="1483" t="s">
        <v>1049</v>
      </c>
      <c r="B467" s="1483"/>
      <c r="C467" s="1483"/>
      <c r="D467" s="1483"/>
      <c r="E467" s="35"/>
    </row>
    <row r="468" spans="1:5" ht="12.75" customHeight="1">
      <c r="A468" s="1485"/>
      <c r="B468" s="1485"/>
      <c r="C468" s="1485"/>
      <c r="D468" s="1485"/>
      <c r="E468" s="35"/>
    </row>
    <row r="469" spans="1:5" ht="12.75" customHeight="1">
      <c r="A469" s="35"/>
      <c r="B469" s="35"/>
      <c r="C469" s="35"/>
      <c r="D469" s="35"/>
      <c r="E469" s="35"/>
    </row>
    <row r="470" spans="1:5" ht="76.150000000000006" customHeight="1">
      <c r="A470" s="1483" t="s">
        <v>1050</v>
      </c>
      <c r="B470" s="1483"/>
      <c r="C470" s="1483"/>
      <c r="D470" s="1483"/>
      <c r="E470" s="35"/>
    </row>
    <row r="471" spans="1:5" ht="12.75" customHeight="1">
      <c r="A471" s="1485" t="s">
        <v>11834</v>
      </c>
      <c r="B471" s="1485"/>
      <c r="C471" s="1485"/>
      <c r="D471" s="1485"/>
      <c r="E471" s="35"/>
    </row>
    <row r="472" spans="1:5" ht="12.75" customHeight="1">
      <c r="A472" s="35"/>
      <c r="B472" s="35"/>
      <c r="C472" s="35"/>
      <c r="D472" s="35"/>
      <c r="E472" s="35"/>
    </row>
    <row r="473" spans="1:5" ht="12.75" customHeight="1">
      <c r="A473" s="35"/>
      <c r="B473" s="35"/>
      <c r="C473" s="35"/>
      <c r="D473" s="35"/>
      <c r="E473" s="35"/>
    </row>
    <row r="474" spans="1:5" ht="74.650000000000006" customHeight="1">
      <c r="A474" s="1486" t="s">
        <v>1051</v>
      </c>
      <c r="B474" s="1486"/>
      <c r="C474" s="1486"/>
      <c r="D474" s="1486"/>
      <c r="E474" s="35"/>
    </row>
    <row r="475" spans="1:5" ht="66.400000000000006" customHeight="1">
      <c r="A475" s="172" t="s">
        <v>125</v>
      </c>
      <c r="B475" s="172" t="s">
        <v>570</v>
      </c>
      <c r="C475" s="172" t="s">
        <v>1052</v>
      </c>
      <c r="D475" s="172" t="s">
        <v>1053</v>
      </c>
      <c r="E475" s="35"/>
    </row>
    <row r="476" spans="1:5" ht="12.75" customHeight="1">
      <c r="A476" s="173"/>
      <c r="B476" s="173"/>
      <c r="C476" s="173"/>
      <c r="D476" s="173"/>
      <c r="E476" s="35"/>
    </row>
    <row r="477" spans="1:5" ht="12.75" customHeight="1">
      <c r="A477" s="35"/>
      <c r="B477" s="35"/>
      <c r="C477" s="35"/>
      <c r="D477" s="35"/>
      <c r="E477" s="35"/>
    </row>
    <row r="478" spans="1:5" ht="47.1" customHeight="1">
      <c r="A478" s="1486" t="s">
        <v>1054</v>
      </c>
      <c r="B478" s="1486"/>
      <c r="C478" s="1486"/>
      <c r="D478" s="1486"/>
      <c r="E478" s="35"/>
    </row>
    <row r="479" spans="1:5" ht="53.65" customHeight="1">
      <c r="A479" s="172" t="s">
        <v>125</v>
      </c>
      <c r="B479" s="172" t="s">
        <v>570</v>
      </c>
      <c r="C479" s="172" t="s">
        <v>1052</v>
      </c>
      <c r="D479" s="172" t="s">
        <v>1053</v>
      </c>
      <c r="E479" s="35"/>
    </row>
    <row r="480" spans="1:5" ht="12.75" customHeight="1">
      <c r="A480" s="173"/>
      <c r="B480" s="173"/>
      <c r="C480" s="173"/>
      <c r="D480" s="173"/>
      <c r="E480" s="35"/>
    </row>
    <row r="481" spans="1:5" ht="12.75" customHeight="1">
      <c r="A481" s="35"/>
      <c r="B481" s="35"/>
      <c r="C481" s="35"/>
      <c r="D481" s="35"/>
      <c r="E481" s="35"/>
    </row>
    <row r="482" spans="1:5" ht="61.15" customHeight="1">
      <c r="A482" s="1486" t="s">
        <v>1055</v>
      </c>
      <c r="B482" s="1486"/>
      <c r="C482" s="1486"/>
      <c r="D482" s="1486"/>
      <c r="E482" s="35"/>
    </row>
    <row r="483" spans="1:5" ht="129.94999999999999" customHeight="1">
      <c r="A483" s="172" t="s">
        <v>1056</v>
      </c>
      <c r="B483" s="172" t="s">
        <v>1057</v>
      </c>
      <c r="C483" s="172" t="s">
        <v>1058</v>
      </c>
      <c r="D483" s="172" t="s">
        <v>1059</v>
      </c>
      <c r="E483" s="35"/>
    </row>
    <row r="484" spans="1:5" ht="12.75" customHeight="1">
      <c r="A484" s="173"/>
      <c r="B484" s="173"/>
      <c r="C484" s="173"/>
      <c r="D484" s="173"/>
      <c r="E484" s="35"/>
    </row>
    <row r="485" spans="1:5" ht="12.75" customHeight="1">
      <c r="A485" s="35"/>
      <c r="B485" s="35"/>
      <c r="C485" s="35"/>
      <c r="D485" s="35"/>
      <c r="E485" s="35"/>
    </row>
    <row r="486" spans="1:5" ht="73.900000000000006" customHeight="1">
      <c r="A486" s="1486" t="s">
        <v>1060</v>
      </c>
      <c r="B486" s="1486"/>
      <c r="C486" s="1486"/>
      <c r="D486" s="1486"/>
      <c r="E486" s="35"/>
    </row>
    <row r="487" spans="1:5" ht="12.75" customHeight="1">
      <c r="A487" s="1487"/>
      <c r="B487" s="1487"/>
      <c r="C487" s="1487"/>
      <c r="D487" s="1487"/>
      <c r="E487" s="35"/>
    </row>
  </sheetData>
  <sheetProtection algorithmName="SHA-512" hashValue="QPy2PLoxnFuej02bcAZvllOYPwKmbdtcmKEH6vMLs04qOT957VV/nx7E9mLUvdUmGRBzx8ln6/yy3YJS7mGEjw==" saltValue="u1PP0s96ORVRUpt07hevGw==" spinCount="100000" sheet="1" objects="1" scenarios="1"/>
  <mergeCells count="115">
    <mergeCell ref="A474:D474"/>
    <mergeCell ref="A478:D478"/>
    <mergeCell ref="A482:D482"/>
    <mergeCell ref="A486:D486"/>
    <mergeCell ref="A487:D487"/>
    <mergeCell ref="A459:D459"/>
    <mergeCell ref="E459:G459"/>
    <mergeCell ref="A460:D460"/>
    <mergeCell ref="A464:D464"/>
    <mergeCell ref="A465:D465"/>
    <mergeCell ref="A467:D467"/>
    <mergeCell ref="A468:D468"/>
    <mergeCell ref="A470:D470"/>
    <mergeCell ref="A471:D471"/>
    <mergeCell ref="A437:C437"/>
    <mergeCell ref="A442:E442"/>
    <mergeCell ref="A446:E446"/>
    <mergeCell ref="A450:D450"/>
    <mergeCell ref="E450:G450"/>
    <mergeCell ref="A451:D451"/>
    <mergeCell ref="A455:D455"/>
    <mergeCell ref="A456:D456"/>
    <mergeCell ref="A457:D457"/>
    <mergeCell ref="A414:C414"/>
    <mergeCell ref="A418:C418"/>
    <mergeCell ref="D418:F418"/>
    <mergeCell ref="A419:C419"/>
    <mergeCell ref="A423:E423"/>
    <mergeCell ref="A431:D431"/>
    <mergeCell ref="E431:G431"/>
    <mergeCell ref="A432:D432"/>
    <mergeCell ref="A436:C436"/>
    <mergeCell ref="D436:F436"/>
    <mergeCell ref="A394:E394"/>
    <mergeCell ref="A399:C399"/>
    <mergeCell ref="A403:C403"/>
    <mergeCell ref="D403:F403"/>
    <mergeCell ref="A404:C404"/>
    <mergeCell ref="A408:C408"/>
    <mergeCell ref="D408:F408"/>
    <mergeCell ref="A409:C409"/>
    <mergeCell ref="A413:C413"/>
    <mergeCell ref="D413:F413"/>
    <mergeCell ref="B380:C380"/>
    <mergeCell ref="A382:C382"/>
    <mergeCell ref="D382:F382"/>
    <mergeCell ref="A383:C383"/>
    <mergeCell ref="A384:C384"/>
    <mergeCell ref="A385:C385"/>
    <mergeCell ref="A387:C387"/>
    <mergeCell ref="D387:F387"/>
    <mergeCell ref="A388:C388"/>
    <mergeCell ref="A369:E369"/>
    <mergeCell ref="F369:H369"/>
    <mergeCell ref="A370:E370"/>
    <mergeCell ref="A375:C375"/>
    <mergeCell ref="D375:F375"/>
    <mergeCell ref="B376:C376"/>
    <mergeCell ref="B377:C377"/>
    <mergeCell ref="B378:C378"/>
    <mergeCell ref="B379:C379"/>
    <mergeCell ref="A265:E265"/>
    <mergeCell ref="A272:E272"/>
    <mergeCell ref="F272:H272"/>
    <mergeCell ref="A273:E273"/>
    <mergeCell ref="A280:C280"/>
    <mergeCell ref="A286:C286"/>
    <mergeCell ref="A353:C353"/>
    <mergeCell ref="A358:E358"/>
    <mergeCell ref="A363:E363"/>
    <mergeCell ref="A108:C108"/>
    <mergeCell ref="A109:C109"/>
    <mergeCell ref="B110:D110"/>
    <mergeCell ref="A112:D112"/>
    <mergeCell ref="A116:E116"/>
    <mergeCell ref="A138:F138"/>
    <mergeCell ref="A167:E167"/>
    <mergeCell ref="A183:F183"/>
    <mergeCell ref="A247:E247"/>
    <mergeCell ref="B97:C97"/>
    <mergeCell ref="B98:C98"/>
    <mergeCell ref="B100:D100"/>
    <mergeCell ref="A101:D101"/>
    <mergeCell ref="A102:C102"/>
    <mergeCell ref="A103:C103"/>
    <mergeCell ref="B104:D104"/>
    <mergeCell ref="B106:D106"/>
    <mergeCell ref="A107:D107"/>
    <mergeCell ref="B68:F68"/>
    <mergeCell ref="A69:F69"/>
    <mergeCell ref="B76:D76"/>
    <mergeCell ref="A77:D77"/>
    <mergeCell ref="B84:D84"/>
    <mergeCell ref="B86:D86"/>
    <mergeCell ref="A87:D87"/>
    <mergeCell ref="B95:D95"/>
    <mergeCell ref="A96:D96"/>
    <mergeCell ref="B36:E36"/>
    <mergeCell ref="A37:E37"/>
    <mergeCell ref="B44:D44"/>
    <mergeCell ref="A45:D45"/>
    <mergeCell ref="B52:D52"/>
    <mergeCell ref="A53:D53"/>
    <mergeCell ref="B60:D60"/>
    <mergeCell ref="A61:D61"/>
    <mergeCell ref="A67:F67"/>
    <mergeCell ref="B1:F1"/>
    <mergeCell ref="B3:F3"/>
    <mergeCell ref="A4:F4"/>
    <mergeCell ref="B11:F11"/>
    <mergeCell ref="A12:F12"/>
    <mergeCell ref="B20:F20"/>
    <mergeCell ref="A21:F21"/>
    <mergeCell ref="B28:E28"/>
    <mergeCell ref="A29:E29"/>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1300-000000000000}">
      <formula1>0</formula1>
      <formula2>0</formula2>
    </dataValidation>
    <dataValidation operator="equal" allowBlank="1" showInputMessage="1" showErrorMessage="1" prompt="целевой показатель в 2026 году - 22% в 2036 году - 30%" sqref="I116" xr:uid="{00000000-0002-0000-13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1300-000002000000}">
      <formula1>0</formula1>
      <formula2>0</formula2>
    </dataValidation>
    <dataValidation operator="equal" allowBlank="1" showInputMessage="1" showErrorMessage="1" sqref="A124:A127" xr:uid="{00000000-0002-0000-13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13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13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13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1300-000007000000}">
      <formula1>0</formula1>
      <formula2>0</formula2>
    </dataValidation>
    <dataValidation type="list" operator="equal" allowBlank="1" showInputMessage="1" showErrorMessage="1" promptTitle="выберите из списка" prompt="выберите из списка" sqref="B84:D84" xr:uid="{00000000-0002-0000-13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1:F11 B20:F20 B28:E28 B36:E36 B44:D44 B52:D52 B60:D60 B68:F68 B76:D76 B86:D86 B95:D95 B100:D100 B104:D104 B106:D106 B110:D110 F272:H272 F369:H369 D382:F382 D387:F387" xr:uid="{00000000-0002-0000-13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40:F165" xr:uid="{00000000-0002-0000-1300-00000A000000}">
      <formula1>"Да,Нет"</formula1>
      <formula2>0</formula2>
    </dataValidation>
    <dataValidation type="list" operator="equal" allowBlank="1" showInputMessage="1" showErrorMessage="1" promptTitle="наличие проектов" sqref="D375:F375" xr:uid="{00000000-0002-0000-13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403:F403 D408:F408" xr:uid="{00000000-0002-0000-1300-00000C000000}">
      <formula1>"да,обращались,нет,не обращались"</formula1>
      <formula2>0</formula2>
    </dataValidation>
    <dataValidation type="list" operator="equal" allowBlank="1" showInputMessage="1" showErrorMessage="1" sqref="D413:F413 D418:F418 D436:F436 E450:G450" xr:uid="{00000000-0002-0000-1300-00000D000000}">
      <formula1>"да,выдавались,нет,не выдавались"</formula1>
      <formula2>0</formula2>
    </dataValidation>
    <dataValidation type="list" operator="equal" allowBlank="1" showInputMessage="1" showErrorMessage="1" sqref="E431:G431" xr:uid="{00000000-0002-0000-1300-00000E000000}">
      <formula1>"да,утверждена,нет,не утверждена"</formula1>
      <formula2>0</formula2>
    </dataValidation>
    <dataValidation type="list" operator="equal" allowBlank="1" showInputMessage="1" showErrorMessage="1" sqref="E459:G459" xr:uid="{00000000-0002-0000-13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185:F245" xr:uid="{00000000-0002-0000-13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048576"/>
  <sheetViews>
    <sheetView zoomScale="60" zoomScaleNormal="60" workbookViewId="0">
      <selection activeCell="A3" sqref="A3"/>
    </sheetView>
  </sheetViews>
  <sheetFormatPr defaultColWidth="13.42578125" defaultRowHeight="14.25" customHeight="1"/>
  <cols>
    <col min="1" max="2" width="14.7109375" customWidth="1"/>
    <col min="3" max="4" width="15.42578125" customWidth="1"/>
    <col min="5" max="5" width="33.140625" customWidth="1"/>
    <col min="6" max="6" width="30.42578125" customWidth="1"/>
    <col min="7" max="7" width="31.140625" customWidth="1"/>
  </cols>
  <sheetData>
    <row r="1" spans="1:8" ht="90.75" customHeight="1">
      <c r="A1" s="1540" t="s">
        <v>0</v>
      </c>
      <c r="B1" s="1540"/>
      <c r="C1" s="1540"/>
      <c r="D1" s="1540"/>
      <c r="E1" s="1462" t="s">
        <v>11835</v>
      </c>
      <c r="F1" s="1462" t="s">
        <v>11836</v>
      </c>
      <c r="G1" s="1462" t="s">
        <v>11837</v>
      </c>
      <c r="H1" s="1462" t="s">
        <v>11838</v>
      </c>
    </row>
    <row r="2" spans="1:8" ht="15.75">
      <c r="A2" s="12" t="s">
        <v>14</v>
      </c>
      <c r="B2" s="12"/>
      <c r="C2" s="12"/>
      <c r="D2" s="12"/>
      <c r="E2" s="17">
        <v>77.5</v>
      </c>
      <c r="F2" s="1463">
        <v>71.5</v>
      </c>
      <c r="G2" s="17">
        <v>73.5</v>
      </c>
      <c r="H2" s="17">
        <v>74.5</v>
      </c>
    </row>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
    <mergeCell ref="A1:D1"/>
    <mergeCell ref="A2:D2"/>
  </mergeCells>
  <pageMargins left="0.74791666666666701" right="0.74791666666666701" top="0.98402777777777795" bottom="0.98402777777777795" header="0.511811023622047" footer="0.511811023622047"/>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048576"/>
  <sheetViews>
    <sheetView tabSelected="1" zoomScale="60" zoomScaleNormal="60" workbookViewId="0">
      <selection activeCell="A3" sqref="A3"/>
    </sheetView>
  </sheetViews>
  <sheetFormatPr defaultColWidth="13.42578125" defaultRowHeight="14.25" customHeight="1"/>
  <cols>
    <col min="1" max="1" width="17.28515625" customWidth="1"/>
    <col min="2" max="2" width="14.85546875" customWidth="1"/>
    <col min="5" max="5" width="45.7109375" customWidth="1"/>
  </cols>
  <sheetData>
    <row r="1" spans="1:5" ht="114" customHeight="1">
      <c r="A1" s="1541" t="s">
        <v>0</v>
      </c>
      <c r="B1" s="1541"/>
      <c r="C1" s="1541"/>
      <c r="D1" s="1541"/>
      <c r="E1" s="16" t="s">
        <v>11839</v>
      </c>
    </row>
    <row r="2" spans="1:5" ht="15.6" customHeight="1">
      <c r="A2" s="1542" t="s">
        <v>14</v>
      </c>
      <c r="B2" s="1542"/>
      <c r="C2" s="1542"/>
      <c r="D2" s="1542"/>
      <c r="E2" s="1464">
        <v>7</v>
      </c>
    </row>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
    <mergeCell ref="A1:D1"/>
    <mergeCell ref="A2:D2"/>
  </mergeCells>
  <pageMargins left="0.74791666666666701" right="0.74791666666666701" top="0.98402777777777795" bottom="0.98402777777777795" header="0.511811023622047" footer="0.511811023622047"/>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09"/>
  <sheetViews>
    <sheetView topLeftCell="A75"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13.42578125" style="33" customWidth="1"/>
    <col min="4" max="4" width="15.285156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c r="C1" s="11"/>
      <c r="D1" s="11"/>
      <c r="E1" s="11"/>
      <c r="F1" s="11"/>
    </row>
    <row r="2" spans="1:6">
      <c r="A2" s="35"/>
      <c r="B2" s="35"/>
      <c r="C2" s="35"/>
      <c r="D2" s="35"/>
      <c r="E2" s="35"/>
      <c r="F2" s="35"/>
    </row>
    <row r="3" spans="1:6" ht="84" customHeight="1">
      <c r="A3" s="34" t="s">
        <v>16</v>
      </c>
      <c r="B3" s="10"/>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c r="A6" s="36" t="s">
        <v>25</v>
      </c>
      <c r="B6" s="36"/>
      <c r="C6" s="36"/>
      <c r="D6" s="36"/>
      <c r="E6" s="36"/>
      <c r="F6" s="36"/>
    </row>
    <row r="7" spans="1:6">
      <c r="A7" s="36" t="s">
        <v>26</v>
      </c>
      <c r="B7" s="36"/>
      <c r="C7" s="36"/>
      <c r="D7" s="36"/>
      <c r="E7" s="36"/>
      <c r="F7" s="36"/>
    </row>
    <row r="8" spans="1:6">
      <c r="A8" s="36" t="s">
        <v>27</v>
      </c>
      <c r="B8" s="36"/>
      <c r="C8" s="36"/>
      <c r="D8" s="36"/>
      <c r="E8" s="36"/>
      <c r="F8" s="36"/>
    </row>
    <row r="9" spans="1:6">
      <c r="A9" s="36"/>
      <c r="B9" s="36"/>
      <c r="C9" s="36"/>
      <c r="D9" s="36"/>
      <c r="E9" s="36"/>
      <c r="F9" s="36"/>
    </row>
    <row r="11" spans="1:6" ht="38.25">
      <c r="A11" s="37" t="s">
        <v>28</v>
      </c>
      <c r="B11" s="10"/>
      <c r="C11" s="10"/>
      <c r="D11" s="10"/>
      <c r="E11" s="10"/>
      <c r="F11" s="10"/>
    </row>
    <row r="12" spans="1:6" ht="12.75" customHeight="1">
      <c r="A12" s="9" t="s">
        <v>18</v>
      </c>
      <c r="B12" s="9"/>
      <c r="C12" s="9"/>
      <c r="D12" s="9"/>
      <c r="E12" s="9"/>
      <c r="F12" s="9"/>
    </row>
    <row r="13" spans="1:6" ht="85.5">
      <c r="A13" s="37" t="s">
        <v>19</v>
      </c>
      <c r="B13" s="39" t="s">
        <v>20</v>
      </c>
      <c r="C13" s="39" t="s">
        <v>21</v>
      </c>
      <c r="D13" s="37" t="s">
        <v>22</v>
      </c>
      <c r="E13" s="37" t="s">
        <v>23</v>
      </c>
      <c r="F13" s="37" t="s">
        <v>24</v>
      </c>
    </row>
    <row r="14" spans="1:6">
      <c r="A14" s="40" t="s">
        <v>25</v>
      </c>
      <c r="B14" s="40"/>
      <c r="C14" s="40"/>
      <c r="D14" s="40"/>
      <c r="E14" s="40"/>
      <c r="F14" s="40"/>
    </row>
    <row r="15" spans="1:6">
      <c r="A15" s="40" t="s">
        <v>26</v>
      </c>
      <c r="B15" s="40"/>
      <c r="C15" s="40"/>
      <c r="D15" s="40"/>
      <c r="E15" s="40"/>
      <c r="F15" s="40"/>
    </row>
    <row r="16" spans="1:6">
      <c r="A16" s="40" t="s">
        <v>4387</v>
      </c>
      <c r="B16" s="40"/>
      <c r="C16" s="40"/>
      <c r="D16" s="40"/>
      <c r="E16" s="40"/>
      <c r="F16" s="40"/>
    </row>
    <row r="17" spans="1:7">
      <c r="A17" s="40"/>
      <c r="B17" s="40"/>
      <c r="C17" s="40"/>
      <c r="D17" s="40"/>
      <c r="E17" s="40"/>
      <c r="F17" s="40"/>
    </row>
    <row r="19" spans="1:7" ht="38.25">
      <c r="A19" s="34" t="s">
        <v>58</v>
      </c>
      <c r="B19" s="10"/>
      <c r="C19" s="10"/>
      <c r="D19" s="10"/>
      <c r="E19" s="10"/>
      <c r="F19" s="10"/>
    </row>
    <row r="20" spans="1:7" ht="13.9" customHeight="1">
      <c r="A20" s="8" t="s">
        <v>18</v>
      </c>
      <c r="B20" s="8"/>
      <c r="C20" s="8"/>
      <c r="D20" s="8"/>
      <c r="E20" s="8"/>
      <c r="F20" s="8"/>
      <c r="G20" s="41"/>
    </row>
    <row r="21" spans="1:7" ht="102">
      <c r="A21" s="34" t="s">
        <v>59</v>
      </c>
      <c r="B21" s="34" t="s">
        <v>60</v>
      </c>
      <c r="C21" s="34" t="s">
        <v>21</v>
      </c>
      <c r="D21" s="34" t="s">
        <v>61</v>
      </c>
      <c r="E21" s="34" t="s">
        <v>62</v>
      </c>
      <c r="F21" s="34" t="s">
        <v>63</v>
      </c>
      <c r="G21" s="34" t="s">
        <v>64</v>
      </c>
    </row>
    <row r="22" spans="1:7">
      <c r="A22" s="36" t="s">
        <v>25</v>
      </c>
      <c r="B22" s="36"/>
      <c r="C22" s="36"/>
      <c r="D22" s="36"/>
      <c r="E22" s="36"/>
      <c r="F22" s="36"/>
      <c r="G22" s="36"/>
    </row>
    <row r="23" spans="1:7">
      <c r="A23" s="36" t="s">
        <v>26</v>
      </c>
      <c r="B23" s="36"/>
      <c r="C23" s="36"/>
      <c r="D23" s="36"/>
      <c r="E23" s="36"/>
      <c r="F23" s="36"/>
      <c r="G23" s="36"/>
    </row>
    <row r="24" spans="1:7">
      <c r="A24" s="36" t="s">
        <v>27</v>
      </c>
      <c r="B24" s="36"/>
      <c r="C24" s="36"/>
      <c r="D24" s="36"/>
      <c r="E24" s="36"/>
      <c r="F24" s="36"/>
      <c r="G24" s="36"/>
    </row>
    <row r="25" spans="1:7">
      <c r="A25" s="36"/>
      <c r="B25" s="36"/>
      <c r="C25" s="36"/>
      <c r="D25" s="36"/>
      <c r="E25" s="36"/>
      <c r="F25" s="36"/>
      <c r="G25" s="36"/>
    </row>
    <row r="26" spans="1:7">
      <c r="A26" s="35"/>
      <c r="B26" s="35"/>
      <c r="C26" s="35"/>
      <c r="D26" s="35"/>
      <c r="E26" s="35"/>
      <c r="F26" s="35"/>
      <c r="G26" s="35"/>
    </row>
    <row r="27" spans="1:7" ht="76.5">
      <c r="A27" s="34" t="s">
        <v>65</v>
      </c>
      <c r="B27" s="10"/>
      <c r="C27" s="10"/>
      <c r="D27" s="10"/>
      <c r="E27" s="10"/>
      <c r="F27" s="35"/>
      <c r="G27" s="35"/>
    </row>
    <row r="28" spans="1:7" ht="12.75" customHeight="1">
      <c r="A28" s="7" t="s">
        <v>18</v>
      </c>
      <c r="B28" s="7"/>
      <c r="C28" s="7"/>
      <c r="D28" s="7"/>
      <c r="E28" s="7"/>
      <c r="F28" s="35"/>
      <c r="G28" s="35"/>
    </row>
    <row r="29" spans="1:7" ht="76.5">
      <c r="A29" s="34" t="s">
        <v>66</v>
      </c>
      <c r="B29" s="34" t="s">
        <v>67</v>
      </c>
      <c r="C29" s="34" t="s">
        <v>21</v>
      </c>
      <c r="D29" s="34" t="s">
        <v>68</v>
      </c>
      <c r="E29" s="34" t="s">
        <v>69</v>
      </c>
      <c r="F29" s="35"/>
      <c r="G29" s="35"/>
    </row>
    <row r="30" spans="1:7">
      <c r="A30" s="36" t="s">
        <v>25</v>
      </c>
      <c r="B30" s="36"/>
      <c r="C30" s="36"/>
      <c r="D30" s="36"/>
      <c r="E30" s="36"/>
      <c r="F30" s="35"/>
      <c r="G30" s="35"/>
    </row>
    <row r="31" spans="1:7">
      <c r="A31" s="36" t="s">
        <v>26</v>
      </c>
      <c r="B31" s="36"/>
      <c r="C31" s="36"/>
      <c r="D31" s="36"/>
      <c r="E31" s="36"/>
      <c r="F31" s="35"/>
      <c r="G31" s="35"/>
    </row>
    <row r="32" spans="1:7">
      <c r="A32" s="36" t="s">
        <v>27</v>
      </c>
      <c r="B32" s="36"/>
      <c r="C32" s="36"/>
      <c r="D32" s="36"/>
      <c r="E32" s="36"/>
      <c r="F32" s="35"/>
      <c r="G32" s="35"/>
    </row>
    <row r="33" spans="1:7">
      <c r="A33" s="36"/>
      <c r="B33" s="36"/>
      <c r="C33" s="36"/>
      <c r="D33" s="36"/>
      <c r="E33" s="36"/>
      <c r="F33" s="35"/>
      <c r="G33" s="35"/>
    </row>
    <row r="34" spans="1:7">
      <c r="A34" s="35"/>
      <c r="B34" s="35"/>
      <c r="C34" s="35"/>
      <c r="D34" s="35"/>
      <c r="E34" s="35"/>
      <c r="F34" s="35"/>
      <c r="G34" s="35"/>
    </row>
    <row r="35" spans="1:7" ht="51">
      <c r="A35" s="34" t="s">
        <v>70</v>
      </c>
      <c r="B35" s="10"/>
      <c r="C35" s="10"/>
      <c r="D35" s="10"/>
      <c r="E35" s="10"/>
      <c r="F35" s="35"/>
      <c r="G35" s="35"/>
    </row>
    <row r="36" spans="1:7" ht="12.75" customHeight="1">
      <c r="A36" s="6" t="s">
        <v>18</v>
      </c>
      <c r="B36" s="6"/>
      <c r="C36" s="6"/>
      <c r="D36" s="6"/>
      <c r="E36" s="6"/>
      <c r="F36" s="35"/>
      <c r="G36" s="35"/>
    </row>
    <row r="37" spans="1:7" ht="127.5">
      <c r="A37" s="34" t="s">
        <v>71</v>
      </c>
      <c r="B37" s="34" t="s">
        <v>72</v>
      </c>
      <c r="C37" s="34" t="s">
        <v>73</v>
      </c>
      <c r="D37" s="34" t="s">
        <v>74</v>
      </c>
      <c r="E37" s="34" t="s">
        <v>75</v>
      </c>
      <c r="F37" s="35"/>
      <c r="G37" s="35"/>
    </row>
    <row r="38" spans="1:7">
      <c r="A38" s="36" t="s">
        <v>25</v>
      </c>
      <c r="B38" s="36"/>
      <c r="C38" s="36"/>
      <c r="D38" s="36"/>
      <c r="E38" s="36"/>
      <c r="F38" s="35"/>
      <c r="G38" s="35"/>
    </row>
    <row r="39" spans="1:7">
      <c r="A39" s="36" t="s">
        <v>26</v>
      </c>
      <c r="B39" s="36"/>
      <c r="C39" s="36"/>
      <c r="D39" s="36"/>
      <c r="E39" s="36"/>
      <c r="F39" s="35"/>
      <c r="G39" s="35"/>
    </row>
    <row r="40" spans="1:7">
      <c r="A40" s="36" t="s">
        <v>27</v>
      </c>
      <c r="B40" s="36"/>
      <c r="C40" s="36"/>
      <c r="D40" s="36"/>
      <c r="E40" s="36"/>
    </row>
    <row r="41" spans="1:7">
      <c r="A41" s="36"/>
      <c r="B41" s="36"/>
      <c r="C41" s="36"/>
      <c r="D41" s="36"/>
      <c r="E41" s="36"/>
    </row>
    <row r="43" spans="1:7" ht="92.45" customHeight="1">
      <c r="A43" s="34" t="s">
        <v>76</v>
      </c>
      <c r="B43" s="10"/>
      <c r="C43" s="10"/>
      <c r="D43" s="10"/>
      <c r="E43" s="35"/>
      <c r="F43" s="35"/>
    </row>
    <row r="44" spans="1:7" ht="23.85" customHeight="1">
      <c r="A44" s="6" t="s">
        <v>18</v>
      </c>
      <c r="B44" s="6"/>
      <c r="C44" s="6"/>
      <c r="D44" s="6"/>
      <c r="E44" s="35"/>
      <c r="F44" s="35"/>
    </row>
    <row r="45" spans="1:7" ht="51">
      <c r="A45" s="34" t="s">
        <v>77</v>
      </c>
      <c r="B45" s="34" t="s">
        <v>78</v>
      </c>
      <c r="C45" s="34" t="s">
        <v>79</v>
      </c>
      <c r="D45" s="34" t="s">
        <v>80</v>
      </c>
      <c r="E45" s="35"/>
      <c r="F45" s="35"/>
    </row>
    <row r="46" spans="1:7">
      <c r="A46" s="36" t="s">
        <v>25</v>
      </c>
      <c r="B46" s="36"/>
      <c r="C46" s="36"/>
      <c r="D46" s="36"/>
      <c r="E46" s="35"/>
      <c r="F46" s="35"/>
    </row>
    <row r="47" spans="1:7">
      <c r="A47" s="36" t="s">
        <v>26</v>
      </c>
      <c r="B47" s="36"/>
      <c r="C47" s="36"/>
      <c r="D47" s="36"/>
      <c r="E47" s="35"/>
      <c r="F47" s="35"/>
    </row>
    <row r="48" spans="1:7">
      <c r="A48" s="36" t="s">
        <v>27</v>
      </c>
      <c r="B48" s="36"/>
      <c r="C48" s="36"/>
      <c r="D48" s="36"/>
      <c r="E48" s="35"/>
      <c r="F48" s="35"/>
    </row>
    <row r="49" spans="1:6">
      <c r="A49" s="36"/>
      <c r="B49" s="36"/>
      <c r="C49" s="36"/>
      <c r="D49" s="36"/>
      <c r="E49" s="35"/>
      <c r="F49" s="35"/>
    </row>
    <row r="50" spans="1:6">
      <c r="A50" s="35"/>
      <c r="B50" s="35"/>
      <c r="C50" s="35"/>
      <c r="D50" s="35"/>
      <c r="E50" s="35"/>
      <c r="F50" s="35"/>
    </row>
    <row r="51" spans="1:6" ht="90.95" customHeight="1">
      <c r="A51" s="34" t="s">
        <v>81</v>
      </c>
      <c r="B51" s="10"/>
      <c r="C51" s="10"/>
      <c r="D51" s="10"/>
      <c r="E51" s="35"/>
      <c r="F51" s="35"/>
    </row>
    <row r="52" spans="1:6" ht="12.75" customHeight="1">
      <c r="A52" s="6" t="s">
        <v>18</v>
      </c>
      <c r="B52" s="6"/>
      <c r="C52" s="6"/>
      <c r="D52" s="6"/>
      <c r="E52" s="35"/>
      <c r="F52" s="35"/>
    </row>
    <row r="53" spans="1:6" ht="51">
      <c r="A53" s="34" t="s">
        <v>77</v>
      </c>
      <c r="B53" s="34" t="s">
        <v>78</v>
      </c>
      <c r="C53" s="34" t="s">
        <v>79</v>
      </c>
      <c r="D53" s="34" t="s">
        <v>80</v>
      </c>
      <c r="E53" s="35"/>
      <c r="F53" s="35"/>
    </row>
    <row r="54" spans="1:6">
      <c r="A54" s="36" t="s">
        <v>25</v>
      </c>
      <c r="B54" s="36"/>
      <c r="C54" s="36"/>
      <c r="D54" s="36"/>
      <c r="E54" s="35"/>
      <c r="F54" s="35"/>
    </row>
    <row r="55" spans="1:6">
      <c r="A55" s="36" t="s">
        <v>26</v>
      </c>
      <c r="B55" s="36"/>
      <c r="C55" s="36"/>
      <c r="D55" s="36"/>
      <c r="E55" s="35"/>
      <c r="F55" s="35"/>
    </row>
    <row r="56" spans="1:6">
      <c r="A56" s="36" t="s">
        <v>27</v>
      </c>
      <c r="B56" s="36"/>
      <c r="C56" s="36"/>
      <c r="D56" s="36"/>
      <c r="E56" s="35"/>
      <c r="F56" s="35"/>
    </row>
    <row r="57" spans="1:6">
      <c r="A57" s="36"/>
      <c r="B57" s="36"/>
      <c r="C57" s="36"/>
      <c r="D57" s="36"/>
      <c r="E57" s="35"/>
      <c r="F57" s="35"/>
    </row>
    <row r="58" spans="1:6">
      <c r="A58" s="35"/>
      <c r="B58" s="35"/>
      <c r="C58" s="35"/>
      <c r="D58" s="35"/>
      <c r="E58" s="35"/>
      <c r="F58" s="35"/>
    </row>
    <row r="59" spans="1:6" ht="70.900000000000006" customHeight="1">
      <c r="A59" s="34" t="s">
        <v>82</v>
      </c>
      <c r="B59" s="10"/>
      <c r="C59" s="10"/>
      <c r="D59" s="10"/>
      <c r="E59" s="35"/>
      <c r="F59" s="35"/>
    </row>
    <row r="60" spans="1:6" ht="12.75" customHeight="1">
      <c r="A60" s="5" t="s">
        <v>18</v>
      </c>
      <c r="B60" s="5"/>
      <c r="C60" s="5"/>
      <c r="D60" s="5"/>
      <c r="E60" s="35"/>
      <c r="F60" s="35"/>
    </row>
    <row r="61" spans="1:6" ht="51">
      <c r="A61" s="34" t="s">
        <v>77</v>
      </c>
      <c r="B61" s="34" t="s">
        <v>78</v>
      </c>
      <c r="C61" s="34" t="s">
        <v>79</v>
      </c>
      <c r="D61" s="34" t="s">
        <v>80</v>
      </c>
      <c r="E61" s="35"/>
      <c r="F61" s="35"/>
    </row>
    <row r="62" spans="1:6">
      <c r="A62" s="36" t="s">
        <v>25</v>
      </c>
      <c r="B62" s="36"/>
      <c r="C62" s="36"/>
      <c r="D62" s="36"/>
      <c r="E62" s="35"/>
      <c r="F62" s="35"/>
    </row>
    <row r="63" spans="1:6">
      <c r="A63" s="36" t="s">
        <v>26</v>
      </c>
      <c r="B63" s="36"/>
      <c r="C63" s="36"/>
      <c r="D63" s="36"/>
      <c r="E63" s="35"/>
      <c r="F63" s="35"/>
    </row>
    <row r="64" spans="1:6">
      <c r="A64" s="36" t="s">
        <v>27</v>
      </c>
      <c r="B64" s="36"/>
      <c r="C64" s="36"/>
      <c r="D64" s="36"/>
      <c r="E64" s="35"/>
      <c r="F64" s="35"/>
    </row>
    <row r="65" spans="1:6">
      <c r="A65" s="36"/>
      <c r="B65" s="36"/>
      <c r="C65" s="36"/>
      <c r="D65" s="36"/>
      <c r="E65" s="35"/>
      <c r="F65" s="35"/>
    </row>
    <row r="66" spans="1:6">
      <c r="A66" s="4"/>
      <c r="B66" s="4"/>
      <c r="C66" s="4"/>
      <c r="D66" s="4"/>
      <c r="E66" s="4"/>
      <c r="F66" s="4"/>
    </row>
    <row r="67" spans="1:6" ht="90.95" customHeight="1">
      <c r="A67" s="34" t="s">
        <v>83</v>
      </c>
      <c r="B67" s="10"/>
      <c r="C67" s="10"/>
      <c r="D67" s="10"/>
      <c r="E67" s="10"/>
      <c r="F67" s="10"/>
    </row>
    <row r="68" spans="1:6" ht="12.75" customHeight="1">
      <c r="A68" s="5" t="s">
        <v>18</v>
      </c>
      <c r="B68" s="5"/>
      <c r="C68" s="5"/>
      <c r="D68" s="5"/>
      <c r="E68" s="5"/>
      <c r="F68" s="5"/>
    </row>
    <row r="69" spans="1:6" ht="76.5">
      <c r="A69" s="34" t="s">
        <v>84</v>
      </c>
      <c r="B69" s="34" t="s">
        <v>85</v>
      </c>
      <c r="C69" s="34" t="s">
        <v>86</v>
      </c>
      <c r="D69" s="34" t="s">
        <v>87</v>
      </c>
      <c r="E69" s="34" t="s">
        <v>88</v>
      </c>
      <c r="F69" s="34" t="s">
        <v>69</v>
      </c>
    </row>
    <row r="70" spans="1:6">
      <c r="A70" s="36" t="s">
        <v>25</v>
      </c>
      <c r="B70" s="36"/>
      <c r="C70" s="36"/>
      <c r="D70" s="36"/>
      <c r="E70" s="36"/>
      <c r="F70" s="36"/>
    </row>
    <row r="71" spans="1:6">
      <c r="A71" s="36" t="s">
        <v>26</v>
      </c>
      <c r="B71" s="36"/>
      <c r="C71" s="36"/>
      <c r="D71" s="36"/>
      <c r="E71" s="36"/>
      <c r="F71" s="36"/>
    </row>
    <row r="72" spans="1:6">
      <c r="A72" s="36" t="s">
        <v>27</v>
      </c>
      <c r="B72" s="36"/>
      <c r="C72" s="36"/>
      <c r="D72" s="36"/>
      <c r="E72" s="36"/>
      <c r="F72" s="36"/>
    </row>
    <row r="73" spans="1:6">
      <c r="A73" s="36"/>
      <c r="B73" s="36"/>
      <c r="C73" s="36"/>
      <c r="D73" s="36"/>
      <c r="E73" s="36"/>
      <c r="F73" s="36"/>
    </row>
    <row r="74" spans="1:6">
      <c r="A74" s="35"/>
      <c r="B74" s="35"/>
      <c r="C74" s="35"/>
      <c r="D74" s="35"/>
      <c r="E74" s="35"/>
      <c r="F74" s="35"/>
    </row>
    <row r="75" spans="1:6" ht="73.900000000000006" customHeight="1">
      <c r="A75" s="34" t="s">
        <v>89</v>
      </c>
      <c r="B75" s="10"/>
      <c r="C75" s="10"/>
      <c r="D75" s="10"/>
      <c r="E75" s="35"/>
      <c r="F75" s="35"/>
    </row>
    <row r="76" spans="1:6" ht="23.85" customHeight="1">
      <c r="A76" s="5" t="s">
        <v>18</v>
      </c>
      <c r="B76" s="5"/>
      <c r="C76" s="5"/>
      <c r="D76" s="5"/>
      <c r="E76" s="35"/>
      <c r="F76" s="35"/>
    </row>
    <row r="77" spans="1:6" ht="76.5">
      <c r="A77" s="34" t="s">
        <v>90</v>
      </c>
      <c r="B77" s="34" t="s">
        <v>91</v>
      </c>
      <c r="C77" s="34" t="s">
        <v>92</v>
      </c>
      <c r="D77" s="34" t="s">
        <v>69</v>
      </c>
      <c r="E77" s="35"/>
      <c r="F77" s="35"/>
    </row>
    <row r="78" spans="1:6">
      <c r="A78" s="36" t="s">
        <v>25</v>
      </c>
      <c r="B78" s="36"/>
      <c r="C78" s="36"/>
      <c r="D78" s="36"/>
      <c r="E78" s="35"/>
      <c r="F78" s="35"/>
    </row>
    <row r="79" spans="1:6">
      <c r="A79" s="36" t="s">
        <v>26</v>
      </c>
      <c r="B79" s="36"/>
      <c r="C79" s="36"/>
      <c r="D79" s="36"/>
      <c r="E79" s="35"/>
      <c r="F79" s="35"/>
    </row>
    <row r="80" spans="1:6">
      <c r="A80" s="36" t="s">
        <v>27</v>
      </c>
      <c r="B80" s="36"/>
      <c r="C80" s="36"/>
      <c r="D80" s="36"/>
      <c r="E80" s="35"/>
      <c r="F80" s="35"/>
    </row>
    <row r="81" spans="1:6">
      <c r="A81" s="36"/>
      <c r="B81" s="36"/>
      <c r="C81" s="36"/>
      <c r="D81" s="36"/>
      <c r="E81" s="35"/>
      <c r="F81" s="35"/>
    </row>
    <row r="82" spans="1:6">
      <c r="A82" s="35"/>
      <c r="B82" s="35"/>
      <c r="C82" s="35"/>
      <c r="D82" s="35"/>
      <c r="E82" s="35"/>
      <c r="F82" s="35"/>
    </row>
    <row r="83" spans="1:6" ht="73.150000000000006" customHeight="1">
      <c r="A83" s="34" t="s">
        <v>93</v>
      </c>
      <c r="B83" s="10"/>
      <c r="C83" s="10"/>
      <c r="D83" s="10"/>
      <c r="E83" s="35"/>
      <c r="F83" s="35"/>
    </row>
    <row r="84" spans="1:6">
      <c r="A84" s="35"/>
      <c r="B84" s="35"/>
      <c r="D84" s="35"/>
      <c r="E84" s="35"/>
      <c r="F84" s="35"/>
    </row>
    <row r="85" spans="1:6" ht="75.400000000000006" customHeight="1">
      <c r="A85" s="34" t="s">
        <v>95</v>
      </c>
      <c r="B85" s="10"/>
      <c r="C85" s="10"/>
      <c r="D85" s="10"/>
      <c r="E85" s="35"/>
      <c r="F85" s="35"/>
    </row>
    <row r="86" spans="1:6" ht="23.85" customHeight="1">
      <c r="A86" s="5" t="s">
        <v>18</v>
      </c>
      <c r="B86" s="5"/>
      <c r="C86" s="5"/>
      <c r="D86" s="5"/>
      <c r="E86" s="35"/>
      <c r="F86" s="35"/>
    </row>
    <row r="87" spans="1:6" ht="102">
      <c r="A87" s="34" t="s">
        <v>96</v>
      </c>
      <c r="B87" s="34" t="s">
        <v>97</v>
      </c>
      <c r="C87" s="34" t="s">
        <v>98</v>
      </c>
      <c r="D87" s="34" t="s">
        <v>99</v>
      </c>
      <c r="E87" s="35"/>
      <c r="F87" s="35"/>
    </row>
    <row r="88" spans="1:6" ht="12.75" customHeight="1">
      <c r="A88" s="36" t="s">
        <v>25</v>
      </c>
      <c r="B88" s="36"/>
      <c r="C88" s="36"/>
      <c r="D88" s="36"/>
    </row>
    <row r="89" spans="1:6" ht="12.75" customHeight="1">
      <c r="A89" s="36" t="s">
        <v>26</v>
      </c>
      <c r="B89" s="36"/>
      <c r="C89" s="36"/>
      <c r="D89" s="36"/>
    </row>
    <row r="90" spans="1:6" ht="12.75" customHeight="1">
      <c r="A90" s="36" t="s">
        <v>27</v>
      </c>
      <c r="B90" s="36"/>
      <c r="C90" s="36"/>
      <c r="D90" s="36"/>
    </row>
    <row r="91" spans="1:6" ht="12.75" customHeight="1">
      <c r="A91" s="36"/>
      <c r="B91" s="36"/>
      <c r="C91" s="36"/>
      <c r="D91" s="36"/>
    </row>
    <row r="94" spans="1:6" ht="76.150000000000006" customHeight="1">
      <c r="A94" s="44" t="s">
        <v>100</v>
      </c>
      <c r="B94" s="3"/>
      <c r="C94" s="3"/>
      <c r="D94" s="3"/>
    </row>
    <row r="95" spans="1:6" ht="28.35" customHeight="1">
      <c r="A95" s="5" t="s">
        <v>18</v>
      </c>
      <c r="B95" s="5"/>
      <c r="C95" s="5"/>
      <c r="D95" s="5"/>
    </row>
    <row r="96" spans="1:6" ht="99.2" customHeight="1">
      <c r="A96" s="44" t="s">
        <v>101</v>
      </c>
      <c r="B96" s="2" t="s">
        <v>102</v>
      </c>
      <c r="C96" s="2"/>
      <c r="D96" s="44" t="s">
        <v>103</v>
      </c>
    </row>
    <row r="97" spans="1:6" ht="40.35" customHeight="1">
      <c r="A97" s="46"/>
      <c r="B97" s="1"/>
      <c r="C97" s="1"/>
      <c r="D97" s="46"/>
    </row>
    <row r="99" spans="1:6" ht="76.900000000000006" customHeight="1">
      <c r="A99" s="44" t="s">
        <v>107</v>
      </c>
      <c r="B99" s="3"/>
      <c r="C99" s="3"/>
      <c r="D99" s="3"/>
    </row>
    <row r="100" spans="1:6" ht="12.75" customHeight="1">
      <c r="A100" s="5" t="s">
        <v>18</v>
      </c>
      <c r="B100" s="5"/>
      <c r="C100" s="5"/>
      <c r="D100" s="5"/>
    </row>
    <row r="101" spans="1:6" ht="12.75" customHeight="1">
      <c r="A101" s="2" t="s">
        <v>108</v>
      </c>
      <c r="B101" s="2"/>
      <c r="C101" s="2"/>
    </row>
    <row r="102" spans="1:6" ht="25.35" customHeight="1">
      <c r="A102" s="1477" t="s">
        <v>27</v>
      </c>
      <c r="B102" s="1477"/>
      <c r="C102" s="1477"/>
    </row>
    <row r="103" spans="1:6" ht="73.900000000000006" customHeight="1">
      <c r="A103" s="48" t="s">
        <v>110</v>
      </c>
      <c r="B103" s="3"/>
      <c r="C103" s="3"/>
      <c r="D103" s="3"/>
    </row>
    <row r="105" spans="1:6" ht="72.75" customHeight="1">
      <c r="A105" s="44" t="s">
        <v>111</v>
      </c>
      <c r="B105" s="3"/>
      <c r="C105" s="3"/>
      <c r="D105" s="3"/>
      <c r="F105" s="49"/>
    </row>
    <row r="106" spans="1:6" ht="12.75" customHeight="1">
      <c r="A106" s="5" t="s">
        <v>18</v>
      </c>
      <c r="B106" s="5"/>
      <c r="C106" s="5"/>
      <c r="D106" s="5"/>
    </row>
    <row r="107" spans="1:6" ht="29.85" customHeight="1">
      <c r="A107" s="2" t="s">
        <v>108</v>
      </c>
      <c r="B107" s="2"/>
      <c r="C107" s="2"/>
    </row>
    <row r="108" spans="1:6" ht="12.75" customHeight="1">
      <c r="A108" s="1477" t="s">
        <v>27</v>
      </c>
      <c r="B108" s="1477"/>
      <c r="C108" s="1477"/>
    </row>
    <row r="109" spans="1:6" ht="93.95" customHeight="1">
      <c r="A109" s="44" t="s">
        <v>113</v>
      </c>
      <c r="B109" s="3"/>
      <c r="C109" s="3"/>
      <c r="D109" s="3"/>
    </row>
    <row r="111" spans="1:6" ht="50.65" customHeight="1">
      <c r="A111" s="2" t="s">
        <v>114</v>
      </c>
      <c r="B111" s="2"/>
      <c r="C111" s="2"/>
      <c r="D111" s="2"/>
    </row>
    <row r="112" spans="1:6" ht="96.95" customHeight="1">
      <c r="A112" s="44" t="s">
        <v>115</v>
      </c>
      <c r="B112" s="44" t="s">
        <v>116</v>
      </c>
      <c r="C112" s="44" t="s">
        <v>117</v>
      </c>
      <c r="D112" s="44" t="s">
        <v>118</v>
      </c>
    </row>
    <row r="113" spans="1:9" ht="83.65" customHeight="1">
      <c r="A113" s="50" t="s">
        <v>4393</v>
      </c>
      <c r="B113" s="50" t="s">
        <v>4394</v>
      </c>
      <c r="C113" s="50"/>
      <c r="D113" s="50"/>
    </row>
    <row r="115" spans="1:9" ht="39.6" customHeight="1">
      <c r="A115" s="2" t="s">
        <v>122</v>
      </c>
      <c r="B115" s="2"/>
      <c r="C115" s="2"/>
      <c r="D115" s="2"/>
      <c r="E115" s="2"/>
      <c r="F115" s="44" t="s">
        <v>123</v>
      </c>
      <c r="G115" s="44" t="s">
        <v>124</v>
      </c>
    </row>
    <row r="116" spans="1:9" ht="73.900000000000006" customHeight="1">
      <c r="A116" s="44" t="s">
        <v>125</v>
      </c>
      <c r="B116" s="44" t="s">
        <v>126</v>
      </c>
      <c r="C116" s="44" t="s">
        <v>127</v>
      </c>
      <c r="D116" s="44" t="s">
        <v>128</v>
      </c>
      <c r="E116" s="44" t="s">
        <v>129</v>
      </c>
      <c r="F116" s="47"/>
      <c r="G116" s="47"/>
    </row>
    <row r="117" spans="1:9" ht="12.75" customHeight="1">
      <c r="A117" s="50"/>
      <c r="B117" s="50"/>
      <c r="C117" s="50"/>
      <c r="D117" s="50"/>
      <c r="E117" s="50"/>
    </row>
    <row r="118" spans="1:9" ht="12.75" customHeight="1">
      <c r="A118" s="50"/>
      <c r="B118" s="50"/>
      <c r="C118" s="50"/>
      <c r="D118" s="50"/>
      <c r="E118" s="50"/>
    </row>
    <row r="119" spans="1:9" ht="12.75" customHeight="1">
      <c r="A119" s="50"/>
      <c r="B119" s="50"/>
      <c r="C119" s="50"/>
      <c r="D119" s="50"/>
      <c r="E119" s="50"/>
    </row>
    <row r="120" spans="1:9" ht="12.75" customHeight="1">
      <c r="A120" s="50"/>
      <c r="B120" s="50"/>
      <c r="C120" s="50"/>
      <c r="D120" s="50"/>
      <c r="E120" s="50"/>
    </row>
    <row r="122" spans="1:9" ht="96.95" customHeight="1">
      <c r="A122" s="2" t="s">
        <v>200</v>
      </c>
      <c r="B122" s="2"/>
      <c r="C122" s="2"/>
      <c r="D122" s="2"/>
      <c r="E122" s="2"/>
      <c r="F122" s="2"/>
      <c r="G122" s="44" t="s">
        <v>123</v>
      </c>
      <c r="H122" s="44" t="s">
        <v>124</v>
      </c>
      <c r="I122" s="44" t="s">
        <v>201</v>
      </c>
    </row>
    <row r="123" spans="1:9" ht="111.2" customHeight="1">
      <c r="A123" s="44" t="s">
        <v>125</v>
      </c>
      <c r="B123" s="44" t="s">
        <v>126</v>
      </c>
      <c r="C123" s="44" t="s">
        <v>127</v>
      </c>
      <c r="D123" s="44" t="s">
        <v>128</v>
      </c>
      <c r="E123" s="44" t="s">
        <v>129</v>
      </c>
      <c r="F123" s="44" t="s">
        <v>202</v>
      </c>
      <c r="G123" s="47"/>
      <c r="H123" s="47"/>
      <c r="I123" s="63" t="s">
        <v>5839</v>
      </c>
    </row>
    <row r="124" spans="1:9" ht="12.75" customHeight="1">
      <c r="A124" s="50"/>
      <c r="B124" s="50"/>
      <c r="C124" s="50"/>
      <c r="D124" s="50"/>
      <c r="E124" s="50"/>
      <c r="F124" s="65"/>
    </row>
    <row r="125" spans="1:9" ht="12.75" customHeight="1">
      <c r="A125" s="50"/>
      <c r="B125" s="50"/>
      <c r="C125" s="50"/>
      <c r="D125" s="50"/>
      <c r="E125" s="50"/>
      <c r="F125" s="65"/>
    </row>
    <row r="126" spans="1:9" ht="12.75" customHeight="1">
      <c r="A126" s="50"/>
      <c r="B126" s="50"/>
      <c r="C126" s="50"/>
      <c r="D126" s="50"/>
      <c r="E126" s="50"/>
      <c r="F126" s="65"/>
    </row>
    <row r="127" spans="1:9" ht="12.75" customHeight="1">
      <c r="A127" s="50"/>
      <c r="B127" s="50"/>
      <c r="C127" s="50"/>
      <c r="D127" s="50"/>
      <c r="E127" s="50"/>
      <c r="F127" s="65"/>
    </row>
    <row r="129" spans="1:10" ht="40.35" customHeight="1">
      <c r="A129" s="2" t="s">
        <v>298</v>
      </c>
      <c r="B129" s="2"/>
      <c r="C129" s="2"/>
      <c r="D129" s="2"/>
      <c r="E129" s="2"/>
      <c r="F129" s="44" t="s">
        <v>123</v>
      </c>
      <c r="G129" s="44" t="s">
        <v>124</v>
      </c>
    </row>
    <row r="130" spans="1:10" ht="65.650000000000006" customHeight="1">
      <c r="A130" s="44" t="s">
        <v>125</v>
      </c>
      <c r="B130" s="44" t="s">
        <v>126</v>
      </c>
      <c r="C130" s="44" t="s">
        <v>127</v>
      </c>
      <c r="D130" s="44" t="s">
        <v>128</v>
      </c>
      <c r="E130" s="44" t="s">
        <v>129</v>
      </c>
      <c r="F130" s="78"/>
      <c r="G130" s="78"/>
    </row>
    <row r="131" spans="1:10" ht="12.75" customHeight="1">
      <c r="A131" s="50"/>
      <c r="B131" s="50"/>
      <c r="C131" s="50"/>
      <c r="D131" s="50"/>
      <c r="E131" s="50"/>
    </row>
    <row r="132" spans="1:10" ht="12.75" customHeight="1">
      <c r="A132" s="50"/>
      <c r="B132" s="50"/>
      <c r="C132" s="50"/>
      <c r="D132" s="50"/>
      <c r="E132" s="50"/>
    </row>
    <row r="133" spans="1:10" ht="12.75" customHeight="1">
      <c r="A133" s="50"/>
      <c r="B133" s="50"/>
      <c r="C133" s="50"/>
      <c r="D133" s="50"/>
      <c r="E133" s="50"/>
    </row>
    <row r="134" spans="1:10" ht="12.75" customHeight="1">
      <c r="A134" s="50"/>
      <c r="B134" s="50"/>
      <c r="C134" s="50"/>
      <c r="D134" s="50"/>
      <c r="E134" s="50"/>
    </row>
    <row r="136" spans="1:10" ht="95.45" customHeight="1">
      <c r="A136" s="2" t="s">
        <v>311</v>
      </c>
      <c r="B136" s="2"/>
      <c r="C136" s="2"/>
      <c r="D136" s="2"/>
      <c r="E136" s="2"/>
      <c r="F136" s="2"/>
      <c r="G136" s="44" t="s">
        <v>123</v>
      </c>
      <c r="H136" s="44" t="s">
        <v>124</v>
      </c>
      <c r="J136" s="81" t="s">
        <v>312</v>
      </c>
    </row>
    <row r="137" spans="1:10" ht="211.15" customHeight="1">
      <c r="A137" s="44" t="s">
        <v>125</v>
      </c>
      <c r="B137" s="44" t="s">
        <v>126</v>
      </c>
      <c r="C137" s="44" t="s">
        <v>127</v>
      </c>
      <c r="D137" s="44" t="s">
        <v>128</v>
      </c>
      <c r="E137" s="44" t="s">
        <v>129</v>
      </c>
      <c r="F137" s="44" t="s">
        <v>313</v>
      </c>
      <c r="G137" s="47"/>
      <c r="H137" s="47"/>
      <c r="J137" s="82" t="s">
        <v>314</v>
      </c>
    </row>
    <row r="138" spans="1:10" ht="12.75" customHeight="1">
      <c r="A138" s="50"/>
      <c r="B138" s="50"/>
      <c r="C138" s="50"/>
      <c r="D138" s="50"/>
      <c r="E138" s="50"/>
      <c r="F138" s="65"/>
    </row>
    <row r="139" spans="1:10" ht="12.75" customHeight="1">
      <c r="A139" s="50"/>
      <c r="B139" s="50"/>
      <c r="C139" s="50"/>
      <c r="D139" s="50"/>
      <c r="E139" s="50"/>
      <c r="F139" s="65"/>
    </row>
    <row r="140" spans="1:10" ht="12.75" customHeight="1">
      <c r="A140" s="50"/>
      <c r="B140" s="50"/>
      <c r="C140" s="50"/>
      <c r="D140" s="50"/>
      <c r="E140" s="50"/>
      <c r="F140" s="65"/>
    </row>
    <row r="141" spans="1:10" ht="12.75" customHeight="1">
      <c r="A141" s="50"/>
      <c r="B141" s="50"/>
      <c r="C141" s="50"/>
      <c r="D141" s="50"/>
      <c r="E141" s="50"/>
      <c r="F141" s="65"/>
    </row>
    <row r="143" spans="1:10" ht="37.35" customHeight="1">
      <c r="A143" s="2" t="s">
        <v>506</v>
      </c>
      <c r="B143" s="2"/>
      <c r="C143" s="2"/>
      <c r="D143" s="2"/>
      <c r="E143" s="2"/>
      <c r="F143" s="44" t="s">
        <v>123</v>
      </c>
      <c r="G143" s="44" t="s">
        <v>124</v>
      </c>
    </row>
    <row r="144" spans="1:10" ht="77.650000000000006" customHeight="1">
      <c r="A144" s="44" t="s">
        <v>125</v>
      </c>
      <c r="B144" s="44" t="s">
        <v>126</v>
      </c>
      <c r="C144" s="44" t="s">
        <v>127</v>
      </c>
      <c r="D144" s="44" t="s">
        <v>128</v>
      </c>
      <c r="E144" s="44" t="s">
        <v>129</v>
      </c>
      <c r="F144" s="78"/>
      <c r="G144" s="78"/>
    </row>
    <row r="145" spans="1:9" ht="12.75" customHeight="1">
      <c r="A145" s="50"/>
      <c r="B145" s="50"/>
      <c r="C145" s="50"/>
      <c r="D145" s="50"/>
      <c r="E145" s="50"/>
    </row>
    <row r="146" spans="1:9" ht="12.75" customHeight="1">
      <c r="A146" s="50"/>
      <c r="B146" s="50"/>
      <c r="C146" s="50"/>
      <c r="D146" s="50"/>
      <c r="E146" s="50"/>
    </row>
    <row r="147" spans="1:9" ht="12.75" customHeight="1">
      <c r="A147" s="50"/>
      <c r="B147" s="50"/>
      <c r="C147" s="50"/>
      <c r="D147" s="50"/>
      <c r="E147" s="50"/>
    </row>
    <row r="148" spans="1:9" ht="12.75" customHeight="1">
      <c r="A148" s="50"/>
      <c r="B148" s="50"/>
      <c r="C148" s="50"/>
      <c r="D148" s="50"/>
      <c r="E148" s="50"/>
    </row>
    <row r="150" spans="1:9" ht="267.75" customHeight="1">
      <c r="A150" s="2" t="s">
        <v>560</v>
      </c>
      <c r="B150" s="2"/>
      <c r="C150" s="2"/>
      <c r="D150" s="2"/>
      <c r="E150" s="2"/>
      <c r="F150" s="44" t="s">
        <v>123</v>
      </c>
      <c r="G150" s="44" t="s">
        <v>124</v>
      </c>
      <c r="H150" s="44" t="s">
        <v>561</v>
      </c>
      <c r="I150" s="44" t="s">
        <v>562</v>
      </c>
    </row>
    <row r="151" spans="1:9" ht="63.4" customHeight="1">
      <c r="A151" s="44" t="s">
        <v>563</v>
      </c>
      <c r="B151" s="44" t="s">
        <v>126</v>
      </c>
      <c r="C151" s="44" t="s">
        <v>127</v>
      </c>
      <c r="D151" s="44" t="s">
        <v>128</v>
      </c>
      <c r="E151" s="44" t="s">
        <v>129</v>
      </c>
      <c r="F151" s="78"/>
      <c r="G151" s="78"/>
      <c r="H151" s="78"/>
      <c r="I151" s="78"/>
    </row>
    <row r="152" spans="1:9" ht="12.75" customHeight="1">
      <c r="A152" s="50"/>
      <c r="B152" s="50"/>
      <c r="C152" s="50"/>
      <c r="D152" s="50"/>
      <c r="E152" s="50"/>
    </row>
    <row r="153" spans="1:9" ht="12.75" customHeight="1">
      <c r="A153" s="50"/>
      <c r="B153" s="50"/>
      <c r="C153" s="50"/>
      <c r="D153" s="50"/>
      <c r="E153" s="50"/>
    </row>
    <row r="154" spans="1:9" ht="12.75" customHeight="1">
      <c r="A154" s="50"/>
      <c r="B154" s="50"/>
      <c r="C154" s="50"/>
      <c r="D154" s="50"/>
      <c r="E154" s="50"/>
    </row>
    <row r="155" spans="1:9" ht="12.75" customHeight="1">
      <c r="A155" s="50"/>
      <c r="B155" s="50"/>
      <c r="C155" s="50"/>
      <c r="D155" s="50"/>
      <c r="E155" s="50"/>
    </row>
    <row r="157" spans="1:9" ht="38.85" customHeight="1">
      <c r="A157" s="2" t="s">
        <v>569</v>
      </c>
      <c r="B157" s="2"/>
      <c r="C157" s="2"/>
      <c r="D157" s="2"/>
      <c r="E157" s="2"/>
      <c r="F157" s="3"/>
      <c r="G157" s="3"/>
      <c r="H157" s="3"/>
    </row>
    <row r="158" spans="1:9" ht="12.75" customHeight="1">
      <c r="A158" s="5" t="s">
        <v>18</v>
      </c>
      <c r="B158" s="5"/>
      <c r="C158" s="5"/>
      <c r="D158" s="5"/>
      <c r="E158" s="5"/>
    </row>
    <row r="159" spans="1:9" ht="82.9" customHeight="1">
      <c r="A159" s="44" t="s">
        <v>125</v>
      </c>
      <c r="B159" s="44" t="s">
        <v>570</v>
      </c>
      <c r="C159" s="44" t="s">
        <v>124</v>
      </c>
      <c r="D159" s="44" t="s">
        <v>571</v>
      </c>
      <c r="E159" s="44" t="s">
        <v>127</v>
      </c>
      <c r="F159" s="44" t="s">
        <v>123</v>
      </c>
      <c r="G159" s="44" t="s">
        <v>124</v>
      </c>
    </row>
    <row r="160" spans="1:9" ht="12.75" customHeight="1">
      <c r="A160" s="50"/>
      <c r="B160" s="50"/>
      <c r="C160" s="50"/>
      <c r="D160" s="50"/>
      <c r="E160" s="50"/>
      <c r="F160" s="78"/>
      <c r="G160" s="78"/>
    </row>
    <row r="161" spans="1:5" ht="12.75" customHeight="1">
      <c r="A161" s="50"/>
      <c r="B161" s="50"/>
      <c r="C161" s="50"/>
      <c r="D161" s="50"/>
      <c r="E161" s="50"/>
    </row>
    <row r="162" spans="1:5" ht="12.75" customHeight="1">
      <c r="A162" s="50"/>
      <c r="B162" s="50"/>
      <c r="C162" s="50"/>
      <c r="D162" s="50"/>
      <c r="E162" s="50"/>
    </row>
    <row r="163" spans="1:5" ht="12.75" customHeight="1">
      <c r="A163" s="50"/>
      <c r="B163" s="50"/>
      <c r="C163" s="50"/>
      <c r="D163" s="50"/>
      <c r="E163" s="50"/>
    </row>
    <row r="165" spans="1:5" ht="46.35" customHeight="1">
      <c r="A165" s="2" t="s">
        <v>617</v>
      </c>
      <c r="B165" s="2"/>
      <c r="C165" s="2"/>
    </row>
    <row r="166" spans="1:5" ht="81" customHeight="1">
      <c r="A166" s="44" t="s">
        <v>618</v>
      </c>
      <c r="B166" s="44" t="s">
        <v>619</v>
      </c>
      <c r="C166" s="44" t="s">
        <v>620</v>
      </c>
    </row>
    <row r="167" spans="1:5" ht="12.75" customHeight="1">
      <c r="A167" s="104" t="s">
        <v>621</v>
      </c>
      <c r="B167" s="50"/>
      <c r="C167" s="50"/>
    </row>
    <row r="168" spans="1:5" ht="12.75" customHeight="1">
      <c r="A168" s="104" t="s">
        <v>622</v>
      </c>
      <c r="B168" s="50"/>
      <c r="C168" s="50"/>
    </row>
    <row r="169" spans="1:5" ht="12.75" customHeight="1">
      <c r="A169" s="104" t="s">
        <v>623</v>
      </c>
      <c r="B169" s="50"/>
      <c r="C169" s="50"/>
    </row>
    <row r="171" spans="1:5" ht="50.65" customHeight="1">
      <c r="A171" s="2" t="s">
        <v>624</v>
      </c>
      <c r="B171" s="2"/>
      <c r="C171" s="2"/>
      <c r="D171" s="44" t="s">
        <v>625</v>
      </c>
    </row>
    <row r="172" spans="1:5" ht="79.150000000000006" customHeight="1">
      <c r="A172" s="44" t="s">
        <v>626</v>
      </c>
      <c r="B172" s="44" t="s">
        <v>85</v>
      </c>
      <c r="C172" s="44" t="s">
        <v>87</v>
      </c>
      <c r="D172" s="50"/>
    </row>
    <row r="173" spans="1:5" ht="12.75" customHeight="1">
      <c r="A173" s="50"/>
      <c r="B173" s="50"/>
      <c r="C173" s="50"/>
    </row>
    <row r="174" spans="1:5" ht="12.75" customHeight="1">
      <c r="A174" s="50"/>
      <c r="B174" s="50"/>
      <c r="C174" s="50"/>
    </row>
    <row r="175" spans="1:5" ht="12.75" customHeight="1">
      <c r="A175" s="50"/>
      <c r="B175" s="50"/>
      <c r="C175" s="50"/>
    </row>
    <row r="176" spans="1:5" ht="12.75" customHeight="1">
      <c r="A176" s="50"/>
      <c r="B176" s="50"/>
      <c r="C176" s="50"/>
    </row>
    <row r="178" spans="1:7" ht="46.5" customHeight="1">
      <c r="A178" s="2" t="s">
        <v>887</v>
      </c>
      <c r="B178" s="2"/>
      <c r="C178" s="2"/>
    </row>
    <row r="179" spans="1:7" ht="57.75" customHeight="1">
      <c r="A179" s="44" t="s">
        <v>888</v>
      </c>
      <c r="B179" s="44" t="s">
        <v>889</v>
      </c>
      <c r="C179" s="44" t="s">
        <v>890</v>
      </c>
    </row>
    <row r="180" spans="1:7" ht="12.75" customHeight="1">
      <c r="A180" s="50"/>
      <c r="B180" s="50"/>
      <c r="C180" s="50"/>
    </row>
    <row r="181" spans="1:7" ht="12.75" customHeight="1">
      <c r="A181" s="50"/>
      <c r="B181" s="50"/>
      <c r="C181" s="50"/>
    </row>
    <row r="183" spans="1:7" ht="43.35" customHeight="1">
      <c r="A183" s="2" t="s">
        <v>891</v>
      </c>
      <c r="B183" s="2"/>
      <c r="C183" s="2"/>
      <c r="D183" s="2"/>
      <c r="E183" s="2"/>
    </row>
    <row r="184" spans="1:7" ht="85.9" customHeight="1">
      <c r="A184" s="44" t="s">
        <v>892</v>
      </c>
      <c r="B184" s="44" t="s">
        <v>893</v>
      </c>
      <c r="C184" s="44" t="s">
        <v>894</v>
      </c>
      <c r="D184" s="44" t="s">
        <v>895</v>
      </c>
      <c r="E184" s="44" t="s">
        <v>896</v>
      </c>
    </row>
    <row r="185" spans="1:7" ht="12.75" customHeight="1">
      <c r="A185" s="50"/>
      <c r="B185" s="50"/>
      <c r="C185" s="50"/>
      <c r="D185" s="50"/>
      <c r="E185" s="50"/>
    </row>
    <row r="186" spans="1:7" ht="12.75" customHeight="1">
      <c r="A186" s="50"/>
      <c r="B186" s="50"/>
      <c r="C186" s="50"/>
      <c r="D186" s="50"/>
      <c r="E186" s="50"/>
    </row>
    <row r="188" spans="1:7" ht="49.9" customHeight="1">
      <c r="A188" s="1478" t="s">
        <v>902</v>
      </c>
      <c r="B188" s="1478"/>
      <c r="C188" s="1478"/>
      <c r="D188" s="1478"/>
      <c r="E188" s="1478"/>
      <c r="F188" s="120" t="s">
        <v>123</v>
      </c>
      <c r="G188" s="120" t="s">
        <v>124</v>
      </c>
    </row>
    <row r="189" spans="1:7" ht="69" customHeight="1">
      <c r="A189" s="120" t="s">
        <v>125</v>
      </c>
      <c r="B189" s="120" t="s">
        <v>126</v>
      </c>
      <c r="C189" s="120" t="s">
        <v>127</v>
      </c>
      <c r="D189" s="120" t="s">
        <v>128</v>
      </c>
      <c r="E189" s="120" t="s">
        <v>129</v>
      </c>
      <c r="F189" s="50"/>
      <c r="G189" s="50"/>
    </row>
    <row r="190" spans="1:7" ht="12.75" customHeight="1">
      <c r="A190" s="78"/>
      <c r="B190" s="78"/>
      <c r="C190" s="78"/>
      <c r="D190" s="78"/>
      <c r="E190" s="78"/>
    </row>
    <row r="191" spans="1:7" ht="12.75" customHeight="1">
      <c r="A191" s="78"/>
      <c r="B191" s="78"/>
      <c r="C191" s="78"/>
      <c r="D191" s="78"/>
      <c r="E191" s="78"/>
    </row>
    <row r="192" spans="1:7" ht="12.75" customHeight="1">
      <c r="A192" s="78"/>
      <c r="B192" s="78"/>
      <c r="C192" s="78"/>
      <c r="D192" s="78"/>
      <c r="E192" s="78"/>
    </row>
    <row r="194" spans="1:8" ht="52.9" customHeight="1">
      <c r="A194" s="1478" t="s">
        <v>925</v>
      </c>
      <c r="B194" s="1478"/>
      <c r="C194" s="1478"/>
      <c r="D194" s="1478"/>
      <c r="E194" s="1478"/>
      <c r="F194" s="3"/>
      <c r="G194" s="3"/>
      <c r="H194" s="3"/>
    </row>
    <row r="195" spans="1:8" ht="12.75" customHeight="1">
      <c r="A195" s="5" t="s">
        <v>18</v>
      </c>
      <c r="B195" s="5"/>
      <c r="C195" s="5"/>
      <c r="D195" s="5"/>
      <c r="E195" s="5"/>
    </row>
    <row r="196" spans="1:8" ht="114.2" customHeight="1">
      <c r="A196" s="122"/>
      <c r="B196" s="120" t="s">
        <v>926</v>
      </c>
      <c r="C196" s="120" t="s">
        <v>927</v>
      </c>
      <c r="D196" s="120" t="s">
        <v>128</v>
      </c>
      <c r="E196" s="120" t="s">
        <v>928</v>
      </c>
    </row>
    <row r="197" spans="1:8" ht="12.75" customHeight="1">
      <c r="A197" s="120" t="s">
        <v>929</v>
      </c>
      <c r="B197" s="50"/>
      <c r="C197" s="50"/>
      <c r="D197" s="50"/>
      <c r="E197" s="50"/>
    </row>
    <row r="198" spans="1:8" ht="12.75" customHeight="1">
      <c r="A198" s="120" t="s">
        <v>930</v>
      </c>
      <c r="B198" s="50"/>
      <c r="C198" s="50"/>
      <c r="D198" s="50"/>
      <c r="E198" s="50"/>
    </row>
    <row r="200" spans="1:8" ht="72.400000000000006" customHeight="1">
      <c r="A200" s="1478" t="s">
        <v>931</v>
      </c>
      <c r="B200" s="1478"/>
      <c r="C200" s="1478"/>
      <c r="D200" s="1479"/>
      <c r="E200" s="1479"/>
      <c r="F200" s="1479"/>
    </row>
    <row r="201" spans="1:8" ht="41.1" customHeight="1">
      <c r="A201" s="123" t="s">
        <v>933</v>
      </c>
      <c r="B201" s="1480"/>
      <c r="C201" s="1480"/>
      <c r="D201" s="35"/>
      <c r="E201" s="35"/>
    </row>
    <row r="202" spans="1:8" ht="12.75" customHeight="1">
      <c r="A202" s="120" t="s">
        <v>934</v>
      </c>
      <c r="B202" s="1478" t="s">
        <v>935</v>
      </c>
      <c r="C202" s="1478"/>
      <c r="D202" s="35"/>
      <c r="E202" s="35"/>
    </row>
    <row r="203" spans="1:8" ht="16.350000000000001" customHeight="1">
      <c r="A203" s="120" t="s">
        <v>936</v>
      </c>
      <c r="B203" s="1480"/>
      <c r="C203" s="1480"/>
      <c r="D203" s="35"/>
      <c r="E203" s="35"/>
    </row>
    <row r="204" spans="1:8" ht="12.75" customHeight="1">
      <c r="A204" s="120" t="s">
        <v>937</v>
      </c>
      <c r="B204" s="1480"/>
      <c r="C204" s="1480"/>
      <c r="D204" s="35"/>
      <c r="E204" s="35"/>
    </row>
    <row r="205" spans="1:8" ht="12.75" customHeight="1">
      <c r="A205" s="120" t="s">
        <v>939</v>
      </c>
      <c r="B205" s="1480"/>
      <c r="C205" s="1480"/>
      <c r="D205" s="35"/>
      <c r="E205" s="35"/>
    </row>
    <row r="206" spans="1:8" ht="12.75" customHeight="1">
      <c r="A206" s="35"/>
      <c r="B206" s="35"/>
      <c r="C206" s="35"/>
      <c r="D206" s="35"/>
      <c r="E206" s="35"/>
    </row>
    <row r="207" spans="1:8" ht="49.35" customHeight="1">
      <c r="A207" s="1478" t="s">
        <v>956</v>
      </c>
      <c r="B207" s="1478"/>
      <c r="C207" s="1478"/>
      <c r="D207" s="3"/>
      <c r="E207" s="3"/>
      <c r="F207" s="3"/>
    </row>
    <row r="208" spans="1:8" ht="12.75" customHeight="1">
      <c r="A208" s="5" t="s">
        <v>18</v>
      </c>
      <c r="B208" s="5"/>
      <c r="C208" s="5"/>
    </row>
    <row r="209" spans="1:6" ht="12.75" customHeight="1">
      <c r="A209" s="1478" t="s">
        <v>108</v>
      </c>
      <c r="B209" s="1478"/>
      <c r="C209" s="1478"/>
      <c r="D209" s="35"/>
      <c r="E209" s="35"/>
    </row>
    <row r="210" spans="1:6" ht="12.75" customHeight="1">
      <c r="A210" s="1480"/>
      <c r="B210" s="1480"/>
      <c r="C210" s="1480"/>
      <c r="D210" s="35"/>
      <c r="E210" s="35"/>
    </row>
    <row r="211" spans="1:6" ht="12.75" customHeight="1">
      <c r="A211" s="35"/>
      <c r="B211" s="35"/>
      <c r="C211" s="35"/>
      <c r="D211" s="35"/>
      <c r="E211" s="35"/>
    </row>
    <row r="212" spans="1:6" ht="54.4" customHeight="1">
      <c r="A212" s="1478" t="s">
        <v>957</v>
      </c>
      <c r="B212" s="1478"/>
      <c r="C212" s="1478"/>
      <c r="D212" s="3"/>
      <c r="E212" s="3"/>
      <c r="F212" s="3"/>
    </row>
    <row r="213" spans="1:6" ht="12.75" customHeight="1">
      <c r="A213" s="5" t="s">
        <v>18</v>
      </c>
      <c r="B213" s="5"/>
      <c r="C213" s="5"/>
      <c r="D213" s="35"/>
      <c r="E213" s="35"/>
    </row>
    <row r="214" spans="1:6" ht="38.85" customHeight="1">
      <c r="A214" s="120" t="s">
        <v>958</v>
      </c>
      <c r="B214" s="120" t="s">
        <v>927</v>
      </c>
      <c r="C214" s="120" t="s">
        <v>959</v>
      </c>
      <c r="D214" s="35"/>
      <c r="E214" s="35"/>
    </row>
    <row r="215" spans="1:6" ht="12.75" customHeight="1">
      <c r="A215" s="126"/>
      <c r="B215" s="126"/>
      <c r="C215" s="126"/>
      <c r="D215" s="35"/>
      <c r="E215" s="35"/>
    </row>
    <row r="216" spans="1:6" ht="12.75" customHeight="1">
      <c r="A216" s="126"/>
      <c r="B216" s="126"/>
      <c r="C216" s="126"/>
      <c r="D216" s="35"/>
      <c r="E216" s="35"/>
    </row>
    <row r="217" spans="1:6" ht="12.75" customHeight="1">
      <c r="A217" s="126"/>
      <c r="B217" s="126"/>
      <c r="C217" s="126"/>
      <c r="D217" s="127"/>
      <c r="E217" s="127"/>
    </row>
    <row r="218" spans="1:6" ht="12.75" customHeight="1">
      <c r="A218" s="127"/>
      <c r="B218" s="127"/>
      <c r="C218" s="127"/>
      <c r="D218" s="127"/>
      <c r="E218" s="127"/>
    </row>
    <row r="219" spans="1:6" ht="50.65" customHeight="1">
      <c r="A219" s="1482" t="s">
        <v>967</v>
      </c>
      <c r="B219" s="1482"/>
      <c r="C219" s="1482"/>
      <c r="D219" s="1482"/>
      <c r="E219" s="1482"/>
    </row>
    <row r="220" spans="1:6" ht="61.15" customHeight="1">
      <c r="A220" s="128" t="s">
        <v>125</v>
      </c>
      <c r="B220" s="128" t="s">
        <v>126</v>
      </c>
      <c r="C220" s="128" t="s">
        <v>127</v>
      </c>
      <c r="D220" s="128" t="s">
        <v>128</v>
      </c>
      <c r="E220" s="128" t="s">
        <v>129</v>
      </c>
    </row>
    <row r="221" spans="1:6" ht="12.75" customHeight="1">
      <c r="A221" s="152"/>
      <c r="B221" s="424"/>
      <c r="C221" s="264"/>
      <c r="D221" s="152"/>
      <c r="E221" s="424"/>
    </row>
    <row r="222" spans="1:6" ht="12.75" customHeight="1">
      <c r="A222" s="425"/>
      <c r="B222" s="426"/>
      <c r="C222" s="427"/>
      <c r="D222" s="426"/>
      <c r="E222" s="426"/>
    </row>
    <row r="223" spans="1:6" ht="12.75" customHeight="1">
      <c r="A223" s="1434"/>
      <c r="B223" s="148"/>
      <c r="C223" s="428"/>
      <c r="D223" s="151"/>
      <c r="E223" s="151"/>
    </row>
    <row r="224" spans="1:6" ht="45.6" customHeight="1">
      <c r="A224" s="1482" t="s">
        <v>977</v>
      </c>
      <c r="B224" s="1482"/>
      <c r="C224" s="1482"/>
      <c r="D224" s="35"/>
      <c r="E224" s="35"/>
    </row>
    <row r="225" spans="1:6" ht="66.400000000000006" customHeight="1">
      <c r="A225" s="128" t="s">
        <v>978</v>
      </c>
      <c r="B225" s="128" t="s">
        <v>979</v>
      </c>
      <c r="C225" s="128" t="s">
        <v>980</v>
      </c>
      <c r="D225" s="35"/>
      <c r="E225" s="35"/>
    </row>
    <row r="226" spans="1:6" ht="27.6" customHeight="1">
      <c r="A226" s="152"/>
      <c r="B226" s="152"/>
      <c r="C226" s="152"/>
      <c r="D226" s="35"/>
      <c r="E226" s="35"/>
    </row>
    <row r="227" spans="1:6" ht="12.75" customHeight="1">
      <c r="A227" s="35"/>
      <c r="B227" s="35"/>
      <c r="C227" s="35"/>
      <c r="D227" s="35"/>
      <c r="E227" s="35"/>
    </row>
    <row r="228" spans="1:6" ht="72" customHeight="1">
      <c r="A228" s="1482" t="s">
        <v>983</v>
      </c>
      <c r="B228" s="1482"/>
      <c r="C228" s="1482"/>
      <c r="D228" s="3"/>
      <c r="E228" s="3"/>
      <c r="F228" s="3"/>
    </row>
    <row r="229" spans="1:6" ht="12.75" customHeight="1">
      <c r="A229" s="5" t="s">
        <v>18</v>
      </c>
      <c r="B229" s="5"/>
      <c r="C229" s="5"/>
      <c r="D229" s="35"/>
      <c r="E229" s="35"/>
    </row>
    <row r="230" spans="1:6" ht="45.6" customHeight="1">
      <c r="A230" s="128" t="s">
        <v>984</v>
      </c>
      <c r="B230" s="128" t="s">
        <v>79</v>
      </c>
      <c r="C230" s="128" t="s">
        <v>985</v>
      </c>
      <c r="D230" s="35"/>
      <c r="E230" s="35"/>
    </row>
    <row r="231" spans="1:6" ht="12.75" customHeight="1">
      <c r="A231" s="152"/>
      <c r="B231" s="152"/>
      <c r="C231" s="152"/>
      <c r="D231" s="35"/>
      <c r="E231" s="35"/>
    </row>
    <row r="232" spans="1:6" ht="12.75" customHeight="1">
      <c r="A232" s="35"/>
      <c r="B232" s="35"/>
      <c r="C232" s="35"/>
      <c r="D232" s="35"/>
      <c r="E232" s="35"/>
    </row>
    <row r="233" spans="1:6" ht="51.4" customHeight="1">
      <c r="A233" s="1482" t="s">
        <v>986</v>
      </c>
      <c r="B233" s="1482"/>
      <c r="C233" s="1482"/>
      <c r="D233" s="3"/>
      <c r="E233" s="3"/>
      <c r="F233" s="3"/>
    </row>
    <row r="234" spans="1:6" ht="12.75" customHeight="1">
      <c r="A234" s="5" t="s">
        <v>18</v>
      </c>
      <c r="B234" s="5"/>
      <c r="C234" s="5"/>
      <c r="D234" s="35"/>
      <c r="E234" s="35"/>
    </row>
    <row r="235" spans="1:6" ht="42.6" customHeight="1">
      <c r="A235" s="128" t="s">
        <v>984</v>
      </c>
      <c r="B235" s="128" t="s">
        <v>79</v>
      </c>
      <c r="C235" s="128" t="s">
        <v>985</v>
      </c>
      <c r="D235" s="35"/>
      <c r="E235" s="35"/>
    </row>
    <row r="236" spans="1:6" ht="12.75" customHeight="1">
      <c r="A236" s="152"/>
      <c r="B236" s="152"/>
      <c r="C236" s="152"/>
      <c r="D236" s="35"/>
      <c r="E236" s="35"/>
    </row>
    <row r="237" spans="1:6" ht="12.75" customHeight="1">
      <c r="A237" s="35"/>
      <c r="B237" s="35"/>
      <c r="C237" s="35"/>
      <c r="D237" s="35"/>
      <c r="E237" s="35"/>
    </row>
    <row r="238" spans="1:6" ht="40.35" customHeight="1">
      <c r="A238" s="1482" t="s">
        <v>987</v>
      </c>
      <c r="B238" s="1482"/>
      <c r="C238" s="1482"/>
      <c r="D238" s="3"/>
      <c r="E238" s="3"/>
      <c r="F238" s="3"/>
    </row>
    <row r="239" spans="1:6" ht="12.75" customHeight="1">
      <c r="A239" s="5" t="s">
        <v>18</v>
      </c>
      <c r="B239" s="5"/>
      <c r="C239" s="5"/>
      <c r="D239" s="35"/>
      <c r="E239" s="35"/>
    </row>
    <row r="240" spans="1:6" ht="106.7" customHeight="1">
      <c r="A240" s="128" t="s">
        <v>984</v>
      </c>
      <c r="B240" s="128" t="s">
        <v>988</v>
      </c>
      <c r="C240" s="128" t="s">
        <v>989</v>
      </c>
      <c r="D240" s="35"/>
      <c r="E240" s="35"/>
    </row>
    <row r="241" spans="1:7" ht="12.75" customHeight="1">
      <c r="A241" s="152"/>
      <c r="B241" s="152"/>
      <c r="C241" s="152"/>
      <c r="D241" s="35"/>
      <c r="E241" s="35"/>
    </row>
    <row r="242" spans="1:7" ht="12.75" customHeight="1">
      <c r="A242" s="35"/>
      <c r="B242" s="35"/>
      <c r="C242" s="35"/>
      <c r="D242" s="35"/>
      <c r="E242" s="35"/>
    </row>
    <row r="243" spans="1:7" ht="58.9" customHeight="1">
      <c r="A243" s="1482" t="s">
        <v>990</v>
      </c>
      <c r="B243" s="1482"/>
      <c r="C243" s="1482"/>
      <c r="D243" s="3"/>
      <c r="E243" s="3"/>
      <c r="F243" s="3"/>
    </row>
    <row r="244" spans="1:7" ht="12.75" customHeight="1">
      <c r="A244" s="5" t="s">
        <v>18</v>
      </c>
      <c r="B244" s="5"/>
      <c r="C244" s="5"/>
      <c r="D244" s="35"/>
      <c r="E244" s="35"/>
    </row>
    <row r="245" spans="1:7" ht="90.95" customHeight="1">
      <c r="A245" s="128" t="s">
        <v>984</v>
      </c>
      <c r="B245" s="128" t="s">
        <v>991</v>
      </c>
      <c r="C245" s="128" t="s">
        <v>992</v>
      </c>
      <c r="D245" s="35"/>
      <c r="E245" s="35"/>
    </row>
    <row r="246" spans="1:7" ht="12.75" customHeight="1">
      <c r="A246" s="152"/>
      <c r="B246" s="152"/>
      <c r="C246" s="152"/>
      <c r="D246" s="35"/>
      <c r="E246" s="35"/>
    </row>
    <row r="247" spans="1:7" ht="12.75" customHeight="1">
      <c r="A247" s="35"/>
      <c r="B247" s="35"/>
      <c r="C247" s="35"/>
      <c r="D247" s="35"/>
      <c r="E247" s="35"/>
    </row>
    <row r="248" spans="1:7" ht="77.650000000000006" customHeight="1">
      <c r="A248" s="1483" t="s">
        <v>993</v>
      </c>
      <c r="B248" s="1483"/>
      <c r="C248" s="1483"/>
      <c r="D248" s="1483"/>
      <c r="E248" s="1483"/>
    </row>
    <row r="249" spans="1:7" ht="134.25" customHeight="1">
      <c r="A249" s="153" t="s">
        <v>994</v>
      </c>
      <c r="B249" s="153" t="s">
        <v>995</v>
      </c>
      <c r="C249" s="153" t="s">
        <v>996</v>
      </c>
      <c r="D249" s="153" t="s">
        <v>997</v>
      </c>
      <c r="E249" s="153" t="s">
        <v>998</v>
      </c>
    </row>
    <row r="250" spans="1:7" ht="12.75" customHeight="1">
      <c r="A250" s="154"/>
      <c r="B250" s="154"/>
      <c r="C250" s="154"/>
      <c r="D250" s="154"/>
      <c r="E250" s="154"/>
    </row>
    <row r="251" spans="1:7" ht="12.75" customHeight="1">
      <c r="A251" s="154"/>
      <c r="B251" s="154"/>
      <c r="C251" s="154"/>
      <c r="D251" s="154"/>
      <c r="E251" s="154"/>
    </row>
    <row r="252" spans="1:7" ht="12.75" customHeight="1">
      <c r="A252" s="127"/>
      <c r="B252" s="127"/>
      <c r="C252" s="127"/>
      <c r="D252" s="127"/>
      <c r="E252" s="35"/>
    </row>
    <row r="253" spans="1:7" ht="87.4" customHeight="1">
      <c r="A253" s="1483" t="s">
        <v>1004</v>
      </c>
      <c r="B253" s="1483"/>
      <c r="C253" s="1483"/>
      <c r="D253" s="1483"/>
      <c r="E253" s="3"/>
      <c r="F253" s="3"/>
      <c r="G253" s="3"/>
    </row>
    <row r="254" spans="1:7" ht="36.6" customHeight="1">
      <c r="A254" s="5" t="s">
        <v>18</v>
      </c>
      <c r="B254" s="5"/>
      <c r="C254" s="5"/>
      <c r="D254" s="5"/>
      <c r="E254" s="35"/>
    </row>
    <row r="255" spans="1:7" ht="187.5" customHeight="1">
      <c r="A255" s="153" t="s">
        <v>1005</v>
      </c>
      <c r="B255" s="153" t="s">
        <v>1006</v>
      </c>
      <c r="C255" s="153" t="s">
        <v>1007</v>
      </c>
      <c r="D255" s="153" t="s">
        <v>1008</v>
      </c>
      <c r="E255" s="35"/>
    </row>
    <row r="256" spans="1:7" ht="12.75" customHeight="1">
      <c r="A256" s="154"/>
      <c r="B256" s="154"/>
      <c r="C256" s="154"/>
      <c r="D256" s="154"/>
      <c r="E256" s="35"/>
    </row>
    <row r="257" spans="1:7" ht="12.75" customHeight="1">
      <c r="A257" s="35"/>
      <c r="B257" s="35"/>
      <c r="C257" s="35"/>
      <c r="D257" s="35"/>
      <c r="E257" s="35"/>
    </row>
    <row r="258" spans="1:7" ht="46.35" customHeight="1">
      <c r="A258" s="1483" t="s">
        <v>1009</v>
      </c>
      <c r="B258" s="1483"/>
      <c r="C258" s="1483"/>
      <c r="D258" s="3"/>
      <c r="E258" s="3"/>
      <c r="F258" s="3"/>
    </row>
    <row r="259" spans="1:7" ht="41.85" customHeight="1">
      <c r="A259" s="5" t="s">
        <v>18</v>
      </c>
      <c r="B259" s="5"/>
      <c r="C259" s="5"/>
      <c r="E259" s="35"/>
    </row>
    <row r="260" spans="1:7" ht="131.25" customHeight="1">
      <c r="A260" s="153" t="s">
        <v>1010</v>
      </c>
      <c r="B260" s="153" t="s">
        <v>1011</v>
      </c>
      <c r="C260" s="153" t="s">
        <v>1012</v>
      </c>
      <c r="D260" s="35"/>
      <c r="E260" s="35"/>
    </row>
    <row r="261" spans="1:7" ht="12.75" customHeight="1">
      <c r="A261" s="154"/>
      <c r="B261" s="154"/>
      <c r="C261" s="154"/>
      <c r="D261" s="35"/>
      <c r="E261" s="35"/>
    </row>
    <row r="262" spans="1:7" ht="12.75" customHeight="1">
      <c r="A262" s="154"/>
      <c r="B262" s="154"/>
      <c r="C262" s="154"/>
      <c r="D262" s="35"/>
      <c r="E262" s="35"/>
    </row>
    <row r="263" spans="1:7" ht="12.75" customHeight="1">
      <c r="A263" s="127"/>
      <c r="B263" s="127"/>
      <c r="C263" s="127"/>
      <c r="D263" s="127"/>
      <c r="E263" s="127"/>
    </row>
    <row r="264" spans="1:7" ht="31.35" customHeight="1">
      <c r="A264" s="1483" t="s">
        <v>1015</v>
      </c>
      <c r="B264" s="1483"/>
      <c r="C264" s="1483"/>
      <c r="D264" s="1483"/>
      <c r="E264" s="1483"/>
    </row>
    <row r="265" spans="1:7" ht="314.10000000000002" customHeight="1">
      <c r="A265" s="153" t="s">
        <v>1016</v>
      </c>
      <c r="B265" s="153" t="s">
        <v>1017</v>
      </c>
      <c r="C265" s="153" t="s">
        <v>1018</v>
      </c>
      <c r="D265" s="153" t="s">
        <v>1019</v>
      </c>
      <c r="E265" s="153" t="s">
        <v>1020</v>
      </c>
    </row>
    <row r="266" spans="1:7" ht="12.75" customHeight="1">
      <c r="A266" s="157"/>
      <c r="B266" s="157"/>
      <c r="C266" s="157"/>
      <c r="D266" s="158"/>
      <c r="E266" s="277"/>
    </row>
    <row r="267" spans="1:7" ht="12.75" customHeight="1">
      <c r="A267" s="160"/>
      <c r="B267" s="160"/>
      <c r="C267" s="160"/>
      <c r="D267" s="161"/>
      <c r="E267" s="278"/>
    </row>
    <row r="268" spans="1:7" ht="12.75" customHeight="1">
      <c r="A268" s="1483" t="s">
        <v>1031</v>
      </c>
      <c r="B268" s="1483"/>
      <c r="C268" s="1483"/>
      <c r="D268" s="1483"/>
      <c r="E268" s="1483"/>
    </row>
    <row r="269" spans="1:7" ht="64.150000000000006" customHeight="1">
      <c r="A269" s="153" t="s">
        <v>125</v>
      </c>
      <c r="B269" s="153" t="s">
        <v>126</v>
      </c>
      <c r="C269" s="153" t="s">
        <v>127</v>
      </c>
      <c r="D269" s="153" t="s">
        <v>128</v>
      </c>
      <c r="E269" s="153" t="s">
        <v>129</v>
      </c>
    </row>
    <row r="270" spans="1:7" ht="12.75" customHeight="1">
      <c r="A270" s="1441"/>
      <c r="B270" s="165"/>
      <c r="C270" s="165"/>
      <c r="D270" s="165"/>
      <c r="E270" s="165"/>
    </row>
    <row r="271" spans="1:7" ht="12.75" customHeight="1">
      <c r="A271" s="167"/>
      <c r="B271" s="168"/>
      <c r="C271" s="168"/>
      <c r="D271" s="168"/>
      <c r="E271" s="169"/>
    </row>
    <row r="272" spans="1:7" ht="120.2" customHeight="1">
      <c r="A272" s="1483" t="s">
        <v>1037</v>
      </c>
      <c r="B272" s="1483"/>
      <c r="C272" s="1483"/>
      <c r="D272" s="1483"/>
      <c r="E272" s="3"/>
      <c r="F272" s="3"/>
      <c r="G272" s="3"/>
    </row>
    <row r="273" spans="1:7" ht="12.75" customHeight="1">
      <c r="A273" s="5" t="s">
        <v>18</v>
      </c>
      <c r="B273" s="5"/>
      <c r="C273" s="5"/>
      <c r="D273" s="5"/>
      <c r="E273" s="35"/>
    </row>
    <row r="274" spans="1:7" ht="175.35" customHeight="1">
      <c r="A274" s="153" t="s">
        <v>1038</v>
      </c>
      <c r="B274" s="153" t="s">
        <v>1039</v>
      </c>
      <c r="C274" s="153" t="s">
        <v>1040</v>
      </c>
      <c r="D274" s="153" t="s">
        <v>1041</v>
      </c>
      <c r="E274" s="35"/>
    </row>
    <row r="275" spans="1:7" ht="12.75" customHeight="1">
      <c r="A275" s="170"/>
      <c r="B275" s="170"/>
      <c r="C275" s="170"/>
      <c r="D275" s="170"/>
      <c r="E275" s="35"/>
    </row>
    <row r="276" spans="1:7" ht="12.75" customHeight="1">
      <c r="A276" s="35"/>
      <c r="B276" s="35"/>
      <c r="C276" s="35"/>
      <c r="D276" s="35"/>
      <c r="E276" s="35"/>
    </row>
    <row r="277" spans="1:7" ht="69.400000000000006" customHeight="1">
      <c r="A277" s="1483" t="s">
        <v>1042</v>
      </c>
      <c r="B277" s="1483"/>
      <c r="C277" s="1483"/>
      <c r="D277" s="1483"/>
      <c r="E277" s="35"/>
    </row>
    <row r="278" spans="1:7" ht="70.150000000000006" customHeight="1">
      <c r="A278" s="1484" t="s">
        <v>1043</v>
      </c>
      <c r="B278" s="1484"/>
      <c r="C278" s="1484"/>
      <c r="D278" s="1484"/>
      <c r="E278" s="35"/>
    </row>
    <row r="279" spans="1:7" ht="12.75" customHeight="1">
      <c r="A279" s="1485"/>
      <c r="B279" s="1485"/>
      <c r="C279" s="1485"/>
      <c r="D279" s="1485"/>
      <c r="E279" s="35"/>
    </row>
    <row r="280" spans="1:7" ht="12.75" customHeight="1">
      <c r="A280" s="35"/>
      <c r="B280" s="35"/>
      <c r="C280" s="35"/>
      <c r="D280" s="35"/>
      <c r="E280" s="35"/>
    </row>
    <row r="281" spans="1:7" ht="55.15" customHeight="1">
      <c r="A281" s="1483" t="s">
        <v>1044</v>
      </c>
      <c r="B281" s="1483"/>
      <c r="C281" s="1483"/>
      <c r="D281" s="1483"/>
      <c r="E281" s="3"/>
      <c r="F281" s="3"/>
      <c r="G281" s="3"/>
    </row>
    <row r="282" spans="1:7" ht="12.75" customHeight="1">
      <c r="A282" s="5" t="s">
        <v>18</v>
      </c>
      <c r="B282" s="5"/>
      <c r="C282" s="5"/>
      <c r="D282" s="5"/>
      <c r="E282" s="35"/>
    </row>
    <row r="283" spans="1:7" ht="186.75" customHeight="1">
      <c r="A283" s="153" t="s">
        <v>125</v>
      </c>
      <c r="B283" s="153" t="s">
        <v>1045</v>
      </c>
      <c r="C283" s="153" t="s">
        <v>1046</v>
      </c>
      <c r="D283" s="153" t="s">
        <v>1047</v>
      </c>
      <c r="E283" s="35"/>
    </row>
    <row r="284" spans="1:7" ht="12.75" customHeight="1">
      <c r="A284" s="170"/>
      <c r="B284" s="170"/>
      <c r="C284" s="170"/>
      <c r="D284" s="170"/>
      <c r="E284" s="35"/>
    </row>
    <row r="285" spans="1:7" ht="12.75" customHeight="1">
      <c r="A285" s="35"/>
      <c r="B285" s="35"/>
      <c r="C285" s="35"/>
      <c r="D285" s="35"/>
      <c r="E285" s="35"/>
    </row>
    <row r="286" spans="1:7" ht="82.15" customHeight="1">
      <c r="A286" s="1483" t="s">
        <v>1048</v>
      </c>
      <c r="B286" s="1483"/>
      <c r="C286" s="1483"/>
      <c r="D286" s="1483"/>
      <c r="E286" s="35"/>
    </row>
    <row r="287" spans="1:7" ht="12.75" customHeight="1">
      <c r="A287" s="1485"/>
      <c r="B287" s="1485"/>
      <c r="C287" s="1485"/>
      <c r="D287" s="1485"/>
      <c r="E287" s="35"/>
    </row>
    <row r="288" spans="1:7" ht="12.75" customHeight="1">
      <c r="A288" s="35"/>
      <c r="B288" s="35"/>
      <c r="C288" s="35"/>
      <c r="D288" s="35"/>
      <c r="E288" s="35"/>
    </row>
    <row r="289" spans="1:5" ht="82.15" customHeight="1">
      <c r="A289" s="1483" t="s">
        <v>1049</v>
      </c>
      <c r="B289" s="1483"/>
      <c r="C289" s="1483"/>
      <c r="D289" s="1483"/>
      <c r="E289" s="35"/>
    </row>
    <row r="290" spans="1:5" ht="12.75" customHeight="1">
      <c r="A290" s="1485"/>
      <c r="B290" s="1485"/>
      <c r="C290" s="1485"/>
      <c r="D290" s="1485"/>
      <c r="E290" s="35"/>
    </row>
    <row r="291" spans="1:5" ht="12.75" customHeight="1">
      <c r="A291" s="35"/>
      <c r="B291" s="35"/>
      <c r="C291" s="35"/>
      <c r="D291" s="35"/>
      <c r="E291" s="35"/>
    </row>
    <row r="292" spans="1:5" ht="76.150000000000006" customHeight="1">
      <c r="A292" s="1483" t="s">
        <v>1050</v>
      </c>
      <c r="B292" s="1483"/>
      <c r="C292" s="1483"/>
      <c r="D292" s="1483"/>
      <c r="E292" s="35"/>
    </row>
    <row r="293" spans="1:5" ht="12.75" customHeight="1">
      <c r="A293" s="1485"/>
      <c r="B293" s="1485"/>
      <c r="C293" s="1485"/>
      <c r="D293" s="1485"/>
      <c r="E293" s="35"/>
    </row>
    <row r="294" spans="1:5" ht="12.75" customHeight="1">
      <c r="A294" s="35"/>
      <c r="B294" s="35"/>
      <c r="C294" s="35"/>
      <c r="D294" s="35"/>
      <c r="E294" s="35"/>
    </row>
    <row r="295" spans="1:5" ht="12.75" customHeight="1">
      <c r="A295" s="35"/>
      <c r="B295" s="35"/>
      <c r="C295" s="35"/>
      <c r="D295" s="35"/>
      <c r="E295" s="35"/>
    </row>
    <row r="296" spans="1:5" ht="74.650000000000006" customHeight="1">
      <c r="A296" s="1486" t="s">
        <v>1051</v>
      </c>
      <c r="B296" s="1486"/>
      <c r="C296" s="1486"/>
      <c r="D296" s="1486"/>
      <c r="E296" s="35"/>
    </row>
    <row r="297" spans="1:5" ht="66.400000000000006" customHeight="1">
      <c r="A297" s="172" t="s">
        <v>125</v>
      </c>
      <c r="B297" s="172" t="s">
        <v>570</v>
      </c>
      <c r="C297" s="172" t="s">
        <v>1052</v>
      </c>
      <c r="D297" s="172" t="s">
        <v>1053</v>
      </c>
      <c r="E297" s="35"/>
    </row>
    <row r="298" spans="1:5" ht="12.75" customHeight="1">
      <c r="A298" s="173"/>
      <c r="B298" s="173"/>
      <c r="C298" s="173"/>
      <c r="D298" s="173"/>
      <c r="E298" s="35"/>
    </row>
    <row r="299" spans="1:5" ht="12.75" customHeight="1">
      <c r="A299" s="35"/>
      <c r="B299" s="35"/>
      <c r="C299" s="35"/>
      <c r="D299" s="35"/>
      <c r="E299" s="35"/>
    </row>
    <row r="300" spans="1:5" ht="47.1" customHeight="1">
      <c r="A300" s="1486" t="s">
        <v>1054</v>
      </c>
      <c r="B300" s="1486"/>
      <c r="C300" s="1486"/>
      <c r="D300" s="1486"/>
      <c r="E300" s="35"/>
    </row>
    <row r="301" spans="1:5" ht="53.65" customHeight="1">
      <c r="A301" s="172" t="s">
        <v>125</v>
      </c>
      <c r="B301" s="172" t="s">
        <v>570</v>
      </c>
      <c r="C301" s="172" t="s">
        <v>1052</v>
      </c>
      <c r="D301" s="172" t="s">
        <v>1053</v>
      </c>
      <c r="E301" s="35"/>
    </row>
    <row r="302" spans="1:5" ht="12.75" customHeight="1">
      <c r="A302" s="173"/>
      <c r="B302" s="173"/>
      <c r="C302" s="173"/>
      <c r="D302" s="173"/>
      <c r="E302" s="35"/>
    </row>
    <row r="303" spans="1:5" ht="12.75" customHeight="1">
      <c r="A303" s="35"/>
      <c r="B303" s="35"/>
      <c r="C303" s="35"/>
      <c r="D303" s="35"/>
      <c r="E303" s="35"/>
    </row>
    <row r="304" spans="1:5" ht="61.15" customHeight="1">
      <c r="A304" s="1486" t="s">
        <v>1055</v>
      </c>
      <c r="B304" s="1486"/>
      <c r="C304" s="1486"/>
      <c r="D304" s="1486"/>
      <c r="E304" s="35"/>
    </row>
    <row r="305" spans="1:5" ht="129.94999999999999" customHeight="1">
      <c r="A305" s="172" t="s">
        <v>1056</v>
      </c>
      <c r="B305" s="172" t="s">
        <v>1057</v>
      </c>
      <c r="C305" s="172" t="s">
        <v>1058</v>
      </c>
      <c r="D305" s="172" t="s">
        <v>1059</v>
      </c>
      <c r="E305" s="35"/>
    </row>
    <row r="306" spans="1:5" ht="12.75" customHeight="1">
      <c r="A306" s="173"/>
      <c r="B306" s="173"/>
      <c r="C306" s="173"/>
      <c r="D306" s="173"/>
      <c r="E306" s="35"/>
    </row>
    <row r="307" spans="1:5" ht="12.75" customHeight="1">
      <c r="A307" s="35"/>
      <c r="B307" s="35"/>
      <c r="C307" s="35"/>
      <c r="D307" s="35"/>
      <c r="E307" s="35"/>
    </row>
    <row r="308" spans="1:5" ht="73.900000000000006" customHeight="1">
      <c r="A308" s="1486" t="s">
        <v>1060</v>
      </c>
      <c r="B308" s="1486"/>
      <c r="C308" s="1486"/>
      <c r="D308" s="1486"/>
      <c r="E308" s="35"/>
    </row>
    <row r="309" spans="1:5" ht="12.75" customHeight="1">
      <c r="A309" s="1487"/>
      <c r="B309" s="1487"/>
      <c r="C309" s="1487"/>
      <c r="D309" s="1487"/>
      <c r="E309" s="35"/>
    </row>
  </sheetData>
  <sheetProtection algorithmName="SHA-512" hashValue="fAv/8iWCIQuJZ8NJqWmzpR7pXvMrxhvB07d44jb360rTrd2a9Fzf0W7T8RlOsIsPSOC5wVIVurl1/thU+iurXw==" saltValue="b85KkFGuRNQyWwpORPYSXw==" spinCount="100000" sheet="1" objects="1" scenarios="1"/>
  <mergeCells count="115">
    <mergeCell ref="A296:D296"/>
    <mergeCell ref="A300:D300"/>
    <mergeCell ref="A304:D304"/>
    <mergeCell ref="A308:D308"/>
    <mergeCell ref="A309:D309"/>
    <mergeCell ref="A281:D281"/>
    <mergeCell ref="E281:G281"/>
    <mergeCell ref="A282:D282"/>
    <mergeCell ref="A286:D286"/>
    <mergeCell ref="A287:D287"/>
    <mergeCell ref="A289:D289"/>
    <mergeCell ref="A290:D290"/>
    <mergeCell ref="A292:D292"/>
    <mergeCell ref="A293:D293"/>
    <mergeCell ref="A259:C259"/>
    <mergeCell ref="A264:E264"/>
    <mergeCell ref="A268:E268"/>
    <mergeCell ref="A272:D272"/>
    <mergeCell ref="E272:G272"/>
    <mergeCell ref="A273:D273"/>
    <mergeCell ref="A277:D277"/>
    <mergeCell ref="A278:D278"/>
    <mergeCell ref="A279:D279"/>
    <mergeCell ref="A239:C239"/>
    <mergeCell ref="A243:C243"/>
    <mergeCell ref="D243:F243"/>
    <mergeCell ref="A244:C244"/>
    <mergeCell ref="A248:E248"/>
    <mergeCell ref="A253:D253"/>
    <mergeCell ref="E253:G253"/>
    <mergeCell ref="A254:D254"/>
    <mergeCell ref="A258:C258"/>
    <mergeCell ref="D258:F258"/>
    <mergeCell ref="A219:E219"/>
    <mergeCell ref="A224:C224"/>
    <mergeCell ref="A228:C228"/>
    <mergeCell ref="D228:F228"/>
    <mergeCell ref="A229:C229"/>
    <mergeCell ref="A233:C233"/>
    <mergeCell ref="D233:F233"/>
    <mergeCell ref="A234:C234"/>
    <mergeCell ref="A238:C238"/>
    <mergeCell ref="D238:F238"/>
    <mergeCell ref="B205:C205"/>
    <mergeCell ref="A207:C207"/>
    <mergeCell ref="D207:F207"/>
    <mergeCell ref="A208:C208"/>
    <mergeCell ref="A209:C209"/>
    <mergeCell ref="A210:C210"/>
    <mergeCell ref="A212:C212"/>
    <mergeCell ref="D212:F212"/>
    <mergeCell ref="A213:C213"/>
    <mergeCell ref="A194:E194"/>
    <mergeCell ref="F194:H194"/>
    <mergeCell ref="A195:E195"/>
    <mergeCell ref="A200:C200"/>
    <mergeCell ref="D200:F200"/>
    <mergeCell ref="B201:C201"/>
    <mergeCell ref="B202:C202"/>
    <mergeCell ref="B203:C203"/>
    <mergeCell ref="B204:C204"/>
    <mergeCell ref="A150:E150"/>
    <mergeCell ref="A157:E157"/>
    <mergeCell ref="F157:H157"/>
    <mergeCell ref="A158:E158"/>
    <mergeCell ref="A165:C165"/>
    <mergeCell ref="A171:C171"/>
    <mergeCell ref="A178:C178"/>
    <mergeCell ref="A183:E183"/>
    <mergeCell ref="A188:E188"/>
    <mergeCell ref="A107:C107"/>
    <mergeCell ref="A108:C108"/>
    <mergeCell ref="B109:D109"/>
    <mergeCell ref="A111:D111"/>
    <mergeCell ref="A115:E115"/>
    <mergeCell ref="A122:F122"/>
    <mergeCell ref="A129:E129"/>
    <mergeCell ref="A136:F136"/>
    <mergeCell ref="A143:E143"/>
    <mergeCell ref="B96:C96"/>
    <mergeCell ref="B97:C97"/>
    <mergeCell ref="B99:D99"/>
    <mergeCell ref="A100:D100"/>
    <mergeCell ref="A101:C101"/>
    <mergeCell ref="A102:C102"/>
    <mergeCell ref="B103:D103"/>
    <mergeCell ref="B105:D105"/>
    <mergeCell ref="A106:D106"/>
    <mergeCell ref="B67:F67"/>
    <mergeCell ref="A68:F68"/>
    <mergeCell ref="B75:D75"/>
    <mergeCell ref="A76:D76"/>
    <mergeCell ref="B83:D83"/>
    <mergeCell ref="B85:D85"/>
    <mergeCell ref="A86:D86"/>
    <mergeCell ref="B94:D94"/>
    <mergeCell ref="A95:D95"/>
    <mergeCell ref="B35:E35"/>
    <mergeCell ref="A36:E36"/>
    <mergeCell ref="B43:D43"/>
    <mergeCell ref="A44:D44"/>
    <mergeCell ref="B51:D51"/>
    <mergeCell ref="A52:D52"/>
    <mergeCell ref="B59:D59"/>
    <mergeCell ref="A60:D60"/>
    <mergeCell ref="A66:F66"/>
    <mergeCell ref="B1:F1"/>
    <mergeCell ref="B3:F3"/>
    <mergeCell ref="A4:F4"/>
    <mergeCell ref="B11:F11"/>
    <mergeCell ref="A12:F12"/>
    <mergeCell ref="B19:F19"/>
    <mergeCell ref="A20:F20"/>
    <mergeCell ref="B27:E27"/>
    <mergeCell ref="A28:E28"/>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1600-000000000000}">
      <formula1>0</formula1>
      <formula2>0</formula2>
    </dataValidation>
    <dataValidation operator="equal" allowBlank="1" showInputMessage="1" showErrorMessage="1" prompt="целевой показатель в 2026 году - 22% в 2036 году - 30%" sqref="I116" xr:uid="{00000000-0002-0000-16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1600-000002000000}">
      <formula1>0</formula1>
      <formula2>0</formula2>
    </dataValidation>
    <dataValidation operator="equal" allowBlank="1" showInputMessage="1" showErrorMessage="1" sqref="A124:A127" xr:uid="{00000000-0002-0000-16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16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16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16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1600-000007000000}">
      <formula1>0</formula1>
      <formula2>0</formula2>
    </dataValidation>
    <dataValidation type="list" operator="equal" allowBlank="1" showInputMessage="1" showErrorMessage="1" promptTitle="выберите из списка" prompt="выберите из списка" sqref="B83:D83" xr:uid="{00000000-0002-0000-16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1:F11 B19:F19 B27:E27 B35:E35 B43:D43 B51:D51 B59:D59 B67:F67 B75:D75 B85:D85 B94:D94 B99:D99 B103:D103 B105:D105 B109:D109 F157:H157 F194:H194 D207:F207 D212:F212" xr:uid="{00000000-0002-0000-16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24:F127" xr:uid="{00000000-0002-0000-1600-00000A000000}">
      <formula1>"Да,Нет"</formula1>
      <formula2>0</formula2>
    </dataValidation>
    <dataValidation type="list" operator="equal" allowBlank="1" showInputMessage="1" showErrorMessage="1" promptTitle="наличие проектов" sqref="D200:F200" xr:uid="{00000000-0002-0000-16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228:F228 D233:F233" xr:uid="{00000000-0002-0000-1600-00000C000000}">
      <formula1>"да,обращались,нет,не обращались"</formula1>
      <formula2>0</formula2>
    </dataValidation>
    <dataValidation type="list" operator="equal" allowBlank="1" showInputMessage="1" showErrorMessage="1" sqref="D238:F238 D243:F243 D258:F258 E272:G272" xr:uid="{00000000-0002-0000-1600-00000D000000}">
      <formula1>"да,выдавались,нет,не выдавались"</formula1>
      <formula2>0</formula2>
    </dataValidation>
    <dataValidation type="list" operator="equal" allowBlank="1" showInputMessage="1" showErrorMessage="1" sqref="E253:G253" xr:uid="{00000000-0002-0000-1600-00000E000000}">
      <formula1>"да,утверждена,нет,не утверждена"</formula1>
      <formula2>0</formula2>
    </dataValidation>
    <dataValidation type="list" operator="equal" allowBlank="1" showInputMessage="1" showErrorMessage="1" sqref="E281:G281" xr:uid="{00000000-0002-0000-16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138:F141" xr:uid="{00000000-0002-0000-16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J36"/>
  <sheetViews>
    <sheetView zoomScale="60" zoomScaleNormal="60" workbookViewId="0"/>
  </sheetViews>
  <sheetFormatPr defaultColWidth="13.42578125" defaultRowHeight="14.25" customHeight="1"/>
  <cols>
    <col min="1" max="1" width="18" customWidth="1"/>
    <col min="2" max="2" width="15.28515625" customWidth="1"/>
    <col min="3" max="3" width="16" customWidth="1"/>
    <col min="4" max="4" width="20.85546875" customWidth="1"/>
    <col min="5" max="5" width="15.85546875" customWidth="1"/>
    <col min="6" max="6" width="14.5703125" customWidth="1"/>
    <col min="28" max="28" width="17.7109375" customWidth="1"/>
    <col min="29" max="29" width="9.140625" customWidth="1"/>
    <col min="30" max="30" width="7.28515625" customWidth="1"/>
  </cols>
  <sheetData>
    <row r="1" spans="1:36" ht="59.25" customHeight="1">
      <c r="A1" s="1543" t="s">
        <v>0</v>
      </c>
      <c r="B1" s="1543"/>
      <c r="C1" s="1543"/>
      <c r="D1" s="1543"/>
      <c r="E1" s="1544" t="s">
        <v>11840</v>
      </c>
      <c r="F1" s="1544"/>
      <c r="G1" s="1544" t="s">
        <v>11841</v>
      </c>
      <c r="H1" s="1544"/>
      <c r="I1" s="1545" t="s">
        <v>11842</v>
      </c>
      <c r="J1" s="1545"/>
      <c r="K1" s="1545" t="s">
        <v>11843</v>
      </c>
      <c r="L1" s="1545"/>
      <c r="M1" s="1545" t="s">
        <v>11844</v>
      </c>
      <c r="N1" s="1545"/>
      <c r="O1" s="1545" t="s">
        <v>11845</v>
      </c>
      <c r="P1" s="1545"/>
      <c r="Q1" s="1545" t="s">
        <v>11846</v>
      </c>
      <c r="R1" s="1545"/>
      <c r="S1" s="1545" t="s">
        <v>11847</v>
      </c>
      <c r="T1" s="1545"/>
      <c r="U1" s="1545" t="s">
        <v>11848</v>
      </c>
      <c r="V1" s="1545"/>
      <c r="W1" s="1544" t="s">
        <v>11849</v>
      </c>
      <c r="X1" s="1544"/>
      <c r="Y1" s="1544" t="s">
        <v>11850</v>
      </c>
      <c r="Z1" s="1544"/>
      <c r="AA1" s="1544" t="s">
        <v>11851</v>
      </c>
      <c r="AB1" s="1544"/>
      <c r="AC1" s="1544" t="s">
        <v>11852</v>
      </c>
      <c r="AD1" s="1544"/>
      <c r="AE1" s="1544" t="s">
        <v>11853</v>
      </c>
      <c r="AF1" s="1544"/>
      <c r="AG1" s="1465" t="s">
        <v>11854</v>
      </c>
      <c r="AH1" s="1465" t="s">
        <v>11855</v>
      </c>
      <c r="AI1" s="1465" t="s">
        <v>11856</v>
      </c>
      <c r="AJ1" s="1465" t="s">
        <v>13</v>
      </c>
    </row>
    <row r="2" spans="1:36" ht="15.75">
      <c r="A2" s="12" t="s">
        <v>104</v>
      </c>
      <c r="B2" s="12"/>
      <c r="C2" s="12"/>
      <c r="D2" s="12"/>
      <c r="E2" s="17">
        <v>92.5</v>
      </c>
      <c r="F2" s="1466">
        <f t="shared" ref="F2:F19" si="0">E2/100*25</f>
        <v>23.125</v>
      </c>
      <c r="G2" s="20">
        <v>24</v>
      </c>
      <c r="H2" s="20">
        <v>918</v>
      </c>
      <c r="I2" s="23">
        <v>41</v>
      </c>
      <c r="J2" s="23">
        <v>1113</v>
      </c>
      <c r="K2" s="23">
        <v>5</v>
      </c>
      <c r="L2" s="23">
        <v>714</v>
      </c>
      <c r="M2" s="23">
        <v>88</v>
      </c>
      <c r="N2" s="23">
        <v>4387</v>
      </c>
      <c r="O2" s="23">
        <v>31</v>
      </c>
      <c r="P2" s="23">
        <v>2142</v>
      </c>
      <c r="Q2" s="23">
        <v>12</v>
      </c>
      <c r="R2" s="23">
        <v>15</v>
      </c>
      <c r="S2" s="23">
        <v>14</v>
      </c>
      <c r="T2" s="23">
        <v>4104</v>
      </c>
      <c r="U2" s="23">
        <v>10</v>
      </c>
      <c r="V2" s="23">
        <v>256</v>
      </c>
      <c r="W2" s="23">
        <f t="shared" ref="W2:W19" si="1">G2+I2+K2+M2+O2+Q2+S2+U2</f>
        <v>225</v>
      </c>
      <c r="X2" s="22">
        <f t="shared" ref="X2:X19" si="2">W2/337*5</f>
        <v>3.3382789317507418</v>
      </c>
      <c r="Y2" s="23">
        <f t="shared" ref="Y2:Y19" si="3">H2+J2+L2+N2+P2+R2+T2+V2</f>
        <v>13649</v>
      </c>
      <c r="Z2" s="22">
        <f t="shared" ref="Z2:Z19" si="4">Y2/102414*5</f>
        <v>0.66636397367547406</v>
      </c>
      <c r="AA2" s="22">
        <f>Y2/'Беломорский МО'!B1*100</f>
        <v>112.47630819942316</v>
      </c>
      <c r="AB2" s="22">
        <f t="shared" ref="AB2:AB19" si="5">AA2/112.48*15</f>
        <v>14.999507672398181</v>
      </c>
      <c r="AC2" s="1467">
        <v>137</v>
      </c>
      <c r="AD2" s="1468">
        <f t="shared" ref="AD2:AD19" si="6">AC2/172*5</f>
        <v>3.9825581395348837</v>
      </c>
      <c r="AE2" s="25">
        <v>4</v>
      </c>
      <c r="AF2" s="1469">
        <f t="shared" ref="AF2:AF19" si="7">AE2/22*100*0.05</f>
        <v>0.90909090909090917</v>
      </c>
      <c r="AG2" s="25">
        <v>3</v>
      </c>
      <c r="AH2" s="25">
        <v>4</v>
      </c>
      <c r="AI2" s="25">
        <v>6</v>
      </c>
      <c r="AJ2" s="1470">
        <f t="shared" ref="AJ2:AJ19" si="8">SUM(X2+Z2+AB2+AF2+AG2+AH2+AI2)</f>
        <v>32.913241486915311</v>
      </c>
    </row>
    <row r="3" spans="1:36" ht="15.75">
      <c r="A3" s="12" t="s">
        <v>11857</v>
      </c>
      <c r="B3" s="12"/>
      <c r="C3" s="12"/>
      <c r="D3" s="12"/>
      <c r="E3" s="17">
        <v>68</v>
      </c>
      <c r="F3" s="1466">
        <f t="shared" si="0"/>
        <v>17</v>
      </c>
      <c r="G3" s="20">
        <v>19</v>
      </c>
      <c r="H3" s="20">
        <v>615</v>
      </c>
      <c r="I3" s="23">
        <v>47</v>
      </c>
      <c r="J3" s="23">
        <v>1531</v>
      </c>
      <c r="K3" s="23">
        <v>4</v>
      </c>
      <c r="L3" s="23">
        <v>524</v>
      </c>
      <c r="M3" s="23">
        <v>21</v>
      </c>
      <c r="N3" s="23">
        <v>1529</v>
      </c>
      <c r="O3" s="23">
        <v>18</v>
      </c>
      <c r="P3" s="23">
        <v>410</v>
      </c>
      <c r="Q3" s="23">
        <v>0</v>
      </c>
      <c r="R3" s="23">
        <v>0</v>
      </c>
      <c r="S3" s="23">
        <v>25</v>
      </c>
      <c r="T3" s="23">
        <v>461</v>
      </c>
      <c r="U3" s="23">
        <v>3</v>
      </c>
      <c r="V3" s="23">
        <v>120</v>
      </c>
      <c r="W3" s="23">
        <f t="shared" si="1"/>
        <v>137</v>
      </c>
      <c r="X3" s="22">
        <f t="shared" si="2"/>
        <v>2.0326409495548963</v>
      </c>
      <c r="Y3" s="23">
        <f t="shared" si="3"/>
        <v>5190</v>
      </c>
      <c r="Z3" s="22">
        <f t="shared" si="4"/>
        <v>0.25338332649833029</v>
      </c>
      <c r="AA3" s="22">
        <f>Y3/'Калевальский НМР'!B1*100</f>
        <v>90.182450043440483</v>
      </c>
      <c r="AB3" s="22">
        <f t="shared" si="5"/>
        <v>12.026464710629508</v>
      </c>
      <c r="AC3" s="1467">
        <v>76</v>
      </c>
      <c r="AD3" s="1468">
        <f t="shared" si="6"/>
        <v>2.2093023255813953</v>
      </c>
      <c r="AE3" s="25">
        <v>2</v>
      </c>
      <c r="AF3" s="1469">
        <f t="shared" si="7"/>
        <v>0.45454545454545459</v>
      </c>
      <c r="AG3" s="25">
        <v>3</v>
      </c>
      <c r="AH3" s="25">
        <v>4</v>
      </c>
      <c r="AI3" s="25">
        <v>6</v>
      </c>
      <c r="AJ3" s="1470">
        <f t="shared" si="8"/>
        <v>27.767034441228191</v>
      </c>
    </row>
    <row r="4" spans="1:36" ht="15.75">
      <c r="A4" s="12" t="s">
        <v>1814</v>
      </c>
      <c r="B4" s="12"/>
      <c r="C4" s="12"/>
      <c r="D4" s="12"/>
      <c r="E4" s="17">
        <v>71.25</v>
      </c>
      <c r="F4" s="1466">
        <f t="shared" si="0"/>
        <v>17.8125</v>
      </c>
      <c r="G4" s="20">
        <v>19</v>
      </c>
      <c r="H4" s="20">
        <v>2641</v>
      </c>
      <c r="I4" s="23">
        <v>8</v>
      </c>
      <c r="J4" s="23">
        <v>543</v>
      </c>
      <c r="K4" s="23">
        <v>6</v>
      </c>
      <c r="L4" s="23">
        <v>416</v>
      </c>
      <c r="M4" s="23">
        <v>54</v>
      </c>
      <c r="N4" s="23">
        <v>4176</v>
      </c>
      <c r="O4" s="23">
        <v>12</v>
      </c>
      <c r="P4" s="23">
        <v>1007</v>
      </c>
      <c r="Q4" s="23">
        <v>0</v>
      </c>
      <c r="R4" s="23">
        <v>0</v>
      </c>
      <c r="S4" s="23">
        <v>5</v>
      </c>
      <c r="T4" s="23">
        <v>302</v>
      </c>
      <c r="U4" s="23">
        <v>0</v>
      </c>
      <c r="V4" s="23">
        <v>0</v>
      </c>
      <c r="W4" s="23">
        <f t="shared" si="1"/>
        <v>104</v>
      </c>
      <c r="X4" s="22">
        <f t="shared" si="2"/>
        <v>1.543026706231454</v>
      </c>
      <c r="Y4" s="23">
        <f t="shared" si="3"/>
        <v>9085</v>
      </c>
      <c r="Z4" s="22">
        <f t="shared" si="4"/>
        <v>0.44354287499755896</v>
      </c>
      <c r="AA4" s="22">
        <f>Y4/'Кемский МО'!B1*100</f>
        <v>72.720723605218922</v>
      </c>
      <c r="AB4" s="22">
        <f t="shared" si="5"/>
        <v>9.6978205376803324</v>
      </c>
      <c r="AC4" s="1467">
        <v>38</v>
      </c>
      <c r="AD4" s="1468">
        <f t="shared" si="6"/>
        <v>1.1046511627906976</v>
      </c>
      <c r="AE4" s="25">
        <v>3</v>
      </c>
      <c r="AF4" s="1469">
        <f t="shared" si="7"/>
        <v>0.68181818181818177</v>
      </c>
      <c r="AG4" s="25">
        <v>3</v>
      </c>
      <c r="AH4" s="25">
        <v>4</v>
      </c>
      <c r="AI4" s="25">
        <v>4</v>
      </c>
      <c r="AJ4" s="1470">
        <f t="shared" si="8"/>
        <v>23.366208300727529</v>
      </c>
    </row>
    <row r="5" spans="1:36" ht="15.75">
      <c r="A5" s="12" t="s">
        <v>11858</v>
      </c>
      <c r="B5" s="12"/>
      <c r="C5" s="12"/>
      <c r="D5" s="12"/>
      <c r="E5" s="17">
        <v>72.5</v>
      </c>
      <c r="F5" s="1466">
        <f t="shared" si="0"/>
        <v>18.125</v>
      </c>
      <c r="G5" s="20">
        <v>45</v>
      </c>
      <c r="H5" s="20">
        <v>4820</v>
      </c>
      <c r="I5" s="23">
        <v>35</v>
      </c>
      <c r="J5" s="23">
        <v>3930</v>
      </c>
      <c r="K5" s="23">
        <v>7</v>
      </c>
      <c r="L5" s="23">
        <v>930</v>
      </c>
      <c r="M5" s="23">
        <v>131</v>
      </c>
      <c r="N5" s="23">
        <v>16730</v>
      </c>
      <c r="O5" s="23">
        <v>73</v>
      </c>
      <c r="P5" s="23">
        <v>5555</v>
      </c>
      <c r="Q5" s="23">
        <v>8</v>
      </c>
      <c r="R5" s="23">
        <v>260</v>
      </c>
      <c r="S5" s="23">
        <v>9</v>
      </c>
      <c r="T5" s="23">
        <v>1580</v>
      </c>
      <c r="U5" s="23">
        <v>5</v>
      </c>
      <c r="V5" s="23">
        <v>250</v>
      </c>
      <c r="W5" s="23">
        <f t="shared" si="1"/>
        <v>313</v>
      </c>
      <c r="X5" s="22">
        <f t="shared" si="2"/>
        <v>4.6439169139465877</v>
      </c>
      <c r="Y5" s="23">
        <f t="shared" si="3"/>
        <v>34055</v>
      </c>
      <c r="Z5" s="22">
        <f t="shared" si="4"/>
        <v>1.6626144863007011</v>
      </c>
      <c r="AA5" s="22">
        <f>Y5/'Кондопожский МР'!B1*100</f>
        <v>107.52739098860155</v>
      </c>
      <c r="AB5" s="22">
        <f t="shared" si="5"/>
        <v>14.339534715763008</v>
      </c>
      <c r="AC5" s="1471">
        <v>32</v>
      </c>
      <c r="AD5" s="1468">
        <f t="shared" si="6"/>
        <v>0.93023255813953487</v>
      </c>
      <c r="AE5" s="25">
        <v>7</v>
      </c>
      <c r="AF5" s="1469">
        <f t="shared" si="7"/>
        <v>1.5909090909090908</v>
      </c>
      <c r="AG5" s="25">
        <v>3</v>
      </c>
      <c r="AH5" s="25">
        <v>4</v>
      </c>
      <c r="AI5" s="25">
        <v>6</v>
      </c>
      <c r="AJ5" s="1470">
        <f t="shared" si="8"/>
        <v>35.236975206919382</v>
      </c>
    </row>
    <row r="6" spans="1:36" ht="15.75">
      <c r="A6" s="12" t="s">
        <v>11859</v>
      </c>
      <c r="B6" s="12"/>
      <c r="C6" s="12"/>
      <c r="D6" s="12"/>
      <c r="E6" s="17">
        <v>74.5</v>
      </c>
      <c r="F6" s="1466">
        <f t="shared" si="0"/>
        <v>18.625</v>
      </c>
      <c r="G6" s="20">
        <v>26</v>
      </c>
      <c r="H6" s="20">
        <v>7878</v>
      </c>
      <c r="I6" s="23">
        <v>46</v>
      </c>
      <c r="J6" s="23">
        <v>3633</v>
      </c>
      <c r="K6" s="23">
        <v>7</v>
      </c>
      <c r="L6" s="23">
        <v>2021</v>
      </c>
      <c r="M6" s="23">
        <v>71</v>
      </c>
      <c r="N6" s="23">
        <v>13000</v>
      </c>
      <c r="O6" s="23">
        <v>35</v>
      </c>
      <c r="P6" s="23">
        <v>3128</v>
      </c>
      <c r="Q6" s="23">
        <v>0</v>
      </c>
      <c r="R6" s="23">
        <v>0</v>
      </c>
      <c r="S6" s="23">
        <v>7</v>
      </c>
      <c r="T6" s="23">
        <v>956</v>
      </c>
      <c r="U6" s="23">
        <v>4</v>
      </c>
      <c r="V6" s="23">
        <v>187</v>
      </c>
      <c r="W6" s="23">
        <f t="shared" si="1"/>
        <v>196</v>
      </c>
      <c r="X6" s="22">
        <f t="shared" si="2"/>
        <v>2.9080118694362018</v>
      </c>
      <c r="Y6" s="23">
        <f t="shared" si="3"/>
        <v>30803</v>
      </c>
      <c r="Z6" s="22">
        <f t="shared" si="4"/>
        <v>1.5038471302751577</v>
      </c>
      <c r="AA6" s="22">
        <f>Y6/'Костомукшский МО'!B1*100</f>
        <v>116.36947487721949</v>
      </c>
      <c r="AB6" s="22">
        <f t="shared" si="5"/>
        <v>15.518688861649112</v>
      </c>
      <c r="AC6" s="1471">
        <v>88</v>
      </c>
      <c r="AD6" s="1468">
        <f t="shared" si="6"/>
        <v>2.558139534883721</v>
      </c>
      <c r="AE6" s="25">
        <v>4</v>
      </c>
      <c r="AF6" s="1469">
        <f t="shared" si="7"/>
        <v>0.90909090909090917</v>
      </c>
      <c r="AG6" s="25">
        <v>3</v>
      </c>
      <c r="AH6" s="25">
        <v>4</v>
      </c>
      <c r="AI6" s="25">
        <v>5</v>
      </c>
      <c r="AJ6" s="1470">
        <f t="shared" si="8"/>
        <v>32.839638770451387</v>
      </c>
    </row>
    <row r="7" spans="1:36" ht="15.75">
      <c r="A7" s="12" t="s">
        <v>11860</v>
      </c>
      <c r="B7" s="12"/>
      <c r="C7" s="12"/>
      <c r="D7" s="12"/>
      <c r="E7" s="17">
        <v>68.5</v>
      </c>
      <c r="F7" s="1466">
        <f t="shared" si="0"/>
        <v>17.125</v>
      </c>
      <c r="G7" s="1472">
        <v>22</v>
      </c>
      <c r="H7" s="1472">
        <v>1667</v>
      </c>
      <c r="I7" s="1472">
        <v>33</v>
      </c>
      <c r="J7" s="1472">
        <v>860</v>
      </c>
      <c r="K7" s="1472">
        <v>7</v>
      </c>
      <c r="L7" s="1472">
        <v>278</v>
      </c>
      <c r="M7" s="1472">
        <v>74</v>
      </c>
      <c r="N7" s="1472">
        <v>2838</v>
      </c>
      <c r="O7" s="1472">
        <v>12</v>
      </c>
      <c r="P7" s="1472">
        <v>169</v>
      </c>
      <c r="Q7" s="1472">
        <v>0</v>
      </c>
      <c r="R7" s="1472">
        <v>0</v>
      </c>
      <c r="S7" s="1472">
        <v>13</v>
      </c>
      <c r="T7" s="1472">
        <v>483</v>
      </c>
      <c r="U7" s="23">
        <v>0</v>
      </c>
      <c r="V7" s="23">
        <v>0</v>
      </c>
      <c r="W7" s="23">
        <f t="shared" si="1"/>
        <v>161</v>
      </c>
      <c r="X7" s="22">
        <f t="shared" si="2"/>
        <v>2.3887240356083086</v>
      </c>
      <c r="Y7" s="23">
        <f t="shared" si="3"/>
        <v>6295</v>
      </c>
      <c r="Z7" s="22">
        <f t="shared" si="4"/>
        <v>0.30733102896088427</v>
      </c>
      <c r="AA7" s="22">
        <f>Y7/'Лахденпохский МО'!B1*100</f>
        <v>60.233470481293658</v>
      </c>
      <c r="AB7" s="22">
        <f t="shared" si="5"/>
        <v>8.0325574077116357</v>
      </c>
      <c r="AC7" s="1471">
        <v>172</v>
      </c>
      <c r="AD7" s="1468">
        <f t="shared" si="6"/>
        <v>5</v>
      </c>
      <c r="AE7" s="25">
        <v>2</v>
      </c>
      <c r="AF7" s="1469">
        <f t="shared" si="7"/>
        <v>0.45454545454545459</v>
      </c>
      <c r="AG7" s="1473">
        <v>3</v>
      </c>
      <c r="AH7" s="1473">
        <v>4</v>
      </c>
      <c r="AI7" s="1473">
        <v>0</v>
      </c>
      <c r="AJ7" s="1470">
        <f t="shared" si="8"/>
        <v>18.183157926826283</v>
      </c>
    </row>
    <row r="8" spans="1:36" ht="15.75">
      <c r="A8" s="12" t="s">
        <v>11861</v>
      </c>
      <c r="B8" s="12"/>
      <c r="C8" s="12"/>
      <c r="D8" s="12"/>
      <c r="E8" s="17">
        <v>72.25</v>
      </c>
      <c r="F8" s="1466">
        <f t="shared" si="0"/>
        <v>18.0625</v>
      </c>
      <c r="G8" s="20">
        <v>18</v>
      </c>
      <c r="H8" s="20">
        <v>589</v>
      </c>
      <c r="I8" s="23">
        <v>23</v>
      </c>
      <c r="J8" s="23">
        <v>627</v>
      </c>
      <c r="K8" s="23">
        <v>9</v>
      </c>
      <c r="L8" s="23">
        <v>385</v>
      </c>
      <c r="M8" s="23">
        <v>36</v>
      </c>
      <c r="N8" s="23">
        <v>1525</v>
      </c>
      <c r="O8" s="23">
        <v>9</v>
      </c>
      <c r="P8" s="23">
        <v>769</v>
      </c>
      <c r="Q8" s="23">
        <v>0</v>
      </c>
      <c r="R8" s="23">
        <v>0</v>
      </c>
      <c r="S8" s="23">
        <v>0</v>
      </c>
      <c r="T8" s="23">
        <v>0</v>
      </c>
      <c r="U8" s="23">
        <v>0</v>
      </c>
      <c r="V8" s="23">
        <v>0</v>
      </c>
      <c r="W8" s="23">
        <f t="shared" si="1"/>
        <v>95</v>
      </c>
      <c r="X8" s="22">
        <f t="shared" si="2"/>
        <v>1.4094955489614245</v>
      </c>
      <c r="Y8" s="23">
        <f t="shared" si="3"/>
        <v>3895</v>
      </c>
      <c r="Z8" s="22">
        <f t="shared" si="4"/>
        <v>0.19015954849922861</v>
      </c>
      <c r="AA8" s="22">
        <f>Y8/'Лоухский МР'!B1*100</f>
        <v>35.958271787296894</v>
      </c>
      <c r="AB8" s="22">
        <f t="shared" si="5"/>
        <v>4.7952887340811996</v>
      </c>
      <c r="AC8" s="1467">
        <v>0</v>
      </c>
      <c r="AD8" s="1468">
        <f t="shared" si="6"/>
        <v>0</v>
      </c>
      <c r="AE8" s="25">
        <v>0</v>
      </c>
      <c r="AF8" s="1469">
        <f t="shared" si="7"/>
        <v>0</v>
      </c>
      <c r="AG8" s="25">
        <v>3</v>
      </c>
      <c r="AH8" s="25">
        <v>4</v>
      </c>
      <c r="AI8" s="25">
        <v>0</v>
      </c>
      <c r="AJ8" s="1470">
        <f t="shared" si="8"/>
        <v>13.394943831541852</v>
      </c>
    </row>
    <row r="9" spans="1:36" ht="15.75">
      <c r="A9" s="12" t="s">
        <v>11862</v>
      </c>
      <c r="B9" s="12"/>
      <c r="C9" s="12"/>
      <c r="D9" s="12"/>
      <c r="E9" s="17">
        <v>78.5</v>
      </c>
      <c r="F9" s="1466">
        <f t="shared" si="0"/>
        <v>19.625</v>
      </c>
      <c r="G9" s="20">
        <v>46</v>
      </c>
      <c r="H9" s="20">
        <v>3150</v>
      </c>
      <c r="I9" s="23">
        <v>63</v>
      </c>
      <c r="J9" s="23">
        <v>7607</v>
      </c>
      <c r="K9" s="23">
        <v>12</v>
      </c>
      <c r="L9" s="23">
        <v>1936</v>
      </c>
      <c r="M9" s="23">
        <v>117</v>
      </c>
      <c r="N9" s="23">
        <v>6017</v>
      </c>
      <c r="O9" s="23">
        <v>24</v>
      </c>
      <c r="P9" s="23">
        <v>1468</v>
      </c>
      <c r="Q9" s="23">
        <v>32</v>
      </c>
      <c r="R9" s="23">
        <v>38</v>
      </c>
      <c r="S9" s="23">
        <v>37</v>
      </c>
      <c r="T9" s="23">
        <v>659</v>
      </c>
      <c r="U9" s="23">
        <v>6</v>
      </c>
      <c r="V9" s="23">
        <v>771</v>
      </c>
      <c r="W9" s="23">
        <f t="shared" si="1"/>
        <v>337</v>
      </c>
      <c r="X9" s="22">
        <f t="shared" si="2"/>
        <v>5</v>
      </c>
      <c r="Y9" s="23">
        <f t="shared" si="3"/>
        <v>21646</v>
      </c>
      <c r="Z9" s="22">
        <f t="shared" si="4"/>
        <v>1.056789110863749</v>
      </c>
      <c r="AA9" s="22">
        <f>Y9/'Медвежьегорский МО'!B1*100</f>
        <v>93.073053274283012</v>
      </c>
      <c r="AB9" s="22">
        <f t="shared" si="5"/>
        <v>12.4119470049275</v>
      </c>
      <c r="AC9" s="1474">
        <v>126</v>
      </c>
      <c r="AD9" s="1468">
        <f t="shared" si="6"/>
        <v>3.6627906976744184</v>
      </c>
      <c r="AE9" s="25">
        <v>3</v>
      </c>
      <c r="AF9" s="1469">
        <f t="shared" si="7"/>
        <v>0.68181818181818177</v>
      </c>
      <c r="AG9" s="25">
        <v>3</v>
      </c>
      <c r="AH9" s="25">
        <v>4</v>
      </c>
      <c r="AI9" s="25">
        <v>6</v>
      </c>
      <c r="AJ9" s="1470">
        <f t="shared" si="8"/>
        <v>32.150554297609432</v>
      </c>
    </row>
    <row r="10" spans="1:36" ht="15.75">
      <c r="A10" s="12" t="s">
        <v>11863</v>
      </c>
      <c r="B10" s="12"/>
      <c r="C10" s="12"/>
      <c r="D10" s="12"/>
      <c r="E10" s="17">
        <v>80</v>
      </c>
      <c r="F10" s="1466">
        <f t="shared" si="0"/>
        <v>20</v>
      </c>
      <c r="G10" s="20">
        <v>25</v>
      </c>
      <c r="H10" s="20">
        <v>744</v>
      </c>
      <c r="I10" s="23">
        <v>35</v>
      </c>
      <c r="J10" s="23">
        <v>1355</v>
      </c>
      <c r="K10" s="23">
        <v>15</v>
      </c>
      <c r="L10" s="23">
        <v>529</v>
      </c>
      <c r="M10" s="23">
        <v>69</v>
      </c>
      <c r="N10" s="23">
        <v>2238</v>
      </c>
      <c r="O10" s="23">
        <v>11</v>
      </c>
      <c r="P10" s="23">
        <v>514</v>
      </c>
      <c r="Q10" s="23">
        <v>0</v>
      </c>
      <c r="R10" s="23">
        <v>0</v>
      </c>
      <c r="S10" s="23">
        <v>4</v>
      </c>
      <c r="T10" s="23">
        <v>55</v>
      </c>
      <c r="U10" s="23">
        <v>0</v>
      </c>
      <c r="V10" s="23">
        <v>0</v>
      </c>
      <c r="W10" s="23">
        <f t="shared" si="1"/>
        <v>159</v>
      </c>
      <c r="X10" s="22">
        <f t="shared" si="2"/>
        <v>2.3590504451038576</v>
      </c>
      <c r="Y10" s="23">
        <f t="shared" si="3"/>
        <v>5435</v>
      </c>
      <c r="Z10" s="22">
        <f t="shared" si="4"/>
        <v>0.26534458179545761</v>
      </c>
      <c r="AA10" s="22">
        <f>Y10/'Муезерский МО'!B1*100</f>
        <v>68.771352650892069</v>
      </c>
      <c r="AB10" s="22">
        <f t="shared" si="5"/>
        <v>9.1711441124055924</v>
      </c>
      <c r="AC10" s="23">
        <v>96</v>
      </c>
      <c r="AD10" s="1468">
        <f t="shared" si="6"/>
        <v>2.7906976744186047</v>
      </c>
      <c r="AE10" s="25">
        <v>0</v>
      </c>
      <c r="AF10" s="1469">
        <f t="shared" si="7"/>
        <v>0</v>
      </c>
      <c r="AG10" s="25">
        <v>3</v>
      </c>
      <c r="AH10" s="25">
        <v>4</v>
      </c>
      <c r="AI10" s="25">
        <v>3</v>
      </c>
      <c r="AJ10" s="1470">
        <f t="shared" si="8"/>
        <v>21.795539139304907</v>
      </c>
    </row>
    <row r="11" spans="1:36" ht="15.75">
      <c r="A11" s="12" t="s">
        <v>11864</v>
      </c>
      <c r="B11" s="12"/>
      <c r="C11" s="12"/>
      <c r="D11" s="12"/>
      <c r="E11" s="17">
        <v>77.5</v>
      </c>
      <c r="F11" s="1466">
        <f t="shared" si="0"/>
        <v>19.375</v>
      </c>
      <c r="G11" s="20">
        <v>57</v>
      </c>
      <c r="H11" s="20">
        <v>4983</v>
      </c>
      <c r="I11" s="23">
        <v>41</v>
      </c>
      <c r="J11" s="23">
        <v>1580</v>
      </c>
      <c r="K11" s="23">
        <v>9</v>
      </c>
      <c r="L11" s="23">
        <v>1430</v>
      </c>
      <c r="M11" s="23">
        <v>96</v>
      </c>
      <c r="N11" s="23">
        <v>8513</v>
      </c>
      <c r="O11" s="23">
        <v>7</v>
      </c>
      <c r="P11" s="23">
        <v>318</v>
      </c>
      <c r="Q11" s="23">
        <v>6</v>
      </c>
      <c r="R11" s="23">
        <v>6</v>
      </c>
      <c r="S11" s="23">
        <v>4</v>
      </c>
      <c r="T11" s="23">
        <v>96</v>
      </c>
      <c r="U11" s="23">
        <v>3</v>
      </c>
      <c r="V11" s="23">
        <v>45</v>
      </c>
      <c r="W11" s="23">
        <f t="shared" si="1"/>
        <v>223</v>
      </c>
      <c r="X11" s="22">
        <f t="shared" si="2"/>
        <v>3.3086053412462908</v>
      </c>
      <c r="Y11" s="23">
        <f t="shared" si="3"/>
        <v>16971</v>
      </c>
      <c r="Z11" s="22">
        <f t="shared" si="4"/>
        <v>0.82854883121448242</v>
      </c>
      <c r="AA11" s="1475">
        <f>Y11/'Олонецкий НМР'!B1*100</f>
        <v>85.712121212121218</v>
      </c>
      <c r="AB11" s="22">
        <f t="shared" si="5"/>
        <v>11.430314884262254</v>
      </c>
      <c r="AC11" s="23">
        <v>11</v>
      </c>
      <c r="AD11" s="1468">
        <f t="shared" si="6"/>
        <v>0.31976744186046513</v>
      </c>
      <c r="AE11" s="25">
        <v>5</v>
      </c>
      <c r="AF11" s="1469">
        <f t="shared" si="7"/>
        <v>1.1363636363636365</v>
      </c>
      <c r="AG11" s="25">
        <v>3</v>
      </c>
      <c r="AH11" s="25">
        <v>4</v>
      </c>
      <c r="AI11" s="25">
        <v>6</v>
      </c>
      <c r="AJ11" s="1470">
        <f t="shared" si="8"/>
        <v>29.703832693086664</v>
      </c>
    </row>
    <row r="12" spans="1:36" ht="15.75">
      <c r="A12" s="12" t="s">
        <v>11865</v>
      </c>
      <c r="B12" s="12"/>
      <c r="C12" s="12"/>
      <c r="D12" s="12"/>
      <c r="E12" s="1476">
        <v>63</v>
      </c>
      <c r="F12" s="1466">
        <f t="shared" si="0"/>
        <v>15.75</v>
      </c>
      <c r="G12" s="20">
        <v>78</v>
      </c>
      <c r="H12" s="20">
        <v>50068</v>
      </c>
      <c r="I12" s="23">
        <v>61</v>
      </c>
      <c r="J12" s="23">
        <v>12083</v>
      </c>
      <c r="K12" s="23">
        <v>26</v>
      </c>
      <c r="L12" s="23">
        <v>6774</v>
      </c>
      <c r="M12" s="23">
        <v>125</v>
      </c>
      <c r="N12" s="23">
        <v>26000</v>
      </c>
      <c r="O12" s="23">
        <v>25</v>
      </c>
      <c r="P12" s="23">
        <v>6120</v>
      </c>
      <c r="Q12" s="23">
        <v>2</v>
      </c>
      <c r="R12" s="23">
        <v>115</v>
      </c>
      <c r="S12" s="23">
        <v>13</v>
      </c>
      <c r="T12" s="23">
        <v>1142</v>
      </c>
      <c r="U12" s="23">
        <v>1</v>
      </c>
      <c r="V12" s="23">
        <v>112</v>
      </c>
      <c r="W12" s="23">
        <f t="shared" si="1"/>
        <v>331</v>
      </c>
      <c r="X12" s="22">
        <f t="shared" si="2"/>
        <v>4.9109792284866476</v>
      </c>
      <c r="Y12" s="23">
        <f t="shared" si="3"/>
        <v>102414</v>
      </c>
      <c r="Z12" s="22">
        <f t="shared" si="4"/>
        <v>5</v>
      </c>
      <c r="AA12" s="22">
        <f>Y12/'Петрозаводский ГО'!B1*100</f>
        <v>43.659011753070423</v>
      </c>
      <c r="AB12" s="22">
        <f t="shared" si="5"/>
        <v>5.8222366313660769</v>
      </c>
      <c r="AC12" s="1474">
        <v>77</v>
      </c>
      <c r="AD12" s="1468">
        <f t="shared" si="6"/>
        <v>2.2383720930232558</v>
      </c>
      <c r="AE12" s="25">
        <v>22</v>
      </c>
      <c r="AF12" s="1469">
        <f t="shared" si="7"/>
        <v>5</v>
      </c>
      <c r="AG12" s="25">
        <v>3</v>
      </c>
      <c r="AH12" s="25">
        <v>4</v>
      </c>
      <c r="AI12" s="25">
        <v>6</v>
      </c>
      <c r="AJ12" s="1470">
        <f t="shared" si="8"/>
        <v>33.73321585985272</v>
      </c>
    </row>
    <row r="13" spans="1:36" ht="15.75">
      <c r="A13" s="12" t="s">
        <v>11866</v>
      </c>
      <c r="B13" s="12"/>
      <c r="C13" s="12"/>
      <c r="D13" s="12"/>
      <c r="E13" s="17">
        <v>82.75</v>
      </c>
      <c r="F13" s="1466">
        <f t="shared" si="0"/>
        <v>20.6875</v>
      </c>
      <c r="G13" s="20">
        <v>35</v>
      </c>
      <c r="H13" s="20">
        <v>3346</v>
      </c>
      <c r="I13" s="23">
        <v>30</v>
      </c>
      <c r="J13" s="23">
        <v>634</v>
      </c>
      <c r="K13" s="23">
        <v>0</v>
      </c>
      <c r="L13" s="23">
        <v>0</v>
      </c>
      <c r="M13" s="23">
        <v>80</v>
      </c>
      <c r="N13" s="23">
        <v>3220</v>
      </c>
      <c r="O13" s="23">
        <v>12</v>
      </c>
      <c r="P13" s="23">
        <v>458</v>
      </c>
      <c r="Q13" s="23">
        <v>3</v>
      </c>
      <c r="R13" s="23">
        <v>51</v>
      </c>
      <c r="S13" s="23">
        <v>0</v>
      </c>
      <c r="T13" s="23">
        <v>0</v>
      </c>
      <c r="U13" s="23">
        <v>8</v>
      </c>
      <c r="V13" s="23">
        <v>485</v>
      </c>
      <c r="W13" s="23">
        <f t="shared" si="1"/>
        <v>168</v>
      </c>
      <c r="X13" s="22">
        <f t="shared" si="2"/>
        <v>2.4925816023738872</v>
      </c>
      <c r="Y13" s="23">
        <f t="shared" si="3"/>
        <v>8194</v>
      </c>
      <c r="Z13" s="22">
        <f t="shared" si="4"/>
        <v>0.40004296287616925</v>
      </c>
      <c r="AA13" s="22">
        <f>Y13/'Питкярантский МО'!B1*100</f>
        <v>57.212679793324952</v>
      </c>
      <c r="AB13" s="22">
        <f t="shared" si="5"/>
        <v>7.6297136993232062</v>
      </c>
      <c r="AC13" s="23">
        <v>53</v>
      </c>
      <c r="AD13" s="1468">
        <f t="shared" si="6"/>
        <v>1.5406976744186047</v>
      </c>
      <c r="AE13" s="25">
        <v>1</v>
      </c>
      <c r="AF13" s="1469">
        <f t="shared" si="7"/>
        <v>0.22727272727272729</v>
      </c>
      <c r="AG13" s="25">
        <v>3</v>
      </c>
      <c r="AH13" s="25">
        <v>4</v>
      </c>
      <c r="AI13" s="25">
        <v>6</v>
      </c>
      <c r="AJ13" s="1470">
        <f t="shared" si="8"/>
        <v>23.749610991845991</v>
      </c>
    </row>
    <row r="14" spans="1:36" ht="15.75">
      <c r="A14" s="12" t="s">
        <v>14</v>
      </c>
      <c r="B14" s="12"/>
      <c r="C14" s="12"/>
      <c r="D14" s="12"/>
      <c r="E14" s="17">
        <v>74.5</v>
      </c>
      <c r="F14" s="1466">
        <f t="shared" si="0"/>
        <v>18.625</v>
      </c>
      <c r="G14" s="20">
        <v>35</v>
      </c>
      <c r="H14" s="20">
        <v>3684</v>
      </c>
      <c r="I14" s="23">
        <v>46</v>
      </c>
      <c r="J14" s="23">
        <v>3083</v>
      </c>
      <c r="K14" s="23">
        <v>28</v>
      </c>
      <c r="L14" s="23">
        <v>2258</v>
      </c>
      <c r="M14" s="23">
        <v>151</v>
      </c>
      <c r="N14" s="23">
        <v>10405</v>
      </c>
      <c r="O14" s="23">
        <v>30</v>
      </c>
      <c r="P14" s="23">
        <v>1031</v>
      </c>
      <c r="Q14" s="23">
        <v>0</v>
      </c>
      <c r="R14" s="23">
        <v>0</v>
      </c>
      <c r="S14" s="23">
        <v>6</v>
      </c>
      <c r="T14" s="23">
        <v>287</v>
      </c>
      <c r="U14" s="23">
        <v>7</v>
      </c>
      <c r="V14" s="23">
        <v>163</v>
      </c>
      <c r="W14" s="23">
        <f t="shared" si="1"/>
        <v>303</v>
      </c>
      <c r="X14" s="22">
        <f t="shared" si="2"/>
        <v>4.4955489614243325</v>
      </c>
      <c r="Y14" s="23">
        <f t="shared" si="3"/>
        <v>20911</v>
      </c>
      <c r="Z14" s="22">
        <f t="shared" si="4"/>
        <v>1.0209053449723671</v>
      </c>
      <c r="AA14" s="22">
        <f>Y14/'Прионежский МР'!B1*100</f>
        <v>94.920562868815253</v>
      </c>
      <c r="AB14" s="22">
        <f t="shared" si="5"/>
        <v>12.65832541813859</v>
      </c>
      <c r="AC14" s="23">
        <v>4</v>
      </c>
      <c r="AD14" s="1468">
        <f t="shared" si="6"/>
        <v>0.11627906976744186</v>
      </c>
      <c r="AE14" s="25">
        <v>7</v>
      </c>
      <c r="AF14" s="1469">
        <f t="shared" si="7"/>
        <v>1.5909090909090908</v>
      </c>
      <c r="AG14" s="25">
        <v>3</v>
      </c>
      <c r="AH14" s="25">
        <v>4</v>
      </c>
      <c r="AI14" s="25">
        <v>2</v>
      </c>
      <c r="AJ14" s="1470">
        <f t="shared" si="8"/>
        <v>28.765688815444381</v>
      </c>
    </row>
    <row r="15" spans="1:36" ht="15.75">
      <c r="A15" s="12" t="s">
        <v>11867</v>
      </c>
      <c r="B15" s="12"/>
      <c r="C15" s="12"/>
      <c r="D15" s="12"/>
      <c r="E15" s="17">
        <v>71</v>
      </c>
      <c r="F15" s="1466">
        <f t="shared" si="0"/>
        <v>17.75</v>
      </c>
      <c r="G15" s="20">
        <v>15</v>
      </c>
      <c r="H15" s="20">
        <v>777</v>
      </c>
      <c r="I15" s="23">
        <v>45</v>
      </c>
      <c r="J15" s="23">
        <v>1797</v>
      </c>
      <c r="K15" s="23">
        <v>3</v>
      </c>
      <c r="L15" s="23">
        <v>86</v>
      </c>
      <c r="M15" s="23">
        <v>71</v>
      </c>
      <c r="N15" s="23">
        <v>3192</v>
      </c>
      <c r="O15" s="23">
        <v>13</v>
      </c>
      <c r="P15" s="23">
        <v>1551</v>
      </c>
      <c r="Q15" s="23">
        <v>0</v>
      </c>
      <c r="R15" s="23">
        <v>0</v>
      </c>
      <c r="S15" s="23">
        <v>1</v>
      </c>
      <c r="T15" s="23">
        <v>50</v>
      </c>
      <c r="U15" s="23">
        <v>0</v>
      </c>
      <c r="V15" s="23">
        <v>0</v>
      </c>
      <c r="W15" s="23">
        <f t="shared" si="1"/>
        <v>148</v>
      </c>
      <c r="X15" s="22">
        <f t="shared" si="2"/>
        <v>2.1958456973293767</v>
      </c>
      <c r="Y15" s="23">
        <f t="shared" si="3"/>
        <v>7453</v>
      </c>
      <c r="Z15" s="22">
        <f t="shared" si="4"/>
        <v>0.36386626828363305</v>
      </c>
      <c r="AA15" s="22">
        <f>Y15/'Пряжинский НМР'!B1*100</f>
        <v>52.712355895042087</v>
      </c>
      <c r="AB15" s="22">
        <f t="shared" si="5"/>
        <v>7.0295638195735348</v>
      </c>
      <c r="AC15" s="23">
        <v>133</v>
      </c>
      <c r="AD15" s="1468">
        <f t="shared" si="6"/>
        <v>3.8662790697674421</v>
      </c>
      <c r="AE15" s="25">
        <v>9</v>
      </c>
      <c r="AF15" s="1469">
        <f t="shared" si="7"/>
        <v>2.0454545454545459</v>
      </c>
      <c r="AG15" s="25">
        <v>3</v>
      </c>
      <c r="AH15" s="25">
        <v>4</v>
      </c>
      <c r="AI15" s="25">
        <v>0</v>
      </c>
      <c r="AJ15" s="1470">
        <f t="shared" si="8"/>
        <v>18.634730330641091</v>
      </c>
    </row>
    <row r="16" spans="1:36" ht="15.75">
      <c r="A16" s="12" t="s">
        <v>11868</v>
      </c>
      <c r="B16" s="12"/>
      <c r="C16" s="12"/>
      <c r="D16" s="12"/>
      <c r="E16" s="17">
        <v>78.5</v>
      </c>
      <c r="F16" s="1466">
        <f t="shared" si="0"/>
        <v>19.625</v>
      </c>
      <c r="G16" s="20">
        <v>48</v>
      </c>
      <c r="H16" s="20">
        <v>3837</v>
      </c>
      <c r="I16" s="23">
        <v>41</v>
      </c>
      <c r="J16" s="23">
        <v>2452</v>
      </c>
      <c r="K16" s="23">
        <v>12</v>
      </c>
      <c r="L16" s="23">
        <v>435</v>
      </c>
      <c r="M16" s="23">
        <v>88</v>
      </c>
      <c r="N16" s="23">
        <v>3664</v>
      </c>
      <c r="O16" s="23">
        <v>24</v>
      </c>
      <c r="P16" s="23">
        <v>1370</v>
      </c>
      <c r="Q16" s="23">
        <v>0</v>
      </c>
      <c r="R16" s="23">
        <v>0</v>
      </c>
      <c r="S16" s="23">
        <v>14</v>
      </c>
      <c r="T16" s="23">
        <v>392</v>
      </c>
      <c r="U16" s="23">
        <v>0</v>
      </c>
      <c r="V16" s="23">
        <v>0</v>
      </c>
      <c r="W16" s="23">
        <f t="shared" si="1"/>
        <v>227</v>
      </c>
      <c r="X16" s="22">
        <f t="shared" si="2"/>
        <v>3.3679525222551931</v>
      </c>
      <c r="Y16" s="23">
        <f t="shared" si="3"/>
        <v>12150</v>
      </c>
      <c r="Z16" s="22">
        <f t="shared" si="4"/>
        <v>0.59318061983713166</v>
      </c>
      <c r="AA16" s="22">
        <f>Y16/'Пудожский МР'!B1*100</f>
        <v>71.252638986629137</v>
      </c>
      <c r="AB16" s="22">
        <f t="shared" si="5"/>
        <v>9.5020411166379546</v>
      </c>
      <c r="AC16" s="23">
        <v>38</v>
      </c>
      <c r="AD16" s="1468">
        <f t="shared" si="6"/>
        <v>1.1046511627906976</v>
      </c>
      <c r="AE16" s="25">
        <v>4</v>
      </c>
      <c r="AF16" s="1469">
        <f t="shared" si="7"/>
        <v>0.90909090909090917</v>
      </c>
      <c r="AG16" s="25">
        <v>3</v>
      </c>
      <c r="AH16" s="25">
        <v>0</v>
      </c>
      <c r="AI16" s="25">
        <v>4</v>
      </c>
      <c r="AJ16" s="1470">
        <f t="shared" si="8"/>
        <v>21.37226516782119</v>
      </c>
    </row>
    <row r="17" spans="1:36" ht="15.75">
      <c r="A17" s="12" t="s">
        <v>11869</v>
      </c>
      <c r="B17" s="12"/>
      <c r="C17" s="12"/>
      <c r="D17" s="12"/>
      <c r="E17" s="17">
        <v>73</v>
      </c>
      <c r="F17" s="1466">
        <f t="shared" si="0"/>
        <v>18.25</v>
      </c>
      <c r="G17" s="20">
        <v>13</v>
      </c>
      <c r="H17" s="20">
        <v>4875</v>
      </c>
      <c r="I17" s="23">
        <v>24</v>
      </c>
      <c r="J17" s="23">
        <v>5101</v>
      </c>
      <c r="K17" s="23">
        <v>4</v>
      </c>
      <c r="L17" s="23">
        <v>135</v>
      </c>
      <c r="M17" s="23">
        <v>34</v>
      </c>
      <c r="N17" s="23">
        <v>6265</v>
      </c>
      <c r="O17" s="23">
        <v>7</v>
      </c>
      <c r="P17" s="23">
        <v>268</v>
      </c>
      <c r="Q17" s="23">
        <v>4</v>
      </c>
      <c r="R17" s="23">
        <v>156</v>
      </c>
      <c r="S17" s="23">
        <v>0</v>
      </c>
      <c r="T17" s="23">
        <v>0</v>
      </c>
      <c r="U17" s="23">
        <v>0</v>
      </c>
      <c r="V17" s="23">
        <v>0</v>
      </c>
      <c r="W17" s="23">
        <f t="shared" si="1"/>
        <v>86</v>
      </c>
      <c r="X17" s="22">
        <f t="shared" si="2"/>
        <v>1.2759643916913945</v>
      </c>
      <c r="Y17" s="23">
        <f t="shared" si="3"/>
        <v>16800</v>
      </c>
      <c r="Z17" s="22">
        <f t="shared" si="4"/>
        <v>0.82020036323158951</v>
      </c>
      <c r="AA17" s="22">
        <f>Y17/'Сегежский МО'!B1*100</f>
        <v>54.678600488201788</v>
      </c>
      <c r="AB17" s="22">
        <f t="shared" si="5"/>
        <v>7.2917763808946194</v>
      </c>
      <c r="AC17" s="23">
        <v>2</v>
      </c>
      <c r="AD17" s="1468">
        <f t="shared" si="6"/>
        <v>5.8139534883720929E-2</v>
      </c>
      <c r="AE17" s="25">
        <v>5</v>
      </c>
      <c r="AF17" s="1469">
        <f t="shared" si="7"/>
        <v>1.1363636363636365</v>
      </c>
      <c r="AG17" s="25">
        <v>3</v>
      </c>
      <c r="AH17" s="25">
        <v>4</v>
      </c>
      <c r="AI17" s="25">
        <v>0</v>
      </c>
      <c r="AJ17" s="1470">
        <f t="shared" si="8"/>
        <v>17.524304772181239</v>
      </c>
    </row>
    <row r="18" spans="1:36" ht="15.75">
      <c r="A18" s="12" t="s">
        <v>11870</v>
      </c>
      <c r="B18" s="12"/>
      <c r="C18" s="12"/>
      <c r="D18" s="12"/>
      <c r="E18" s="17">
        <v>77</v>
      </c>
      <c r="F18" s="1466">
        <f t="shared" si="0"/>
        <v>19.25</v>
      </c>
      <c r="G18" s="20">
        <v>8</v>
      </c>
      <c r="H18" s="20">
        <v>3470</v>
      </c>
      <c r="I18" s="23">
        <v>11</v>
      </c>
      <c r="J18" s="23">
        <v>0</v>
      </c>
      <c r="K18" s="23">
        <v>7</v>
      </c>
      <c r="L18" s="23">
        <v>825</v>
      </c>
      <c r="M18" s="23">
        <v>33</v>
      </c>
      <c r="N18" s="23">
        <v>14670</v>
      </c>
      <c r="O18" s="23">
        <v>5</v>
      </c>
      <c r="P18" s="23">
        <v>1150</v>
      </c>
      <c r="Q18" s="23">
        <v>0</v>
      </c>
      <c r="R18" s="23">
        <v>0</v>
      </c>
      <c r="S18" s="23">
        <v>9</v>
      </c>
      <c r="T18" s="23">
        <v>4340</v>
      </c>
      <c r="U18" s="23">
        <v>3</v>
      </c>
      <c r="V18" s="23">
        <v>600</v>
      </c>
      <c r="W18" s="23">
        <f t="shared" si="1"/>
        <v>76</v>
      </c>
      <c r="X18" s="22">
        <f t="shared" si="2"/>
        <v>1.1275964391691393</v>
      </c>
      <c r="Y18" s="23">
        <f t="shared" si="3"/>
        <v>25055</v>
      </c>
      <c r="Z18" s="22">
        <f t="shared" si="4"/>
        <v>1.2232214345694925</v>
      </c>
      <c r="AA18" s="22">
        <f>Y18/'Сортавальский МО'!B1*100</f>
        <v>106.15176036944456</v>
      </c>
      <c r="AB18" s="22">
        <f t="shared" si="5"/>
        <v>14.156084686536881</v>
      </c>
      <c r="AC18" s="23">
        <v>60</v>
      </c>
      <c r="AD18" s="1468">
        <f t="shared" si="6"/>
        <v>1.7441860465116279</v>
      </c>
      <c r="AE18" s="25">
        <v>3</v>
      </c>
      <c r="AF18" s="1469">
        <f t="shared" si="7"/>
        <v>0.68181818181818177</v>
      </c>
      <c r="AG18" s="25">
        <v>3</v>
      </c>
      <c r="AH18" s="25">
        <v>4</v>
      </c>
      <c r="AI18" s="25">
        <v>4</v>
      </c>
      <c r="AJ18" s="1470">
        <f t="shared" si="8"/>
        <v>28.188720742093697</v>
      </c>
    </row>
    <row r="19" spans="1:36" ht="15.75">
      <c r="A19" s="12" t="s">
        <v>11871</v>
      </c>
      <c r="B19" s="12"/>
      <c r="C19" s="12"/>
      <c r="D19" s="12"/>
      <c r="E19" s="17">
        <v>71.5</v>
      </c>
      <c r="F19" s="1466">
        <f t="shared" si="0"/>
        <v>17.875</v>
      </c>
      <c r="G19" s="20">
        <v>18</v>
      </c>
      <c r="H19" s="20">
        <v>3006</v>
      </c>
      <c r="I19" s="23">
        <v>21</v>
      </c>
      <c r="J19" s="23">
        <v>1959</v>
      </c>
      <c r="K19" s="23">
        <v>4</v>
      </c>
      <c r="L19" s="23">
        <v>2210</v>
      </c>
      <c r="M19" s="23">
        <v>55</v>
      </c>
      <c r="N19" s="23">
        <v>3749</v>
      </c>
      <c r="O19" s="23">
        <v>10</v>
      </c>
      <c r="P19" s="23">
        <v>233</v>
      </c>
      <c r="Q19" s="23">
        <v>0</v>
      </c>
      <c r="R19" s="23">
        <v>0</v>
      </c>
      <c r="S19" s="23">
        <v>0</v>
      </c>
      <c r="T19" s="23">
        <v>0</v>
      </c>
      <c r="U19" s="23">
        <v>1</v>
      </c>
      <c r="V19" s="23">
        <v>200</v>
      </c>
      <c r="W19" s="23">
        <f t="shared" si="1"/>
        <v>109</v>
      </c>
      <c r="X19" s="22">
        <f t="shared" si="2"/>
        <v>1.6172106824925816</v>
      </c>
      <c r="Y19" s="23">
        <f t="shared" si="3"/>
        <v>11357</v>
      </c>
      <c r="Z19" s="22">
        <f t="shared" si="4"/>
        <v>0.55446520983459291</v>
      </c>
      <c r="AA19" s="22">
        <f>Y19/'Суоярвский МО'!B1*100</f>
        <v>96.655319148936172</v>
      </c>
      <c r="AB19" s="22">
        <f t="shared" si="5"/>
        <v>12.889667382948458</v>
      </c>
      <c r="AC19" s="23">
        <v>61</v>
      </c>
      <c r="AD19" s="1468">
        <f t="shared" si="6"/>
        <v>1.7732558139534884</v>
      </c>
      <c r="AE19" s="25">
        <v>4</v>
      </c>
      <c r="AF19" s="1469">
        <f t="shared" si="7"/>
        <v>0.90909090909090917</v>
      </c>
      <c r="AG19" s="25">
        <v>3</v>
      </c>
      <c r="AH19" s="25">
        <v>4</v>
      </c>
      <c r="AI19" s="25">
        <v>4</v>
      </c>
      <c r="AJ19" s="1470">
        <f t="shared" si="8"/>
        <v>26.970434184366542</v>
      </c>
    </row>
    <row r="21" spans="1:36" ht="12.75"/>
    <row r="22" spans="1:36" ht="12.75"/>
    <row r="23" spans="1:36" ht="12.75"/>
    <row r="24" spans="1:36" ht="12.75"/>
    <row r="25" spans="1:36" ht="12.75"/>
    <row r="26" spans="1:36" ht="12.75"/>
    <row r="27" spans="1:36" ht="12.75"/>
    <row r="28" spans="1:36" ht="12.75"/>
    <row r="29" spans="1:36" ht="12.75"/>
    <row r="30" spans="1:36" ht="12.75"/>
    <row r="31" spans="1:36" ht="12.75"/>
    <row r="32" spans="1:36" ht="12.75"/>
    <row r="33" ht="12.75"/>
    <row r="34" ht="12.75"/>
    <row r="35" ht="12.75"/>
    <row r="36" ht="12.75"/>
  </sheetData>
  <sheetProtection algorithmName="SHA-512" hashValue="zSVrM/2vrmAalpRURlDA4Kfx3j8FvANSMcbHP57G2ozA2wX09Ng+IvFRp1BfaKdModntqqVDY01asHvvfC9zXg==" saltValue="7lCxfhpJLJwdgoO4q1qfrg==" spinCount="100000" sheet="1" objects="1" scenarios="1"/>
  <mergeCells count="33">
    <mergeCell ref="A17:D17"/>
    <mergeCell ref="A18:D18"/>
    <mergeCell ref="A19:D19"/>
    <mergeCell ref="A12:D12"/>
    <mergeCell ref="A13:D13"/>
    <mergeCell ref="A14:D14"/>
    <mergeCell ref="A15:D15"/>
    <mergeCell ref="A16:D16"/>
    <mergeCell ref="A7:D7"/>
    <mergeCell ref="A8:D8"/>
    <mergeCell ref="A9:D9"/>
    <mergeCell ref="A10:D10"/>
    <mergeCell ref="A11:D11"/>
    <mergeCell ref="A2:D2"/>
    <mergeCell ref="A3:D3"/>
    <mergeCell ref="A4:D4"/>
    <mergeCell ref="A5:D5"/>
    <mergeCell ref="A6:D6"/>
    <mergeCell ref="W1:X1"/>
    <mergeCell ref="Y1:Z1"/>
    <mergeCell ref="AA1:AB1"/>
    <mergeCell ref="AC1:AD1"/>
    <mergeCell ref="AE1:AF1"/>
    <mergeCell ref="M1:N1"/>
    <mergeCell ref="O1:P1"/>
    <mergeCell ref="Q1:R1"/>
    <mergeCell ref="S1:T1"/>
    <mergeCell ref="U1:V1"/>
    <mergeCell ref="A1:D1"/>
    <mergeCell ref="E1:F1"/>
    <mergeCell ref="G1:H1"/>
    <mergeCell ref="I1:J1"/>
    <mergeCell ref="K1:L1"/>
  </mergeCells>
  <pageMargins left="0.74791666666666701" right="0.74791666666666701" top="0.98402777777777795" bottom="0.9840277777777779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73"/>
  <sheetViews>
    <sheetView topLeftCell="A3" zoomScale="60" zoomScaleNormal="60" workbookViewId="0">
      <selection activeCell="C11" sqref="C11"/>
    </sheetView>
  </sheetViews>
  <sheetFormatPr defaultColWidth="11.5703125" defaultRowHeight="12.75" customHeight="1"/>
  <cols>
    <col min="1" max="1" width="60.5703125" style="33" customWidth="1"/>
    <col min="2" max="2" width="16.5703125" style="33" customWidth="1"/>
    <col min="3" max="3" width="20.140625" style="33" customWidth="1"/>
    <col min="4" max="4" width="15.285156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86.25" customHeight="1">
      <c r="A1" s="34" t="s">
        <v>15</v>
      </c>
      <c r="B1" s="11">
        <v>5755</v>
      </c>
      <c r="C1" s="11"/>
      <c r="D1" s="11"/>
      <c r="E1" s="11"/>
      <c r="F1" s="11"/>
    </row>
    <row r="2" spans="1:6">
      <c r="A2" s="35"/>
      <c r="B2" s="35"/>
      <c r="C2" s="35"/>
      <c r="D2" s="35"/>
      <c r="E2" s="35"/>
      <c r="F2" s="35"/>
    </row>
    <row r="3" spans="1:6" ht="84" customHeight="1">
      <c r="A3" s="34" t="s">
        <v>16</v>
      </c>
      <c r="B3" s="10" t="s">
        <v>29</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ht="63" customHeight="1">
      <c r="A6" s="174" t="s">
        <v>1061</v>
      </c>
      <c r="B6" s="174" t="s">
        <v>1062</v>
      </c>
      <c r="C6" s="174" t="s">
        <v>1063</v>
      </c>
      <c r="D6" s="175">
        <v>30</v>
      </c>
      <c r="E6" s="175" t="s">
        <v>1064</v>
      </c>
      <c r="F6" s="174" t="s">
        <v>1065</v>
      </c>
    </row>
    <row r="7" spans="1:6" ht="325.5" customHeight="1">
      <c r="A7" s="176" t="s">
        <v>1066</v>
      </c>
      <c r="B7" s="177" t="s">
        <v>1067</v>
      </c>
      <c r="C7" s="177" t="s">
        <v>1068</v>
      </c>
      <c r="D7" s="178"/>
      <c r="E7" s="178" t="s">
        <v>1064</v>
      </c>
      <c r="F7" s="178" t="s">
        <v>1069</v>
      </c>
    </row>
    <row r="9" spans="1:6" ht="38.25">
      <c r="A9" s="37" t="s">
        <v>28</v>
      </c>
      <c r="B9" s="10" t="s">
        <v>29</v>
      </c>
      <c r="C9" s="10"/>
      <c r="D9" s="10"/>
      <c r="E9" s="10"/>
      <c r="F9" s="10"/>
    </row>
    <row r="10" spans="1:6" ht="12.75" customHeight="1">
      <c r="A10" s="9" t="s">
        <v>18</v>
      </c>
      <c r="B10" s="9"/>
      <c r="C10" s="9"/>
      <c r="D10" s="9"/>
      <c r="E10" s="9"/>
      <c r="F10" s="9"/>
    </row>
    <row r="11" spans="1:6" ht="85.5">
      <c r="A11" s="37" t="s">
        <v>19</v>
      </c>
      <c r="B11" s="39" t="s">
        <v>20</v>
      </c>
      <c r="C11" s="39" t="s">
        <v>21</v>
      </c>
      <c r="D11" s="37" t="s">
        <v>22</v>
      </c>
      <c r="E11" s="37" t="s">
        <v>23</v>
      </c>
      <c r="F11" s="37" t="s">
        <v>24</v>
      </c>
    </row>
    <row r="12" spans="1:6" ht="306">
      <c r="A12" s="179" t="s">
        <v>1070</v>
      </c>
      <c r="B12" s="180" t="s">
        <v>1071</v>
      </c>
      <c r="C12" s="180" t="s">
        <v>1072</v>
      </c>
      <c r="D12" s="40"/>
      <c r="E12" s="40"/>
      <c r="F12" s="40" t="s">
        <v>1073</v>
      </c>
    </row>
    <row r="13" spans="1:6" ht="63.75">
      <c r="A13" s="181" t="s">
        <v>1074</v>
      </c>
      <c r="B13" s="180" t="s">
        <v>1071</v>
      </c>
      <c r="C13" s="181" t="s">
        <v>1075</v>
      </c>
      <c r="D13" s="40"/>
      <c r="E13" s="40"/>
      <c r="F13" s="40"/>
    </row>
    <row r="14" spans="1:6" ht="63.75">
      <c r="A14" s="180" t="s">
        <v>1076</v>
      </c>
      <c r="B14" s="180" t="s">
        <v>1077</v>
      </c>
      <c r="C14" s="180" t="s">
        <v>1078</v>
      </c>
      <c r="D14" s="40"/>
      <c r="E14" s="40"/>
      <c r="F14" s="40"/>
    </row>
    <row r="15" spans="1:6" ht="63.75">
      <c r="A15" s="180" t="s">
        <v>1079</v>
      </c>
      <c r="B15" s="180" t="s">
        <v>1077</v>
      </c>
      <c r="C15" s="180" t="s">
        <v>1080</v>
      </c>
      <c r="D15" s="40"/>
      <c r="E15" s="40"/>
      <c r="F15" s="40"/>
    </row>
    <row r="16" spans="1:6" ht="63.75">
      <c r="A16" s="180" t="s">
        <v>1081</v>
      </c>
      <c r="B16" s="180" t="s">
        <v>1077</v>
      </c>
      <c r="C16" s="180" t="s">
        <v>1082</v>
      </c>
      <c r="D16" s="40"/>
      <c r="E16" s="40"/>
      <c r="F16" s="40"/>
    </row>
    <row r="17" spans="1:7" ht="63.75">
      <c r="A17" s="180" t="s">
        <v>1083</v>
      </c>
      <c r="B17" s="180" t="s">
        <v>1077</v>
      </c>
      <c r="C17" s="180" t="s">
        <v>1084</v>
      </c>
      <c r="D17" s="40"/>
      <c r="E17" s="40"/>
      <c r="F17" s="40"/>
    </row>
    <row r="18" spans="1:7" ht="51">
      <c r="A18" s="180" t="s">
        <v>1085</v>
      </c>
      <c r="B18" s="180" t="s">
        <v>1086</v>
      </c>
      <c r="C18" s="180" t="s">
        <v>1087</v>
      </c>
      <c r="D18" s="40"/>
      <c r="E18" s="40"/>
      <c r="F18" s="40"/>
    </row>
    <row r="19" spans="1:7" ht="51">
      <c r="A19" s="180" t="s">
        <v>1088</v>
      </c>
      <c r="B19" s="180" t="s">
        <v>1089</v>
      </c>
      <c r="C19" s="180" t="s">
        <v>1090</v>
      </c>
      <c r="D19" s="40"/>
      <c r="E19" s="40"/>
      <c r="F19" s="40"/>
    </row>
    <row r="20" spans="1:7" ht="76.5">
      <c r="A20" s="180" t="s">
        <v>1091</v>
      </c>
      <c r="B20" s="180" t="s">
        <v>1092</v>
      </c>
      <c r="C20" s="180" t="s">
        <v>1093</v>
      </c>
      <c r="D20" s="40"/>
      <c r="E20" s="40"/>
      <c r="F20" s="40"/>
    </row>
    <row r="21" spans="1:7" ht="38.25">
      <c r="A21" s="180" t="s">
        <v>1094</v>
      </c>
      <c r="B21" s="180" t="s">
        <v>1095</v>
      </c>
      <c r="C21" s="180" t="s">
        <v>1096</v>
      </c>
      <c r="D21" s="40"/>
      <c r="E21" s="40"/>
      <c r="F21" s="40"/>
    </row>
    <row r="22" spans="1:7" ht="409.5">
      <c r="A22" s="182" t="s">
        <v>1097</v>
      </c>
      <c r="B22" s="182" t="s">
        <v>1098</v>
      </c>
      <c r="C22" s="183" t="s">
        <v>1099</v>
      </c>
      <c r="D22" s="184"/>
      <c r="E22" s="184"/>
      <c r="F22" s="185" t="s">
        <v>1100</v>
      </c>
    </row>
    <row r="23" spans="1:7" ht="38.25">
      <c r="A23" s="34" t="s">
        <v>58</v>
      </c>
      <c r="B23" s="10" t="s">
        <v>17</v>
      </c>
      <c r="C23" s="10"/>
      <c r="D23" s="10"/>
      <c r="E23" s="10"/>
      <c r="F23" s="10"/>
    </row>
    <row r="24" spans="1:7" ht="13.9" customHeight="1">
      <c r="A24" s="8" t="s">
        <v>18</v>
      </c>
      <c r="B24" s="8"/>
      <c r="C24" s="8"/>
      <c r="D24" s="8"/>
      <c r="E24" s="8"/>
      <c r="F24" s="8"/>
      <c r="G24" s="41"/>
    </row>
    <row r="25" spans="1:7" ht="102">
      <c r="A25" s="34" t="s">
        <v>59</v>
      </c>
      <c r="B25" s="34" t="s">
        <v>60</v>
      </c>
      <c r="C25" s="34" t="s">
        <v>21</v>
      </c>
      <c r="D25" s="34" t="s">
        <v>61</v>
      </c>
      <c r="E25" s="34" t="s">
        <v>62</v>
      </c>
      <c r="F25" s="34" t="s">
        <v>63</v>
      </c>
      <c r="G25" s="34" t="s">
        <v>64</v>
      </c>
    </row>
    <row r="26" spans="1:7">
      <c r="A26" s="36" t="s">
        <v>25</v>
      </c>
      <c r="B26" s="36"/>
      <c r="C26" s="36"/>
      <c r="D26" s="36"/>
      <c r="E26" s="36"/>
      <c r="F26" s="36"/>
      <c r="G26" s="36"/>
    </row>
    <row r="27" spans="1:7">
      <c r="A27" s="35"/>
      <c r="B27" s="35"/>
      <c r="C27" s="35"/>
      <c r="D27" s="35"/>
      <c r="E27" s="35"/>
      <c r="F27" s="35"/>
      <c r="G27" s="35"/>
    </row>
    <row r="28" spans="1:7" ht="76.5">
      <c r="A28" s="34" t="s">
        <v>65</v>
      </c>
      <c r="B28" s="10" t="s">
        <v>17</v>
      </c>
      <c r="C28" s="10"/>
      <c r="D28" s="10"/>
      <c r="E28" s="10"/>
      <c r="F28" s="35"/>
      <c r="G28" s="35"/>
    </row>
    <row r="29" spans="1:7" ht="12.75" customHeight="1">
      <c r="A29" s="7" t="s">
        <v>18</v>
      </c>
      <c r="B29" s="7"/>
      <c r="C29" s="7"/>
      <c r="D29" s="7"/>
      <c r="E29" s="7"/>
      <c r="F29" s="35"/>
      <c r="G29" s="35"/>
    </row>
    <row r="30" spans="1:7" ht="76.5">
      <c r="A30" s="34" t="s">
        <v>66</v>
      </c>
      <c r="B30" s="34" t="s">
        <v>67</v>
      </c>
      <c r="C30" s="34" t="s">
        <v>21</v>
      </c>
      <c r="D30" s="34" t="s">
        <v>68</v>
      </c>
      <c r="E30" s="34" t="s">
        <v>69</v>
      </c>
      <c r="F30" s="35"/>
      <c r="G30" s="35"/>
    </row>
    <row r="31" spans="1:7">
      <c r="A31" s="36" t="s">
        <v>25</v>
      </c>
      <c r="B31" s="36"/>
      <c r="C31" s="36"/>
      <c r="D31" s="36"/>
      <c r="E31" s="36"/>
      <c r="F31" s="35"/>
      <c r="G31" s="35"/>
    </row>
    <row r="32" spans="1:7">
      <c r="A32" s="35"/>
      <c r="B32" s="35"/>
      <c r="C32" s="35"/>
      <c r="D32" s="35"/>
      <c r="E32" s="35"/>
      <c r="F32" s="35"/>
      <c r="G32" s="35"/>
    </row>
    <row r="33" spans="1:7" ht="51">
      <c r="A33" s="34" t="s">
        <v>70</v>
      </c>
      <c r="B33" s="10" t="s">
        <v>17</v>
      </c>
      <c r="C33" s="10"/>
      <c r="D33" s="10"/>
      <c r="E33" s="10"/>
      <c r="F33" s="35"/>
      <c r="G33" s="35"/>
    </row>
    <row r="34" spans="1:7" ht="12.75" customHeight="1">
      <c r="A34" s="6" t="s">
        <v>18</v>
      </c>
      <c r="B34" s="6"/>
      <c r="C34" s="6"/>
      <c r="D34" s="6"/>
      <c r="E34" s="6"/>
      <c r="F34" s="35"/>
      <c r="G34" s="35"/>
    </row>
    <row r="35" spans="1:7" ht="127.5">
      <c r="A35" s="34" t="s">
        <v>71</v>
      </c>
      <c r="B35" s="34" t="s">
        <v>72</v>
      </c>
      <c r="C35" s="34" t="s">
        <v>73</v>
      </c>
      <c r="D35" s="34" t="s">
        <v>74</v>
      </c>
      <c r="E35" s="34" t="s">
        <v>75</v>
      </c>
      <c r="F35" s="35"/>
      <c r="G35" s="35"/>
    </row>
    <row r="36" spans="1:7">
      <c r="A36" s="36" t="s">
        <v>25</v>
      </c>
      <c r="B36" s="36"/>
      <c r="C36" s="36"/>
      <c r="D36" s="36"/>
      <c r="E36" s="36"/>
      <c r="F36" s="35"/>
      <c r="G36" s="35"/>
    </row>
    <row r="38" spans="1:7" ht="92.45" customHeight="1">
      <c r="A38" s="34" t="s">
        <v>76</v>
      </c>
      <c r="B38" s="10" t="s">
        <v>17</v>
      </c>
      <c r="C38" s="10"/>
      <c r="D38" s="10"/>
      <c r="E38" s="35"/>
      <c r="F38" s="35"/>
    </row>
    <row r="39" spans="1:7" ht="23.85" customHeight="1">
      <c r="A39" s="6" t="s">
        <v>18</v>
      </c>
      <c r="B39" s="6"/>
      <c r="C39" s="6"/>
      <c r="D39" s="6"/>
      <c r="E39" s="35"/>
      <c r="F39" s="35"/>
    </row>
    <row r="40" spans="1:7" ht="51">
      <c r="A40" s="34" t="s">
        <v>77</v>
      </c>
      <c r="B40" s="34" t="s">
        <v>78</v>
      </c>
      <c r="C40" s="34" t="s">
        <v>79</v>
      </c>
      <c r="D40" s="34" t="s">
        <v>80</v>
      </c>
      <c r="E40" s="35"/>
      <c r="F40" s="35"/>
    </row>
    <row r="41" spans="1:7">
      <c r="A41" s="36" t="s">
        <v>25</v>
      </c>
      <c r="B41" s="36"/>
      <c r="C41" s="36"/>
      <c r="D41" s="36"/>
      <c r="E41" s="35"/>
      <c r="F41" s="35"/>
    </row>
    <row r="42" spans="1:7">
      <c r="A42" s="35"/>
      <c r="B42" s="35"/>
      <c r="C42" s="35"/>
      <c r="D42" s="35"/>
      <c r="E42" s="35"/>
      <c r="F42" s="35"/>
    </row>
    <row r="43" spans="1:7" ht="90.95" customHeight="1">
      <c r="A43" s="34" t="s">
        <v>81</v>
      </c>
      <c r="B43" s="10" t="s">
        <v>17</v>
      </c>
      <c r="C43" s="10"/>
      <c r="D43" s="10"/>
      <c r="E43" s="35"/>
      <c r="F43" s="35"/>
    </row>
    <row r="44" spans="1:7" ht="12.75" customHeight="1">
      <c r="A44" s="6" t="s">
        <v>18</v>
      </c>
      <c r="B44" s="6"/>
      <c r="C44" s="6"/>
      <c r="D44" s="6"/>
      <c r="E44" s="35"/>
      <c r="F44" s="35"/>
    </row>
    <row r="45" spans="1:7" ht="51">
      <c r="A45" s="34" t="s">
        <v>77</v>
      </c>
      <c r="B45" s="34" t="s">
        <v>78</v>
      </c>
      <c r="C45" s="34" t="s">
        <v>79</v>
      </c>
      <c r="D45" s="34" t="s">
        <v>80</v>
      </c>
      <c r="E45" s="35"/>
      <c r="F45" s="35"/>
    </row>
    <row r="46" spans="1:7">
      <c r="A46" s="36" t="s">
        <v>25</v>
      </c>
      <c r="B46" s="36"/>
      <c r="C46" s="36"/>
      <c r="D46" s="36"/>
      <c r="E46" s="35"/>
      <c r="F46" s="35"/>
    </row>
    <row r="47" spans="1:7">
      <c r="A47" s="35"/>
      <c r="B47" s="35"/>
      <c r="C47" s="35"/>
      <c r="D47" s="35"/>
      <c r="E47" s="35"/>
      <c r="F47" s="35"/>
    </row>
    <row r="48" spans="1:7" ht="70.900000000000006" customHeight="1">
      <c r="A48" s="34" t="s">
        <v>82</v>
      </c>
      <c r="B48" s="10"/>
      <c r="C48" s="10"/>
      <c r="D48" s="10"/>
      <c r="E48" s="35"/>
      <c r="F48" s="35"/>
    </row>
    <row r="49" spans="1:6" ht="12.75" customHeight="1">
      <c r="A49" s="5" t="s">
        <v>18</v>
      </c>
      <c r="B49" s="5"/>
      <c r="C49" s="5"/>
      <c r="D49" s="5"/>
      <c r="E49" s="35"/>
      <c r="F49" s="35"/>
    </row>
    <row r="50" spans="1:6" ht="51">
      <c r="A50" s="34" t="s">
        <v>77</v>
      </c>
      <c r="B50" s="34" t="s">
        <v>78</v>
      </c>
      <c r="C50" s="34" t="s">
        <v>79</v>
      </c>
      <c r="D50" s="34" t="s">
        <v>80</v>
      </c>
      <c r="E50" s="35"/>
      <c r="F50" s="35"/>
    </row>
    <row r="51" spans="1:6">
      <c r="A51" s="36" t="s">
        <v>25</v>
      </c>
      <c r="B51" s="36"/>
      <c r="C51" s="36"/>
      <c r="D51" s="36"/>
      <c r="E51" s="35"/>
      <c r="F51" s="35"/>
    </row>
    <row r="52" spans="1:6">
      <c r="A52" s="4"/>
      <c r="B52" s="4"/>
      <c r="C52" s="4"/>
      <c r="D52" s="4"/>
      <c r="E52" s="4"/>
      <c r="F52" s="4"/>
    </row>
    <row r="53" spans="1:6" ht="90.95" customHeight="1">
      <c r="A53" s="34" t="s">
        <v>83</v>
      </c>
      <c r="B53" s="10" t="s">
        <v>17</v>
      </c>
      <c r="C53" s="10"/>
      <c r="D53" s="10"/>
      <c r="E53" s="10"/>
      <c r="F53" s="10"/>
    </row>
    <row r="54" spans="1:6" ht="12.75" customHeight="1">
      <c r="A54" s="5" t="s">
        <v>18</v>
      </c>
      <c r="B54" s="5"/>
      <c r="C54" s="5"/>
      <c r="D54" s="5"/>
      <c r="E54" s="5"/>
      <c r="F54" s="5"/>
    </row>
    <row r="55" spans="1:6" ht="76.5">
      <c r="A55" s="34" t="s">
        <v>84</v>
      </c>
      <c r="B55" s="34" t="s">
        <v>85</v>
      </c>
      <c r="C55" s="34" t="s">
        <v>86</v>
      </c>
      <c r="D55" s="34" t="s">
        <v>87</v>
      </c>
      <c r="E55" s="34" t="s">
        <v>88</v>
      </c>
      <c r="F55" s="34" t="s">
        <v>69</v>
      </c>
    </row>
    <row r="56" spans="1:6">
      <c r="A56" s="36" t="s">
        <v>25</v>
      </c>
      <c r="B56" s="36"/>
      <c r="C56" s="36"/>
      <c r="D56" s="36"/>
      <c r="E56" s="36"/>
      <c r="F56" s="36"/>
    </row>
    <row r="57" spans="1:6">
      <c r="A57" s="35"/>
      <c r="B57" s="35"/>
      <c r="C57" s="35"/>
      <c r="D57" s="35"/>
      <c r="E57" s="35"/>
      <c r="F57" s="35"/>
    </row>
    <row r="58" spans="1:6" ht="73.900000000000006" customHeight="1">
      <c r="A58" s="34" t="s">
        <v>89</v>
      </c>
      <c r="B58" s="10" t="s">
        <v>17</v>
      </c>
      <c r="C58" s="10"/>
      <c r="D58" s="10"/>
      <c r="E58" s="35"/>
      <c r="F58" s="35"/>
    </row>
    <row r="59" spans="1:6" ht="23.85" customHeight="1">
      <c r="A59" s="5" t="s">
        <v>18</v>
      </c>
      <c r="B59" s="5"/>
      <c r="C59" s="5"/>
      <c r="D59" s="5"/>
      <c r="E59" s="35"/>
      <c r="F59" s="35"/>
    </row>
    <row r="60" spans="1:6" ht="63.75">
      <c r="A60" s="34" t="s">
        <v>90</v>
      </c>
      <c r="B60" s="34" t="s">
        <v>91</v>
      </c>
      <c r="C60" s="34" t="s">
        <v>92</v>
      </c>
      <c r="D60" s="34" t="s">
        <v>69</v>
      </c>
      <c r="E60" s="35"/>
      <c r="F60" s="35"/>
    </row>
    <row r="61" spans="1:6">
      <c r="A61" s="36" t="s">
        <v>25</v>
      </c>
      <c r="B61" s="36"/>
      <c r="C61" s="36"/>
      <c r="D61" s="36"/>
      <c r="E61" s="35"/>
      <c r="F61" s="35"/>
    </row>
    <row r="62" spans="1:6">
      <c r="A62" s="35"/>
      <c r="B62" s="35"/>
      <c r="C62" s="35"/>
      <c r="D62" s="35"/>
      <c r="E62" s="35"/>
      <c r="F62" s="35"/>
    </row>
    <row r="63" spans="1:6" ht="73.150000000000006" customHeight="1">
      <c r="A63" s="34" t="s">
        <v>93</v>
      </c>
      <c r="B63" s="10" t="s">
        <v>94</v>
      </c>
      <c r="C63" s="10"/>
      <c r="D63" s="10"/>
      <c r="E63" s="35"/>
      <c r="F63" s="35"/>
    </row>
    <row r="64" spans="1:6">
      <c r="A64" s="35"/>
      <c r="B64" s="35"/>
      <c r="D64" s="35"/>
      <c r="E64" s="35"/>
      <c r="F64" s="35"/>
    </row>
    <row r="65" spans="1:6" ht="75.400000000000006" customHeight="1">
      <c r="A65" s="34" t="s">
        <v>95</v>
      </c>
      <c r="B65" s="10" t="s">
        <v>17</v>
      </c>
      <c r="C65" s="10"/>
      <c r="D65" s="10"/>
      <c r="E65" s="35"/>
      <c r="F65" s="35"/>
    </row>
    <row r="66" spans="1:6" ht="23.85" customHeight="1">
      <c r="A66" s="5" t="s">
        <v>18</v>
      </c>
      <c r="B66" s="5"/>
      <c r="C66" s="5"/>
      <c r="D66" s="5"/>
      <c r="E66" s="35"/>
      <c r="F66" s="35"/>
    </row>
    <row r="67" spans="1:6" ht="102">
      <c r="A67" s="34" t="s">
        <v>96</v>
      </c>
      <c r="B67" s="34" t="s">
        <v>97</v>
      </c>
      <c r="C67" s="34" t="s">
        <v>98</v>
      </c>
      <c r="D67" s="34" t="s">
        <v>99</v>
      </c>
      <c r="E67" s="35"/>
      <c r="F67" s="35"/>
    </row>
    <row r="68" spans="1:6" ht="12.75" customHeight="1">
      <c r="A68" s="36" t="s">
        <v>25</v>
      </c>
      <c r="B68" s="36"/>
      <c r="C68" s="36"/>
      <c r="D68" s="36"/>
    </row>
    <row r="71" spans="1:6" ht="76.150000000000006" customHeight="1">
      <c r="A71" s="44" t="s">
        <v>100</v>
      </c>
      <c r="B71" s="3" t="s">
        <v>29</v>
      </c>
      <c r="C71" s="3"/>
      <c r="D71" s="3"/>
    </row>
    <row r="72" spans="1:6" ht="28.35" customHeight="1">
      <c r="A72" s="5" t="s">
        <v>18</v>
      </c>
      <c r="B72" s="5"/>
      <c r="C72" s="5"/>
      <c r="D72" s="5"/>
    </row>
    <row r="73" spans="1:6" ht="99.2" customHeight="1">
      <c r="A73" s="44" t="s">
        <v>101</v>
      </c>
      <c r="B73" s="2" t="s">
        <v>102</v>
      </c>
      <c r="C73" s="2"/>
      <c r="D73" s="44" t="s">
        <v>103</v>
      </c>
    </row>
    <row r="74" spans="1:6" ht="129.75" customHeight="1">
      <c r="A74" s="181" t="s">
        <v>1101</v>
      </c>
      <c r="B74" s="180" t="s">
        <v>1102</v>
      </c>
      <c r="C74" s="180"/>
      <c r="D74" s="180" t="s">
        <v>1103</v>
      </c>
    </row>
    <row r="75" spans="1:6" ht="153">
      <c r="A75" s="180"/>
      <c r="B75" s="180" t="s">
        <v>1104</v>
      </c>
      <c r="D75" s="180" t="s">
        <v>1105</v>
      </c>
    </row>
    <row r="76" spans="1:6" ht="76.900000000000006" customHeight="1">
      <c r="A76" s="44" t="s">
        <v>107</v>
      </c>
      <c r="B76" s="3" t="s">
        <v>29</v>
      </c>
      <c r="C76" s="3"/>
      <c r="D76" s="3"/>
    </row>
    <row r="77" spans="1:6" ht="12.75" customHeight="1">
      <c r="A77" s="5" t="s">
        <v>18</v>
      </c>
      <c r="B77" s="5"/>
      <c r="C77" s="5"/>
      <c r="D77" s="5"/>
    </row>
    <row r="78" spans="1:6" ht="12.75" customHeight="1">
      <c r="A78" s="2" t="s">
        <v>108</v>
      </c>
      <c r="B78" s="2"/>
      <c r="C78" s="2"/>
    </row>
    <row r="79" spans="1:6" ht="53.25" customHeight="1">
      <c r="A79" s="1477" t="s">
        <v>1106</v>
      </c>
      <c r="B79" s="1477"/>
      <c r="C79" s="1477"/>
    </row>
    <row r="80" spans="1:6" ht="73.900000000000006" customHeight="1">
      <c r="A80" s="48" t="s">
        <v>110</v>
      </c>
      <c r="B80" s="3" t="s">
        <v>29</v>
      </c>
      <c r="C80" s="3"/>
      <c r="D80" s="3"/>
    </row>
    <row r="82" spans="1:7" ht="72.75" customHeight="1">
      <c r="A82" s="44" t="s">
        <v>111</v>
      </c>
      <c r="B82" s="3" t="s">
        <v>29</v>
      </c>
      <c r="C82" s="3"/>
      <c r="D82" s="3"/>
      <c r="F82" s="49"/>
    </row>
    <row r="83" spans="1:7" ht="12.75" customHeight="1">
      <c r="A83" s="5" t="s">
        <v>18</v>
      </c>
      <c r="B83" s="5"/>
      <c r="C83" s="5"/>
      <c r="D83" s="5"/>
    </row>
    <row r="84" spans="1:7" ht="29.85" customHeight="1">
      <c r="A84" s="2" t="s">
        <v>108</v>
      </c>
      <c r="B84" s="2"/>
      <c r="C84" s="2"/>
    </row>
    <row r="85" spans="1:7" ht="42" customHeight="1">
      <c r="A85" s="1477" t="s">
        <v>1107</v>
      </c>
      <c r="B85" s="1477"/>
      <c r="C85" s="1477"/>
    </row>
    <row r="86" spans="1:7" ht="93.95" customHeight="1">
      <c r="A86" s="44" t="s">
        <v>113</v>
      </c>
      <c r="B86" s="3" t="s">
        <v>29</v>
      </c>
      <c r="C86" s="3"/>
      <c r="D86" s="3"/>
    </row>
    <row r="88" spans="1:7" ht="50.65" customHeight="1">
      <c r="A88" s="2" t="s">
        <v>114</v>
      </c>
      <c r="B88" s="2"/>
      <c r="C88" s="2"/>
      <c r="D88" s="2"/>
    </row>
    <row r="89" spans="1:7" ht="96.95" customHeight="1">
      <c r="A89" s="44" t="s">
        <v>115</v>
      </c>
      <c r="B89" s="44" t="s">
        <v>116</v>
      </c>
      <c r="C89" s="44" t="s">
        <v>117</v>
      </c>
      <c r="D89" s="44" t="s">
        <v>118</v>
      </c>
    </row>
    <row r="90" spans="1:7" ht="83.65" customHeight="1">
      <c r="A90" s="50" t="s">
        <v>1108</v>
      </c>
      <c r="B90" s="50" t="s">
        <v>1109</v>
      </c>
      <c r="C90" s="50" t="s">
        <v>29</v>
      </c>
      <c r="D90" s="50"/>
    </row>
    <row r="92" spans="1:7" ht="39.6" customHeight="1">
      <c r="A92" s="2" t="s">
        <v>122</v>
      </c>
      <c r="B92" s="2"/>
      <c r="C92" s="2"/>
      <c r="D92" s="2"/>
      <c r="E92" s="2"/>
      <c r="F92" s="44" t="s">
        <v>123</v>
      </c>
      <c r="G92" s="44" t="s">
        <v>124</v>
      </c>
    </row>
    <row r="93" spans="1:7" ht="73.900000000000006" customHeight="1">
      <c r="A93" s="44" t="s">
        <v>125</v>
      </c>
      <c r="B93" s="44" t="s">
        <v>126</v>
      </c>
      <c r="C93" s="44" t="s">
        <v>127</v>
      </c>
      <c r="D93" s="44" t="s">
        <v>128</v>
      </c>
      <c r="E93" s="44" t="s">
        <v>129</v>
      </c>
      <c r="F93" s="47">
        <v>19</v>
      </c>
      <c r="G93" s="47">
        <f>SUM(D94:D112)</f>
        <v>615</v>
      </c>
    </row>
    <row r="94" spans="1:7" ht="235.5" customHeight="1">
      <c r="A94" s="186" t="s">
        <v>1110</v>
      </c>
      <c r="B94" s="186" t="s">
        <v>1111</v>
      </c>
      <c r="C94" s="186" t="s">
        <v>1112</v>
      </c>
      <c r="D94" s="186">
        <v>33</v>
      </c>
      <c r="E94" s="186" t="s">
        <v>1113</v>
      </c>
    </row>
    <row r="95" spans="1:7" ht="261" customHeight="1">
      <c r="A95" s="186" t="s">
        <v>1114</v>
      </c>
      <c r="B95" s="187">
        <v>46106</v>
      </c>
      <c r="C95" s="186" t="s">
        <v>1115</v>
      </c>
      <c r="D95" s="186">
        <v>15</v>
      </c>
      <c r="E95" s="186" t="s">
        <v>1113</v>
      </c>
    </row>
    <row r="96" spans="1:7" ht="64.5" customHeight="1">
      <c r="A96" s="186" t="s">
        <v>1116</v>
      </c>
      <c r="B96" s="188">
        <v>46099</v>
      </c>
      <c r="C96" s="186" t="s">
        <v>1117</v>
      </c>
      <c r="D96" s="186">
        <v>32</v>
      </c>
      <c r="E96" s="186" t="s">
        <v>1118</v>
      </c>
    </row>
    <row r="97" spans="1:6" ht="96" customHeight="1">
      <c r="A97" s="189" t="s">
        <v>1119</v>
      </c>
      <c r="B97" s="188">
        <v>46093</v>
      </c>
      <c r="C97" s="186" t="s">
        <v>1120</v>
      </c>
      <c r="D97" s="186">
        <v>7</v>
      </c>
      <c r="E97" s="186" t="s">
        <v>1121</v>
      </c>
    </row>
    <row r="98" spans="1:6" ht="76.5">
      <c r="A98" s="186" t="s">
        <v>1122</v>
      </c>
      <c r="B98" s="190">
        <v>46038</v>
      </c>
      <c r="C98" s="186" t="s">
        <v>1123</v>
      </c>
      <c r="D98" s="186">
        <v>5</v>
      </c>
      <c r="E98" s="186" t="s">
        <v>1124</v>
      </c>
    </row>
    <row r="99" spans="1:6" ht="63.75">
      <c r="A99" s="186" t="s">
        <v>1125</v>
      </c>
      <c r="B99" s="190">
        <v>46074</v>
      </c>
      <c r="C99" s="186" t="s">
        <v>1126</v>
      </c>
      <c r="D99" s="186">
        <v>11</v>
      </c>
      <c r="E99" s="186" t="s">
        <v>1124</v>
      </c>
    </row>
    <row r="100" spans="1:6" ht="178.5">
      <c r="A100" s="186" t="s">
        <v>1127</v>
      </c>
      <c r="B100" s="190">
        <v>46099</v>
      </c>
      <c r="C100" s="186" t="s">
        <v>1128</v>
      </c>
      <c r="D100" s="186">
        <v>11</v>
      </c>
      <c r="E100" s="186" t="s">
        <v>1124</v>
      </c>
    </row>
    <row r="101" spans="1:6" ht="165.75">
      <c r="A101" s="186" t="s">
        <v>1129</v>
      </c>
      <c r="B101" s="186" t="s">
        <v>1130</v>
      </c>
      <c r="C101" s="186" t="s">
        <v>1131</v>
      </c>
      <c r="D101" s="186">
        <v>120</v>
      </c>
      <c r="E101" s="186" t="s">
        <v>1132</v>
      </c>
    </row>
    <row r="102" spans="1:6" ht="63.75">
      <c r="A102" s="186" t="s">
        <v>1133</v>
      </c>
      <c r="B102" s="191">
        <v>46101</v>
      </c>
      <c r="C102" s="186" t="s">
        <v>1134</v>
      </c>
      <c r="D102" s="186">
        <v>50</v>
      </c>
      <c r="E102" s="186" t="s">
        <v>1135</v>
      </c>
      <c r="F102" s="69"/>
    </row>
    <row r="103" spans="1:6" ht="51">
      <c r="A103" s="186" t="s">
        <v>1136</v>
      </c>
      <c r="B103" s="191">
        <v>46101</v>
      </c>
      <c r="C103" s="186" t="s">
        <v>1137</v>
      </c>
      <c r="D103" s="186">
        <v>50</v>
      </c>
      <c r="E103" s="186" t="s">
        <v>1135</v>
      </c>
    </row>
    <row r="104" spans="1:6" ht="84.75" customHeight="1">
      <c r="A104" s="186" t="s">
        <v>1138</v>
      </c>
      <c r="B104" s="191">
        <v>46099</v>
      </c>
      <c r="C104" s="186" t="s">
        <v>1139</v>
      </c>
      <c r="D104" s="186">
        <v>20</v>
      </c>
      <c r="E104" s="186" t="s">
        <v>1135</v>
      </c>
    </row>
    <row r="105" spans="1:6" ht="38.25">
      <c r="A105" s="186" t="s">
        <v>1140</v>
      </c>
      <c r="B105" s="191">
        <v>46083</v>
      </c>
      <c r="C105" s="186" t="s">
        <v>1141</v>
      </c>
      <c r="D105" s="186">
        <v>130</v>
      </c>
      <c r="E105" s="186" t="s">
        <v>1135</v>
      </c>
    </row>
    <row r="106" spans="1:6" ht="30" customHeight="1">
      <c r="A106" s="186" t="s">
        <v>1142</v>
      </c>
      <c r="B106" s="191">
        <v>46080</v>
      </c>
      <c r="C106" s="186" t="s">
        <v>1143</v>
      </c>
      <c r="D106" s="186">
        <v>35</v>
      </c>
      <c r="E106" s="186" t="s">
        <v>1135</v>
      </c>
    </row>
    <row r="107" spans="1:6" ht="38.25">
      <c r="A107" s="186" t="s">
        <v>1144</v>
      </c>
      <c r="B107" s="191">
        <v>46107</v>
      </c>
      <c r="C107" s="186" t="s">
        <v>1145</v>
      </c>
      <c r="D107" s="186">
        <v>15</v>
      </c>
      <c r="E107" s="186" t="s">
        <v>1135</v>
      </c>
    </row>
    <row r="108" spans="1:6" ht="38.25">
      <c r="A108" s="186" t="s">
        <v>494</v>
      </c>
      <c r="B108" s="70">
        <v>46414</v>
      </c>
      <c r="C108" s="33" t="s">
        <v>1146</v>
      </c>
      <c r="D108" s="186">
        <v>47</v>
      </c>
      <c r="E108" s="186" t="s">
        <v>1147</v>
      </c>
    </row>
    <row r="109" spans="1:6" ht="267.75">
      <c r="A109" s="186" t="s">
        <v>1148</v>
      </c>
      <c r="B109" s="190">
        <v>46111</v>
      </c>
      <c r="C109" s="186" t="s">
        <v>1149</v>
      </c>
      <c r="D109" s="186">
        <v>7</v>
      </c>
      <c r="E109" s="186" t="s">
        <v>1150</v>
      </c>
    </row>
    <row r="110" spans="1:6" ht="306">
      <c r="A110" s="186" t="s">
        <v>1151</v>
      </c>
      <c r="B110" s="190">
        <v>46112</v>
      </c>
      <c r="C110" s="186" t="s">
        <v>1152</v>
      </c>
      <c r="D110" s="186">
        <v>9</v>
      </c>
      <c r="E110" s="186" t="s">
        <v>1150</v>
      </c>
    </row>
    <row r="111" spans="1:6" ht="409.5">
      <c r="A111" s="186" t="s">
        <v>1153</v>
      </c>
      <c r="B111" s="190">
        <v>46099</v>
      </c>
      <c r="C111" s="186" t="s">
        <v>1154</v>
      </c>
      <c r="D111" s="186">
        <v>11</v>
      </c>
      <c r="E111" s="186" t="s">
        <v>1150</v>
      </c>
    </row>
    <row r="112" spans="1:6" ht="165.75">
      <c r="A112" s="186" t="s">
        <v>1155</v>
      </c>
      <c r="B112" s="190">
        <v>46080</v>
      </c>
      <c r="C112" s="186" t="s">
        <v>1156</v>
      </c>
      <c r="D112" s="186">
        <v>7</v>
      </c>
      <c r="E112" s="186" t="s">
        <v>1157</v>
      </c>
    </row>
    <row r="113" spans="1:10" ht="63.75" customHeight="1">
      <c r="A113" s="192"/>
      <c r="B113" s="69"/>
      <c r="C113" s="67"/>
      <c r="D113" s="69"/>
      <c r="E113" s="69"/>
      <c r="F113" s="69"/>
    </row>
    <row r="114" spans="1:10" ht="96.95" customHeight="1">
      <c r="A114" s="2" t="s">
        <v>200</v>
      </c>
      <c r="B114" s="2"/>
      <c r="C114" s="2"/>
      <c r="D114" s="2"/>
      <c r="E114" s="2"/>
      <c r="F114" s="2"/>
      <c r="G114" s="44" t="s">
        <v>123</v>
      </c>
      <c r="H114" s="44" t="s">
        <v>124</v>
      </c>
      <c r="I114" s="44" t="s">
        <v>201</v>
      </c>
    </row>
    <row r="115" spans="1:10" ht="111.2" customHeight="1">
      <c r="A115" s="44" t="s">
        <v>125</v>
      </c>
      <c r="B115" s="44" t="s">
        <v>126</v>
      </c>
      <c r="C115" s="44" t="s">
        <v>127</v>
      </c>
      <c r="D115" s="44" t="s">
        <v>128</v>
      </c>
      <c r="E115" s="44" t="s">
        <v>129</v>
      </c>
      <c r="F115" s="44" t="s">
        <v>202</v>
      </c>
      <c r="G115" s="47">
        <v>47</v>
      </c>
      <c r="H115" s="47">
        <f>SUM(D116:D162)</f>
        <v>1531</v>
      </c>
      <c r="I115" s="63">
        <f>22/G115*100</f>
        <v>46.808510638297875</v>
      </c>
      <c r="J115" s="64">
        <f>22/G115*100</f>
        <v>46.808510638297875</v>
      </c>
    </row>
    <row r="116" spans="1:10" ht="222" customHeight="1">
      <c r="A116" s="186" t="s">
        <v>1158</v>
      </c>
      <c r="B116" s="187">
        <v>46079</v>
      </c>
      <c r="C116" s="186" t="s">
        <v>1159</v>
      </c>
      <c r="D116" s="186">
        <v>10</v>
      </c>
      <c r="E116" s="186" t="s">
        <v>1113</v>
      </c>
      <c r="F116" s="193" t="s">
        <v>214</v>
      </c>
      <c r="G116" s="194"/>
      <c r="I116" s="195"/>
    </row>
    <row r="117" spans="1:10" ht="130.15" customHeight="1">
      <c r="A117" s="186" t="s">
        <v>1160</v>
      </c>
      <c r="B117" s="187">
        <v>46107</v>
      </c>
      <c r="C117" s="186" t="s">
        <v>1161</v>
      </c>
      <c r="D117" s="186">
        <v>19</v>
      </c>
      <c r="E117" s="186" t="s">
        <v>1113</v>
      </c>
      <c r="F117" s="196" t="s">
        <v>205</v>
      </c>
      <c r="G117" s="194"/>
    </row>
    <row r="118" spans="1:10" ht="232.35" customHeight="1">
      <c r="A118" s="186" t="s">
        <v>1162</v>
      </c>
      <c r="B118" s="197">
        <v>46112</v>
      </c>
      <c r="C118" s="186" t="s">
        <v>1163</v>
      </c>
      <c r="D118" s="186">
        <v>24</v>
      </c>
      <c r="E118" s="186" t="s">
        <v>1113</v>
      </c>
      <c r="F118" s="198" t="s">
        <v>205</v>
      </c>
      <c r="G118" s="194"/>
    </row>
    <row r="119" spans="1:10" ht="75" customHeight="1">
      <c r="A119" s="186" t="s">
        <v>1164</v>
      </c>
      <c r="B119" s="199">
        <v>46072</v>
      </c>
      <c r="C119" s="186" t="s">
        <v>1165</v>
      </c>
      <c r="D119" s="186">
        <v>11</v>
      </c>
      <c r="E119" s="186" t="s">
        <v>1124</v>
      </c>
      <c r="F119" s="198" t="s">
        <v>214</v>
      </c>
      <c r="G119" s="194"/>
    </row>
    <row r="120" spans="1:10" ht="72" customHeight="1">
      <c r="A120" s="186" t="s">
        <v>1166</v>
      </c>
      <c r="B120" s="200" t="s">
        <v>1167</v>
      </c>
      <c r="C120" s="186" t="s">
        <v>1168</v>
      </c>
      <c r="D120" s="186">
        <v>9</v>
      </c>
      <c r="E120" s="186" t="s">
        <v>1124</v>
      </c>
      <c r="F120" s="198" t="s">
        <v>214</v>
      </c>
      <c r="G120" s="194"/>
    </row>
    <row r="121" spans="1:10" ht="83.25" customHeight="1">
      <c r="A121" s="186" t="s">
        <v>1169</v>
      </c>
      <c r="B121" s="187">
        <v>46075</v>
      </c>
      <c r="C121" s="186" t="s">
        <v>1170</v>
      </c>
      <c r="D121" s="186">
        <v>308</v>
      </c>
      <c r="E121" s="186" t="s">
        <v>1113</v>
      </c>
      <c r="F121" s="198" t="s">
        <v>205</v>
      </c>
      <c r="G121" s="194"/>
    </row>
    <row r="122" spans="1:10" ht="44.25" customHeight="1">
      <c r="A122" s="189" t="s">
        <v>528</v>
      </c>
      <c r="B122" s="187">
        <v>46028</v>
      </c>
      <c r="C122" s="186" t="s">
        <v>1171</v>
      </c>
      <c r="D122" s="186">
        <v>22</v>
      </c>
      <c r="E122" s="186" t="s">
        <v>1172</v>
      </c>
      <c r="F122" s="198" t="s">
        <v>205</v>
      </c>
      <c r="G122" s="194"/>
    </row>
    <row r="123" spans="1:10" ht="77.25" customHeight="1">
      <c r="A123" s="189" t="s">
        <v>528</v>
      </c>
      <c r="B123" s="187">
        <v>46073</v>
      </c>
      <c r="C123" s="186" t="s">
        <v>1173</v>
      </c>
      <c r="D123" s="186">
        <v>11</v>
      </c>
      <c r="E123" s="186" t="s">
        <v>1174</v>
      </c>
      <c r="F123" s="198" t="s">
        <v>214</v>
      </c>
      <c r="G123" s="194"/>
    </row>
    <row r="124" spans="1:10" ht="80.25" customHeight="1">
      <c r="A124" s="189" t="s">
        <v>528</v>
      </c>
      <c r="B124" s="187">
        <v>46079</v>
      </c>
      <c r="C124" s="186" t="s">
        <v>1175</v>
      </c>
      <c r="D124" s="186">
        <v>16</v>
      </c>
      <c r="E124" s="186" t="s">
        <v>1174</v>
      </c>
      <c r="F124" s="198" t="s">
        <v>214</v>
      </c>
      <c r="G124" s="201"/>
    </row>
    <row r="125" spans="1:10" ht="56.25" customHeight="1">
      <c r="A125" s="189" t="s">
        <v>528</v>
      </c>
      <c r="B125" s="187">
        <v>46085</v>
      </c>
      <c r="C125" s="186" t="s">
        <v>1176</v>
      </c>
      <c r="D125" s="186">
        <v>2</v>
      </c>
      <c r="E125" s="186" t="s">
        <v>1174</v>
      </c>
      <c r="F125" s="198" t="s">
        <v>214</v>
      </c>
      <c r="G125" s="201"/>
    </row>
    <row r="126" spans="1:10" ht="38.25" customHeight="1">
      <c r="A126" s="189" t="s">
        <v>528</v>
      </c>
      <c r="B126" s="186" t="s">
        <v>1177</v>
      </c>
      <c r="C126" s="186" t="s">
        <v>1178</v>
      </c>
      <c r="D126" s="186">
        <v>13</v>
      </c>
      <c r="E126" s="186" t="s">
        <v>1172</v>
      </c>
      <c r="F126" s="198" t="s">
        <v>214</v>
      </c>
      <c r="G126" s="201"/>
    </row>
    <row r="127" spans="1:10" ht="71.25" customHeight="1">
      <c r="A127" s="186" t="s">
        <v>1179</v>
      </c>
      <c r="B127" s="187">
        <v>46035</v>
      </c>
      <c r="C127" s="186" t="s">
        <v>1180</v>
      </c>
      <c r="D127" s="186">
        <v>12</v>
      </c>
      <c r="E127" s="186" t="s">
        <v>1172</v>
      </c>
      <c r="F127" s="198" t="s">
        <v>214</v>
      </c>
      <c r="G127" s="201"/>
    </row>
    <row r="128" spans="1:10" ht="52.5" customHeight="1">
      <c r="A128" s="186" t="s">
        <v>1181</v>
      </c>
      <c r="B128" s="186" t="s">
        <v>1182</v>
      </c>
      <c r="C128" s="186" t="s">
        <v>1183</v>
      </c>
      <c r="D128" s="186">
        <v>140</v>
      </c>
      <c r="E128" s="186" t="s">
        <v>1174</v>
      </c>
      <c r="F128" s="202" t="s">
        <v>214</v>
      </c>
      <c r="G128" s="201"/>
    </row>
    <row r="129" spans="1:7" ht="270.75" customHeight="1">
      <c r="A129" s="186" t="s">
        <v>1184</v>
      </c>
      <c r="B129" s="187">
        <v>46079</v>
      </c>
      <c r="C129" s="186" t="s">
        <v>1185</v>
      </c>
      <c r="D129" s="186">
        <v>24</v>
      </c>
      <c r="E129" s="186" t="s">
        <v>1174</v>
      </c>
      <c r="F129" s="203" t="s">
        <v>214</v>
      </c>
      <c r="G129" s="201"/>
    </row>
    <row r="130" spans="1:7" ht="60.75" customHeight="1">
      <c r="A130" s="186" t="s">
        <v>1186</v>
      </c>
      <c r="B130" s="188">
        <v>46078</v>
      </c>
      <c r="C130" s="186" t="s">
        <v>1187</v>
      </c>
      <c r="D130" s="186">
        <v>30</v>
      </c>
      <c r="E130" s="186" t="s">
        <v>1118</v>
      </c>
      <c r="F130" s="198" t="s">
        <v>17</v>
      </c>
      <c r="G130" s="201"/>
    </row>
    <row r="131" spans="1:7" ht="38.25">
      <c r="A131" s="186" t="s">
        <v>1188</v>
      </c>
      <c r="B131" s="187">
        <v>46067</v>
      </c>
      <c r="C131" s="186" t="s">
        <v>1189</v>
      </c>
      <c r="D131" s="186">
        <v>11</v>
      </c>
      <c r="E131" s="186" t="s">
        <v>1174</v>
      </c>
      <c r="F131" s="198" t="s">
        <v>17</v>
      </c>
      <c r="G131" s="201"/>
    </row>
    <row r="132" spans="1:7" ht="89.25" customHeight="1">
      <c r="A132" s="186" t="s">
        <v>1190</v>
      </c>
      <c r="B132" s="187">
        <v>46067</v>
      </c>
      <c r="C132" s="186" t="s">
        <v>1191</v>
      </c>
      <c r="D132" s="186">
        <v>300</v>
      </c>
      <c r="E132" s="186" t="s">
        <v>1174</v>
      </c>
      <c r="F132" s="198" t="s">
        <v>17</v>
      </c>
      <c r="G132" s="201"/>
    </row>
    <row r="133" spans="1:7" ht="63.75">
      <c r="A133" s="186" t="s">
        <v>1192</v>
      </c>
      <c r="B133" s="188">
        <v>46064</v>
      </c>
      <c r="C133" s="186" t="s">
        <v>1193</v>
      </c>
      <c r="D133" s="186">
        <v>26</v>
      </c>
      <c r="E133" s="186" t="s">
        <v>1118</v>
      </c>
      <c r="F133" s="204" t="s">
        <v>29</v>
      </c>
      <c r="G133" s="201"/>
    </row>
    <row r="134" spans="1:7" ht="59.85" customHeight="1">
      <c r="A134" s="186" t="s">
        <v>1194</v>
      </c>
      <c r="B134" s="191">
        <v>46081</v>
      </c>
      <c r="C134" s="186" t="s">
        <v>1195</v>
      </c>
      <c r="D134" s="186">
        <v>40</v>
      </c>
      <c r="E134" s="186" t="s">
        <v>1135</v>
      </c>
      <c r="F134" s="198" t="s">
        <v>214</v>
      </c>
      <c r="G134" s="205"/>
    </row>
    <row r="135" spans="1:7" ht="60.4" customHeight="1">
      <c r="A135" s="189" t="s">
        <v>1196</v>
      </c>
      <c r="B135" s="191">
        <v>46074</v>
      </c>
      <c r="C135" s="186" t="s">
        <v>1195</v>
      </c>
      <c r="D135" s="186">
        <v>20</v>
      </c>
      <c r="E135" s="186" t="s">
        <v>1135</v>
      </c>
      <c r="F135" s="198" t="s">
        <v>205</v>
      </c>
      <c r="G135" s="201"/>
    </row>
    <row r="136" spans="1:7" ht="49.9" customHeight="1">
      <c r="A136" s="189" t="s">
        <v>1197</v>
      </c>
      <c r="B136" s="186" t="s">
        <v>1198</v>
      </c>
      <c r="C136" s="189"/>
      <c r="D136" s="186">
        <v>35</v>
      </c>
      <c r="E136" s="186" t="s">
        <v>1199</v>
      </c>
      <c r="F136" s="198" t="s">
        <v>1200</v>
      </c>
      <c r="G136" s="201"/>
    </row>
    <row r="137" spans="1:7" ht="47.85" customHeight="1">
      <c r="A137" s="186" t="s">
        <v>1201</v>
      </c>
      <c r="B137" s="186" t="s">
        <v>1202</v>
      </c>
      <c r="C137" s="189"/>
      <c r="D137" s="186" t="s">
        <v>482</v>
      </c>
      <c r="E137" s="186" t="s">
        <v>1199</v>
      </c>
      <c r="F137" s="198" t="s">
        <v>29</v>
      </c>
      <c r="G137" s="201"/>
    </row>
    <row r="138" spans="1:7" ht="409.6" customHeight="1">
      <c r="A138" s="186" t="s">
        <v>1203</v>
      </c>
      <c r="B138" s="190">
        <v>46038</v>
      </c>
      <c r="C138" s="186" t="s">
        <v>1204</v>
      </c>
      <c r="D138" s="186">
        <v>11</v>
      </c>
      <c r="E138" s="186" t="s">
        <v>1150</v>
      </c>
      <c r="F138" s="198" t="s">
        <v>17</v>
      </c>
      <c r="G138" s="201"/>
    </row>
    <row r="139" spans="1:7" ht="156" customHeight="1">
      <c r="A139" s="186" t="s">
        <v>1205</v>
      </c>
      <c r="B139" s="206">
        <v>46107</v>
      </c>
      <c r="C139" s="186" t="s">
        <v>1206</v>
      </c>
      <c r="D139" s="186">
        <v>7</v>
      </c>
      <c r="E139" s="186" t="s">
        <v>1207</v>
      </c>
      <c r="F139" s="198" t="s">
        <v>17</v>
      </c>
      <c r="G139" s="201"/>
    </row>
    <row r="140" spans="1:7" ht="112.5" customHeight="1">
      <c r="A140" s="186" t="s">
        <v>1208</v>
      </c>
      <c r="B140" s="206">
        <v>46107</v>
      </c>
      <c r="C140" s="186" t="s">
        <v>1209</v>
      </c>
      <c r="D140" s="186">
        <v>7</v>
      </c>
      <c r="E140" s="186" t="s">
        <v>1210</v>
      </c>
      <c r="F140" s="198" t="s">
        <v>29</v>
      </c>
      <c r="G140" s="201"/>
    </row>
    <row r="141" spans="1:7" ht="57" customHeight="1">
      <c r="A141" s="186" t="s">
        <v>1211</v>
      </c>
      <c r="B141" s="206">
        <v>46105</v>
      </c>
      <c r="C141" s="186" t="s">
        <v>1212</v>
      </c>
      <c r="D141" s="186">
        <v>5</v>
      </c>
      <c r="E141" s="186" t="s">
        <v>1213</v>
      </c>
      <c r="F141" s="198" t="s">
        <v>29</v>
      </c>
      <c r="G141" s="201"/>
    </row>
    <row r="142" spans="1:7" ht="61.5" customHeight="1">
      <c r="A142" s="186" t="s">
        <v>1214</v>
      </c>
      <c r="B142" s="186" t="s">
        <v>1215</v>
      </c>
      <c r="C142" s="186" t="s">
        <v>1216</v>
      </c>
      <c r="D142" s="186">
        <v>10</v>
      </c>
      <c r="E142" s="186" t="s">
        <v>1217</v>
      </c>
      <c r="F142" s="198" t="s">
        <v>29</v>
      </c>
      <c r="G142" s="201"/>
    </row>
    <row r="143" spans="1:7" ht="136.5" customHeight="1">
      <c r="A143" s="186" t="s">
        <v>1218</v>
      </c>
      <c r="B143" s="206">
        <v>46105</v>
      </c>
      <c r="C143" s="186" t="s">
        <v>1219</v>
      </c>
      <c r="D143" s="186">
        <v>16</v>
      </c>
      <c r="E143" s="186" t="s">
        <v>1220</v>
      </c>
      <c r="F143" s="198" t="s">
        <v>29</v>
      </c>
      <c r="G143" s="201"/>
    </row>
    <row r="144" spans="1:7" ht="109.5" customHeight="1">
      <c r="A144" s="186" t="s">
        <v>1221</v>
      </c>
      <c r="B144" s="206">
        <v>46106</v>
      </c>
      <c r="C144" s="186" t="s">
        <v>1222</v>
      </c>
      <c r="D144" s="186">
        <v>14</v>
      </c>
      <c r="E144" s="186" t="s">
        <v>1220</v>
      </c>
      <c r="F144" s="198" t="s">
        <v>17</v>
      </c>
      <c r="G144" s="201"/>
    </row>
    <row r="145" spans="1:7" ht="102" customHeight="1">
      <c r="A145" s="186" t="s">
        <v>1223</v>
      </c>
      <c r="B145" s="206">
        <v>46089</v>
      </c>
      <c r="C145" s="186" t="s">
        <v>1224</v>
      </c>
      <c r="D145" s="186">
        <v>11</v>
      </c>
      <c r="E145" s="186" t="s">
        <v>1217</v>
      </c>
      <c r="F145" s="198" t="s">
        <v>17</v>
      </c>
      <c r="G145" s="201"/>
    </row>
    <row r="146" spans="1:7" ht="61.5" customHeight="1">
      <c r="A146" s="186" t="s">
        <v>1225</v>
      </c>
      <c r="B146" s="206">
        <v>46096</v>
      </c>
      <c r="C146" s="186" t="s">
        <v>1226</v>
      </c>
      <c r="D146" s="186">
        <v>7</v>
      </c>
      <c r="E146" s="186" t="s">
        <v>1217</v>
      </c>
      <c r="F146" s="198" t="s">
        <v>17</v>
      </c>
      <c r="G146" s="201"/>
    </row>
    <row r="147" spans="1:7" ht="165.75">
      <c r="A147" s="186" t="s">
        <v>1227</v>
      </c>
      <c r="B147" s="206">
        <v>46096</v>
      </c>
      <c r="C147" s="186" t="s">
        <v>1228</v>
      </c>
      <c r="D147" s="186">
        <v>7</v>
      </c>
      <c r="E147" s="186" t="s">
        <v>1229</v>
      </c>
      <c r="F147" s="198" t="s">
        <v>205</v>
      </c>
      <c r="G147" s="201"/>
    </row>
    <row r="148" spans="1:7" ht="100.5" customHeight="1">
      <c r="A148" s="186" t="s">
        <v>1230</v>
      </c>
      <c r="B148" s="206">
        <v>46085</v>
      </c>
      <c r="C148" s="186" t="s">
        <v>1231</v>
      </c>
      <c r="D148" s="186">
        <v>7</v>
      </c>
      <c r="E148" s="186" t="s">
        <v>1232</v>
      </c>
      <c r="F148" s="198" t="s">
        <v>17</v>
      </c>
      <c r="G148" s="201"/>
    </row>
    <row r="149" spans="1:7" ht="185.25" customHeight="1">
      <c r="A149" s="186" t="s">
        <v>1233</v>
      </c>
      <c r="B149" s="206">
        <v>46081</v>
      </c>
      <c r="C149" s="186" t="s">
        <v>1234</v>
      </c>
      <c r="D149" s="186">
        <v>17</v>
      </c>
      <c r="E149" s="186" t="s">
        <v>1235</v>
      </c>
      <c r="F149" s="198" t="s">
        <v>17</v>
      </c>
      <c r="G149" s="201"/>
    </row>
    <row r="150" spans="1:7" ht="150" customHeight="1">
      <c r="A150" s="186" t="s">
        <v>1236</v>
      </c>
      <c r="B150" s="206">
        <v>46079</v>
      </c>
      <c r="C150" s="186" t="s">
        <v>1237</v>
      </c>
      <c r="D150" s="186">
        <v>5</v>
      </c>
      <c r="E150" s="186" t="s">
        <v>1207</v>
      </c>
      <c r="F150" s="198" t="s">
        <v>17</v>
      </c>
      <c r="G150" s="201"/>
    </row>
    <row r="151" spans="1:7" ht="104.25" customHeight="1">
      <c r="A151" s="186" t="s">
        <v>1238</v>
      </c>
      <c r="B151" s="206">
        <v>46078</v>
      </c>
      <c r="C151" s="186" t="s">
        <v>1239</v>
      </c>
      <c r="D151" s="186">
        <v>7</v>
      </c>
      <c r="E151" s="186" t="s">
        <v>1220</v>
      </c>
      <c r="F151" s="198" t="s">
        <v>17</v>
      </c>
      <c r="G151" s="201"/>
    </row>
    <row r="152" spans="1:7" ht="205.5" customHeight="1">
      <c r="A152" s="186" t="s">
        <v>1240</v>
      </c>
      <c r="B152" s="206">
        <v>46072</v>
      </c>
      <c r="C152" s="186" t="s">
        <v>1241</v>
      </c>
      <c r="D152" s="186">
        <v>10</v>
      </c>
      <c r="E152" s="186" t="s">
        <v>1220</v>
      </c>
      <c r="F152" s="198" t="s">
        <v>17</v>
      </c>
      <c r="G152" s="201"/>
    </row>
    <row r="153" spans="1:7" ht="107.25" customHeight="1">
      <c r="A153" s="186" t="s">
        <v>1242</v>
      </c>
      <c r="B153" s="206">
        <v>46073</v>
      </c>
      <c r="C153" s="186" t="s">
        <v>1243</v>
      </c>
      <c r="D153" s="186">
        <v>20</v>
      </c>
      <c r="E153" s="186" t="s">
        <v>1220</v>
      </c>
      <c r="F153" s="198" t="s">
        <v>205</v>
      </c>
      <c r="G153" s="201"/>
    </row>
    <row r="154" spans="1:7" ht="85.5" customHeight="1">
      <c r="A154" s="186" t="s">
        <v>1244</v>
      </c>
      <c r="B154" s="206">
        <v>46073</v>
      </c>
      <c r="C154" s="186" t="s">
        <v>1245</v>
      </c>
      <c r="D154" s="186">
        <v>10</v>
      </c>
      <c r="E154" s="186" t="s">
        <v>1232</v>
      </c>
      <c r="F154" s="198" t="s">
        <v>205</v>
      </c>
      <c r="G154" s="201"/>
    </row>
    <row r="155" spans="1:7" ht="169.5" customHeight="1">
      <c r="A155" s="186" t="s">
        <v>1246</v>
      </c>
      <c r="B155" s="206">
        <v>46073</v>
      </c>
      <c r="C155" s="186" t="s">
        <v>1247</v>
      </c>
      <c r="D155" s="186">
        <v>15</v>
      </c>
      <c r="E155" s="186" t="s">
        <v>1220</v>
      </c>
      <c r="F155" s="198" t="s">
        <v>29</v>
      </c>
      <c r="G155" s="201"/>
    </row>
    <row r="156" spans="1:7" ht="92.25" customHeight="1">
      <c r="A156" s="186" t="s">
        <v>1248</v>
      </c>
      <c r="B156" s="190">
        <v>46043</v>
      </c>
      <c r="C156" s="186"/>
      <c r="D156" s="186">
        <v>5</v>
      </c>
      <c r="E156" s="186" t="s">
        <v>1220</v>
      </c>
      <c r="F156" s="198" t="s">
        <v>205</v>
      </c>
      <c r="G156" s="201"/>
    </row>
    <row r="157" spans="1:7" ht="144" customHeight="1">
      <c r="A157" s="186" t="s">
        <v>1249</v>
      </c>
      <c r="B157" s="190">
        <v>46040</v>
      </c>
      <c r="C157" s="186" t="s">
        <v>1250</v>
      </c>
      <c r="D157" s="186">
        <v>10</v>
      </c>
      <c r="E157" s="186" t="s">
        <v>1207</v>
      </c>
      <c r="F157" s="198" t="s">
        <v>205</v>
      </c>
      <c r="G157" s="194"/>
    </row>
    <row r="158" spans="1:7" ht="108" customHeight="1">
      <c r="A158" s="186" t="s">
        <v>1251</v>
      </c>
      <c r="B158" s="190">
        <v>46041</v>
      </c>
      <c r="C158" s="186" t="s">
        <v>1252</v>
      </c>
      <c r="D158" s="186">
        <v>5</v>
      </c>
      <c r="E158" s="186" t="s">
        <v>1220</v>
      </c>
      <c r="F158" s="198" t="s">
        <v>205</v>
      </c>
      <c r="G158" s="194"/>
    </row>
    <row r="159" spans="1:7" ht="408" customHeight="1">
      <c r="A159" s="186" t="s">
        <v>1253</v>
      </c>
      <c r="B159" s="186" t="s">
        <v>482</v>
      </c>
      <c r="C159" s="186" t="s">
        <v>1254</v>
      </c>
      <c r="D159" s="186">
        <v>60</v>
      </c>
      <c r="E159" s="186" t="s">
        <v>1255</v>
      </c>
      <c r="F159" s="198" t="s">
        <v>17</v>
      </c>
      <c r="G159" s="194"/>
    </row>
    <row r="160" spans="1:7" ht="409.6" customHeight="1">
      <c r="A160" s="186" t="s">
        <v>1256</v>
      </c>
      <c r="B160" s="190">
        <v>46076</v>
      </c>
      <c r="C160" s="186" t="s">
        <v>1257</v>
      </c>
      <c r="D160" s="186">
        <v>110</v>
      </c>
      <c r="E160" s="186" t="s">
        <v>1255</v>
      </c>
      <c r="F160" s="198" t="s">
        <v>29</v>
      </c>
      <c r="G160" s="194"/>
    </row>
    <row r="161" spans="1:10" ht="409.6" customHeight="1">
      <c r="A161" s="186" t="s">
        <v>1258</v>
      </c>
      <c r="B161" s="190">
        <v>46100</v>
      </c>
      <c r="C161" s="186" t="s">
        <v>1259</v>
      </c>
      <c r="D161" s="186">
        <v>62</v>
      </c>
      <c r="E161" s="186" t="s">
        <v>1255</v>
      </c>
      <c r="F161" s="198" t="s">
        <v>29</v>
      </c>
      <c r="G161" s="194"/>
    </row>
    <row r="162" spans="1:10" s="207" customFormat="1" ht="43.5" customHeight="1">
      <c r="A162" s="186" t="s">
        <v>1260</v>
      </c>
      <c r="B162" s="186" t="s">
        <v>139</v>
      </c>
      <c r="C162" s="186" t="s">
        <v>1261</v>
      </c>
      <c r="D162" s="186">
        <v>10</v>
      </c>
      <c r="E162" s="186" t="s">
        <v>1262</v>
      </c>
      <c r="F162" s="198" t="s">
        <v>29</v>
      </c>
      <c r="G162" s="194"/>
      <c r="H162" s="33"/>
      <c r="I162" s="33"/>
      <c r="J162" s="33"/>
    </row>
    <row r="163" spans="1:10" ht="96.95" customHeight="1">
      <c r="A163" s="2" t="s">
        <v>1263</v>
      </c>
      <c r="B163" s="2"/>
      <c r="C163" s="2"/>
      <c r="D163" s="2"/>
      <c r="E163" s="2"/>
      <c r="F163" s="2"/>
      <c r="G163" s="44" t="s">
        <v>123</v>
      </c>
      <c r="H163" s="44" t="s">
        <v>124</v>
      </c>
      <c r="I163" s="208"/>
    </row>
    <row r="164" spans="1:10" ht="111.2" customHeight="1">
      <c r="A164" s="44" t="s">
        <v>125</v>
      </c>
      <c r="B164" s="44" t="s">
        <v>126</v>
      </c>
      <c r="C164" s="44" t="s">
        <v>127</v>
      </c>
      <c r="D164" s="44" t="s">
        <v>128</v>
      </c>
      <c r="E164" s="2" t="s">
        <v>129</v>
      </c>
      <c r="F164" s="2"/>
      <c r="G164" s="47">
        <v>4</v>
      </c>
      <c r="H164" s="47">
        <f>SUM(D165:D168)</f>
        <v>524</v>
      </c>
      <c r="I164" s="209"/>
    </row>
    <row r="165" spans="1:10" ht="55.9" customHeight="1">
      <c r="A165" s="186" t="s">
        <v>1264</v>
      </c>
      <c r="B165" s="191">
        <v>46101</v>
      </c>
      <c r="C165" s="186" t="s">
        <v>1265</v>
      </c>
      <c r="D165" s="186">
        <v>50</v>
      </c>
      <c r="E165" s="1488" t="s">
        <v>1135</v>
      </c>
      <c r="F165" s="1488"/>
      <c r="G165" s="210"/>
    </row>
    <row r="166" spans="1:10" ht="55.9" customHeight="1">
      <c r="A166" s="186" t="s">
        <v>1264</v>
      </c>
      <c r="B166" s="191">
        <v>46101</v>
      </c>
      <c r="C166" s="186" t="s">
        <v>1266</v>
      </c>
      <c r="D166" s="186">
        <v>80</v>
      </c>
      <c r="E166" s="1488" t="s">
        <v>1135</v>
      </c>
      <c r="F166" s="1488"/>
      <c r="G166" s="210"/>
    </row>
    <row r="167" spans="1:10" ht="47.25" customHeight="1">
      <c r="A167" s="186" t="s">
        <v>1267</v>
      </c>
      <c r="B167" s="186" t="s">
        <v>1268</v>
      </c>
      <c r="C167" s="189"/>
      <c r="D167" s="186">
        <v>14</v>
      </c>
      <c r="E167" s="1488" t="s">
        <v>1199</v>
      </c>
      <c r="F167" s="1488"/>
      <c r="G167" s="210"/>
    </row>
    <row r="168" spans="1:10" ht="111.4" customHeight="1">
      <c r="A168" s="186" t="s">
        <v>1269</v>
      </c>
      <c r="B168" s="186" t="s">
        <v>914</v>
      </c>
      <c r="C168" s="186" t="s">
        <v>1270</v>
      </c>
      <c r="D168" s="186">
        <v>380</v>
      </c>
      <c r="E168" s="1488" t="s">
        <v>1132</v>
      </c>
      <c r="F168" s="1488"/>
      <c r="G168" s="210"/>
    </row>
    <row r="169" spans="1:10" ht="15.75" customHeight="1">
      <c r="A169" s="210"/>
      <c r="B169" s="210"/>
      <c r="C169" s="210"/>
      <c r="D169" s="210"/>
      <c r="E169" s="210"/>
      <c r="F169" s="210"/>
      <c r="G169" s="210"/>
    </row>
    <row r="170" spans="1:10" ht="15.75" customHeight="1">
      <c r="A170" s="210"/>
      <c r="B170" s="210"/>
      <c r="C170" s="210"/>
      <c r="D170" s="210"/>
      <c r="E170" s="210"/>
      <c r="F170" s="210"/>
      <c r="G170" s="210"/>
    </row>
    <row r="171" spans="1:10" ht="52.5" customHeight="1">
      <c r="A171" s="1489" t="s">
        <v>311</v>
      </c>
      <c r="B171" s="1489"/>
      <c r="C171" s="1489"/>
      <c r="D171" s="1489"/>
      <c r="E171" s="1489"/>
      <c r="F171" s="1489"/>
      <c r="G171" s="211" t="s">
        <v>123</v>
      </c>
      <c r="H171" s="212" t="s">
        <v>124</v>
      </c>
      <c r="I171" s="213"/>
      <c r="J171" s="214" t="s">
        <v>312</v>
      </c>
    </row>
    <row r="172" spans="1:10" ht="246.4" customHeight="1">
      <c r="A172" s="215" t="s">
        <v>125</v>
      </c>
      <c r="B172" s="215" t="s">
        <v>126</v>
      </c>
      <c r="C172" s="215" t="s">
        <v>127</v>
      </c>
      <c r="D172" s="215" t="s">
        <v>128</v>
      </c>
      <c r="E172" s="215" t="s">
        <v>129</v>
      </c>
      <c r="F172" s="215" t="s">
        <v>313</v>
      </c>
      <c r="G172" s="100">
        <v>21</v>
      </c>
      <c r="H172" s="216">
        <f>SUM(D173:D193)</f>
        <v>1529</v>
      </c>
      <c r="I172" s="53"/>
      <c r="J172" s="217" t="s">
        <v>314</v>
      </c>
    </row>
    <row r="173" spans="1:10" ht="409.6" customHeight="1">
      <c r="A173" s="186" t="s">
        <v>1271</v>
      </c>
      <c r="B173" s="187">
        <v>46071</v>
      </c>
      <c r="C173" s="186" t="s">
        <v>1272</v>
      </c>
      <c r="D173" s="186">
        <v>20</v>
      </c>
      <c r="E173" s="186" t="s">
        <v>1113</v>
      </c>
      <c r="F173" s="184" t="s">
        <v>1273</v>
      </c>
      <c r="G173" s="184"/>
      <c r="H173" s="184"/>
    </row>
    <row r="174" spans="1:10" ht="165.4" customHeight="1">
      <c r="A174" s="186" t="s">
        <v>1274</v>
      </c>
      <c r="B174" s="190">
        <v>46048</v>
      </c>
      <c r="C174" s="186" t="s">
        <v>1275</v>
      </c>
      <c r="D174" s="186">
        <v>17</v>
      </c>
      <c r="E174" s="186" t="s">
        <v>1124</v>
      </c>
      <c r="F174" s="184"/>
      <c r="G174" s="184"/>
      <c r="H174" s="184"/>
    </row>
    <row r="175" spans="1:10" ht="153.4" customHeight="1">
      <c r="A175" s="186" t="s">
        <v>1276</v>
      </c>
      <c r="B175" s="191">
        <v>46080</v>
      </c>
      <c r="C175" s="186" t="s">
        <v>1277</v>
      </c>
      <c r="D175" s="186">
        <v>30</v>
      </c>
      <c r="E175" s="186" t="s">
        <v>1278</v>
      </c>
      <c r="F175" s="186" t="s">
        <v>1279</v>
      </c>
      <c r="G175" s="210"/>
      <c r="H175" s="184"/>
    </row>
    <row r="176" spans="1:10" ht="70.900000000000006" customHeight="1">
      <c r="A176" s="186" t="s">
        <v>1280</v>
      </c>
      <c r="B176" s="191">
        <v>46072</v>
      </c>
      <c r="C176" s="186" t="s">
        <v>1281</v>
      </c>
      <c r="D176" s="186">
        <v>30</v>
      </c>
      <c r="E176" s="186" t="s">
        <v>1278</v>
      </c>
      <c r="F176" s="186" t="s">
        <v>1279</v>
      </c>
      <c r="G176" s="210"/>
      <c r="H176" s="184"/>
    </row>
    <row r="177" spans="1:8" ht="44.25" customHeight="1">
      <c r="A177" s="186" t="s">
        <v>1282</v>
      </c>
      <c r="B177" s="191">
        <v>46066</v>
      </c>
      <c r="C177" s="186" t="s">
        <v>1283</v>
      </c>
      <c r="D177" s="186">
        <v>15</v>
      </c>
      <c r="E177" s="186" t="s">
        <v>1135</v>
      </c>
      <c r="F177" s="186" t="s">
        <v>1284</v>
      </c>
      <c r="G177" s="210"/>
      <c r="H177" s="184"/>
    </row>
    <row r="178" spans="1:8" ht="53.25" customHeight="1">
      <c r="A178" s="186" t="s">
        <v>1285</v>
      </c>
      <c r="B178" s="191">
        <v>46055</v>
      </c>
      <c r="C178" s="186" t="s">
        <v>1286</v>
      </c>
      <c r="D178" s="186">
        <v>10</v>
      </c>
      <c r="E178" s="186" t="s">
        <v>1135</v>
      </c>
      <c r="F178" s="186" t="s">
        <v>1287</v>
      </c>
      <c r="G178" s="210"/>
      <c r="H178" s="184"/>
    </row>
    <row r="179" spans="1:8" ht="71.650000000000006" customHeight="1">
      <c r="A179" s="186" t="s">
        <v>1288</v>
      </c>
      <c r="B179" s="191">
        <v>46050</v>
      </c>
      <c r="C179" s="186" t="s">
        <v>1289</v>
      </c>
      <c r="D179" s="186">
        <v>100</v>
      </c>
      <c r="E179" s="186" t="s">
        <v>1135</v>
      </c>
      <c r="F179" s="186" t="s">
        <v>1287</v>
      </c>
      <c r="G179" s="210"/>
      <c r="H179" s="184"/>
    </row>
    <row r="180" spans="1:8" ht="409.6" customHeight="1">
      <c r="A180" s="186" t="s">
        <v>1290</v>
      </c>
      <c r="B180" s="190">
        <v>46099</v>
      </c>
      <c r="C180" s="186" t="s">
        <v>1291</v>
      </c>
      <c r="D180" s="186">
        <v>11</v>
      </c>
      <c r="E180" s="186" t="s">
        <v>1150</v>
      </c>
      <c r="F180" s="210"/>
      <c r="G180" s="210"/>
      <c r="H180" s="184"/>
    </row>
    <row r="181" spans="1:8" ht="111" customHeight="1">
      <c r="A181" s="186" t="s">
        <v>1292</v>
      </c>
      <c r="B181" s="206">
        <v>46068</v>
      </c>
      <c r="C181" s="186" t="s">
        <v>1293</v>
      </c>
      <c r="D181" s="186">
        <v>20</v>
      </c>
      <c r="E181" s="186" t="s">
        <v>1217</v>
      </c>
      <c r="F181" s="185"/>
      <c r="G181" s="185"/>
      <c r="H181" s="184"/>
    </row>
    <row r="182" spans="1:8" ht="81" customHeight="1">
      <c r="A182" s="186" t="s">
        <v>1294</v>
      </c>
      <c r="B182" s="206">
        <v>46072</v>
      </c>
      <c r="C182" s="186" t="s">
        <v>1295</v>
      </c>
      <c r="D182" s="186" t="s">
        <v>482</v>
      </c>
      <c r="E182" s="186" t="s">
        <v>1296</v>
      </c>
      <c r="F182" s="185"/>
      <c r="G182" s="185"/>
      <c r="H182" s="184"/>
    </row>
    <row r="183" spans="1:8" ht="69.75" customHeight="1">
      <c r="A183" s="186" t="s">
        <v>1297</v>
      </c>
      <c r="B183" s="206">
        <v>46068</v>
      </c>
      <c r="C183" s="186"/>
      <c r="D183" s="186">
        <v>11</v>
      </c>
      <c r="E183" s="186" t="s">
        <v>1213</v>
      </c>
      <c r="F183" s="185"/>
      <c r="G183" s="185"/>
      <c r="H183" s="184"/>
    </row>
    <row r="184" spans="1:8" ht="42" customHeight="1">
      <c r="A184" s="186" t="s">
        <v>1298</v>
      </c>
      <c r="B184" s="206">
        <v>46049</v>
      </c>
      <c r="C184" s="186" t="s">
        <v>1299</v>
      </c>
      <c r="D184" s="186">
        <v>6</v>
      </c>
      <c r="E184" s="186" t="s">
        <v>1207</v>
      </c>
      <c r="F184" s="185"/>
      <c r="G184" s="185"/>
      <c r="H184" s="184"/>
    </row>
    <row r="185" spans="1:8" ht="81.599999999999994" customHeight="1">
      <c r="A185" s="186" t="s">
        <v>1300</v>
      </c>
      <c r="B185" s="206">
        <v>46049</v>
      </c>
      <c r="C185" s="186" t="s">
        <v>1299</v>
      </c>
      <c r="D185" s="186">
        <v>8</v>
      </c>
      <c r="E185" s="186" t="s">
        <v>1220</v>
      </c>
      <c r="F185" s="185"/>
      <c r="G185" s="185"/>
      <c r="H185" s="184"/>
    </row>
    <row r="186" spans="1:8" ht="105" customHeight="1">
      <c r="A186" s="186" t="s">
        <v>1301</v>
      </c>
      <c r="B186" s="206">
        <v>46044</v>
      </c>
      <c r="C186" s="186" t="s">
        <v>1302</v>
      </c>
      <c r="D186" s="186">
        <v>20</v>
      </c>
      <c r="E186" s="186" t="s">
        <v>1220</v>
      </c>
      <c r="F186" s="185"/>
      <c r="G186" s="185"/>
      <c r="H186" s="184"/>
    </row>
    <row r="187" spans="1:8" ht="223.5" customHeight="1">
      <c r="A187" s="186" t="s">
        <v>1303</v>
      </c>
      <c r="B187" s="206">
        <v>46045</v>
      </c>
      <c r="C187" s="186" t="s">
        <v>1304</v>
      </c>
      <c r="D187" s="186">
        <v>40</v>
      </c>
      <c r="E187" s="186" t="s">
        <v>1217</v>
      </c>
      <c r="F187" s="185"/>
      <c r="G187" s="185"/>
      <c r="H187" s="184"/>
    </row>
    <row r="188" spans="1:8" ht="72" customHeight="1">
      <c r="A188" s="186" t="s">
        <v>1305</v>
      </c>
      <c r="B188" s="186" t="s">
        <v>1306</v>
      </c>
      <c r="C188" s="186" t="s">
        <v>1307</v>
      </c>
      <c r="D188" s="186">
        <v>15</v>
      </c>
      <c r="E188" s="186" t="s">
        <v>1217</v>
      </c>
      <c r="F188" s="185"/>
      <c r="G188" s="185"/>
      <c r="H188" s="184"/>
    </row>
    <row r="189" spans="1:8" ht="40.5" customHeight="1">
      <c r="A189" s="186" t="s">
        <v>1308</v>
      </c>
      <c r="B189" s="186" t="s">
        <v>1309</v>
      </c>
      <c r="C189" s="186" t="s">
        <v>1310</v>
      </c>
      <c r="D189" s="186">
        <v>35</v>
      </c>
      <c r="E189" s="186" t="s">
        <v>1311</v>
      </c>
      <c r="F189" s="186" t="s">
        <v>1312</v>
      </c>
      <c r="G189" s="210"/>
      <c r="H189" s="184"/>
    </row>
    <row r="190" spans="1:8" ht="77.25" customHeight="1">
      <c r="A190" s="186" t="s">
        <v>1313</v>
      </c>
      <c r="B190" s="186" t="s">
        <v>1314</v>
      </c>
      <c r="C190" s="186" t="s">
        <v>1315</v>
      </c>
      <c r="D190" s="186">
        <v>100</v>
      </c>
      <c r="E190" s="186" t="s">
        <v>1132</v>
      </c>
      <c r="F190" s="186" t="s">
        <v>1316</v>
      </c>
      <c r="G190" s="210"/>
      <c r="H190" s="184"/>
    </row>
    <row r="191" spans="1:8" ht="165.75">
      <c r="A191" s="186" t="s">
        <v>1317</v>
      </c>
      <c r="B191" s="187">
        <v>46079</v>
      </c>
      <c r="C191" s="186" t="s">
        <v>1318</v>
      </c>
      <c r="D191" s="186">
        <v>12</v>
      </c>
      <c r="E191" s="186" t="s">
        <v>1132</v>
      </c>
      <c r="F191" s="186" t="s">
        <v>1319</v>
      </c>
      <c r="G191" s="210"/>
      <c r="H191" s="184"/>
    </row>
    <row r="192" spans="1:8" ht="100.35" customHeight="1">
      <c r="A192" s="186" t="s">
        <v>1320</v>
      </c>
      <c r="B192" s="186" t="s">
        <v>1321</v>
      </c>
      <c r="C192" s="186" t="s">
        <v>1322</v>
      </c>
      <c r="D192" s="186">
        <v>29</v>
      </c>
      <c r="E192" s="186" t="s">
        <v>1132</v>
      </c>
      <c r="F192" s="186" t="s">
        <v>1319</v>
      </c>
      <c r="G192" s="210"/>
      <c r="H192" s="184"/>
    </row>
    <row r="193" spans="1:8" ht="96.6" customHeight="1">
      <c r="A193" s="186" t="s">
        <v>1323</v>
      </c>
      <c r="B193" s="186" t="s">
        <v>914</v>
      </c>
      <c r="C193" s="186" t="s">
        <v>1324</v>
      </c>
      <c r="D193" s="186">
        <v>1000</v>
      </c>
      <c r="E193" s="186" t="s">
        <v>1132</v>
      </c>
      <c r="F193" s="186" t="s">
        <v>1319</v>
      </c>
      <c r="G193" s="210"/>
      <c r="H193" s="184"/>
    </row>
    <row r="194" spans="1:8" ht="17.25" customHeight="1">
      <c r="A194" s="184"/>
      <c r="B194" s="184"/>
      <c r="C194" s="184"/>
      <c r="D194" s="184"/>
      <c r="E194" s="184"/>
      <c r="F194" s="184"/>
      <c r="G194" s="184"/>
      <c r="H194" s="184"/>
    </row>
    <row r="195" spans="1:8" ht="17.25" customHeight="1">
      <c r="A195" s="184"/>
      <c r="B195" s="184"/>
      <c r="C195" s="184"/>
      <c r="D195" s="184"/>
      <c r="E195" s="184"/>
      <c r="F195" s="184"/>
      <c r="G195" s="184"/>
      <c r="H195" s="184"/>
    </row>
    <row r="196" spans="1:8" ht="37.35" customHeight="1">
      <c r="A196" s="2" t="s">
        <v>506</v>
      </c>
      <c r="B196" s="2"/>
      <c r="C196" s="2"/>
      <c r="D196" s="2"/>
      <c r="E196" s="2"/>
      <c r="F196" s="44" t="s">
        <v>123</v>
      </c>
      <c r="G196" s="44" t="s">
        <v>124</v>
      </c>
    </row>
    <row r="197" spans="1:8" ht="77.650000000000006" customHeight="1">
      <c r="A197" s="44" t="s">
        <v>125</v>
      </c>
      <c r="B197" s="44" t="s">
        <v>126</v>
      </c>
      <c r="C197" s="44" t="s">
        <v>127</v>
      </c>
      <c r="D197" s="44" t="s">
        <v>128</v>
      </c>
      <c r="E197" s="44" t="s">
        <v>129</v>
      </c>
      <c r="F197" s="78">
        <v>18</v>
      </c>
      <c r="G197" s="78">
        <f>SUM(D198:D215)</f>
        <v>410</v>
      </c>
    </row>
    <row r="198" spans="1:8" ht="75" customHeight="1">
      <c r="A198" s="186" t="s">
        <v>1325</v>
      </c>
      <c r="B198" s="188">
        <v>46062</v>
      </c>
      <c r="C198" s="186" t="s">
        <v>1326</v>
      </c>
      <c r="D198" s="186"/>
      <c r="E198" s="186" t="s">
        <v>1327</v>
      </c>
      <c r="F198" s="210"/>
      <c r="G198" s="210"/>
    </row>
    <row r="199" spans="1:8" ht="215.25" customHeight="1">
      <c r="A199" s="186" t="s">
        <v>1328</v>
      </c>
      <c r="B199" s="186" t="s">
        <v>914</v>
      </c>
      <c r="C199" s="186" t="s">
        <v>1329</v>
      </c>
      <c r="D199" s="186">
        <v>50</v>
      </c>
      <c r="E199" s="186" t="s">
        <v>1132</v>
      </c>
      <c r="F199" s="210"/>
      <c r="G199" s="210"/>
    </row>
    <row r="200" spans="1:8" ht="168" customHeight="1">
      <c r="A200" s="218" t="s">
        <v>1330</v>
      </c>
      <c r="B200" s="219">
        <v>46069</v>
      </c>
      <c r="C200" s="220" t="s">
        <v>1331</v>
      </c>
      <c r="D200" s="186">
        <v>10</v>
      </c>
      <c r="E200" s="186" t="s">
        <v>1327</v>
      </c>
      <c r="F200" s="210"/>
      <c r="G200" s="210"/>
    </row>
    <row r="201" spans="1:8" ht="149.25" customHeight="1">
      <c r="A201" s="221" t="s">
        <v>1332</v>
      </c>
      <c r="B201" s="222" t="s">
        <v>1333</v>
      </c>
      <c r="C201" s="220" t="s">
        <v>1334</v>
      </c>
      <c r="D201" s="222">
        <v>20</v>
      </c>
      <c r="E201" s="222" t="s">
        <v>1327</v>
      </c>
      <c r="F201" s="210"/>
      <c r="G201" s="210"/>
    </row>
    <row r="202" spans="1:8" ht="27.75" customHeight="1">
      <c r="A202" s="223" t="s">
        <v>1335</v>
      </c>
      <c r="B202" s="224">
        <v>46066</v>
      </c>
      <c r="C202" s="222" t="s">
        <v>1336</v>
      </c>
      <c r="D202" s="222">
        <v>30</v>
      </c>
      <c r="E202" s="222" t="s">
        <v>1135</v>
      </c>
      <c r="F202" s="210"/>
      <c r="G202" s="210"/>
    </row>
    <row r="203" spans="1:8" ht="46.5" customHeight="1">
      <c r="A203" s="225" t="s">
        <v>1337</v>
      </c>
      <c r="B203" s="222"/>
      <c r="C203" s="222"/>
      <c r="D203" s="222"/>
      <c r="E203" s="222" t="s">
        <v>1135</v>
      </c>
      <c r="F203" s="210"/>
      <c r="G203" s="210"/>
    </row>
    <row r="204" spans="1:8" ht="41.25" customHeight="1">
      <c r="A204" s="226" t="s">
        <v>1338</v>
      </c>
      <c r="B204" s="222"/>
      <c r="C204" s="222"/>
      <c r="D204" s="222"/>
      <c r="E204" s="222" t="s">
        <v>1135</v>
      </c>
      <c r="F204" s="210"/>
      <c r="G204" s="210"/>
    </row>
    <row r="205" spans="1:8" ht="150.75" customHeight="1">
      <c r="A205" s="220" t="s">
        <v>1339</v>
      </c>
      <c r="B205" s="224">
        <v>46075</v>
      </c>
      <c r="C205" s="227" t="s">
        <v>1340</v>
      </c>
      <c r="D205" s="222">
        <v>30</v>
      </c>
      <c r="E205" s="222" t="s">
        <v>1311</v>
      </c>
      <c r="F205" s="210"/>
      <c r="G205" s="210"/>
    </row>
    <row r="206" spans="1:8" ht="39" customHeight="1">
      <c r="A206" s="227" t="s">
        <v>1341</v>
      </c>
      <c r="B206" s="222"/>
      <c r="C206" s="222"/>
      <c r="D206" s="222"/>
      <c r="E206" s="222"/>
      <c r="F206" s="210"/>
      <c r="G206" s="210"/>
    </row>
    <row r="207" spans="1:8" ht="168" customHeight="1">
      <c r="A207" s="220" t="s">
        <v>1342</v>
      </c>
      <c r="B207" s="222" t="s">
        <v>155</v>
      </c>
      <c r="C207" s="227" t="s">
        <v>1343</v>
      </c>
      <c r="D207" s="222">
        <v>180</v>
      </c>
      <c r="E207" s="222" t="s">
        <v>1344</v>
      </c>
      <c r="F207" s="210"/>
      <c r="G207" s="210"/>
    </row>
    <row r="208" spans="1:8" ht="97.5" customHeight="1">
      <c r="A208" s="228" t="s">
        <v>1345</v>
      </c>
      <c r="B208" s="224">
        <v>46073</v>
      </c>
      <c r="C208" s="229" t="s">
        <v>1346</v>
      </c>
      <c r="D208" s="222">
        <v>10</v>
      </c>
      <c r="E208" s="222" t="s">
        <v>1124</v>
      </c>
      <c r="F208" s="230"/>
      <c r="G208" s="230"/>
      <c r="H208" s="53"/>
    </row>
    <row r="209" spans="1:10" ht="102" customHeight="1">
      <c r="A209" s="231" t="s">
        <v>1347</v>
      </c>
      <c r="B209" s="224">
        <v>46077</v>
      </c>
      <c r="C209" s="232" t="s">
        <v>1347</v>
      </c>
      <c r="D209" s="222">
        <v>10</v>
      </c>
      <c r="E209" s="222" t="s">
        <v>1124</v>
      </c>
      <c r="F209" s="230"/>
      <c r="G209" s="230"/>
      <c r="H209" s="53"/>
    </row>
    <row r="210" spans="1:10" ht="35.25" customHeight="1">
      <c r="A210" s="227" t="s">
        <v>1348</v>
      </c>
      <c r="B210" s="222"/>
      <c r="C210" s="222"/>
      <c r="D210" s="222"/>
      <c r="E210" s="222" t="s">
        <v>1124</v>
      </c>
      <c r="F210" s="230"/>
      <c r="G210" s="230"/>
      <c r="H210" s="53"/>
    </row>
    <row r="211" spans="1:10" ht="180.75" customHeight="1">
      <c r="A211" s="233" t="s">
        <v>1349</v>
      </c>
      <c r="B211" s="224">
        <v>46069</v>
      </c>
      <c r="C211" s="234" t="s">
        <v>1350</v>
      </c>
      <c r="D211" s="222">
        <v>15</v>
      </c>
      <c r="E211" s="222" t="s">
        <v>1351</v>
      </c>
      <c r="F211" s="230"/>
      <c r="G211" s="230"/>
      <c r="H211" s="53"/>
    </row>
    <row r="212" spans="1:10" ht="292.5" customHeight="1">
      <c r="A212" s="235" t="s">
        <v>1352</v>
      </c>
      <c r="B212" s="224">
        <v>46095</v>
      </c>
      <c r="C212" s="236" t="s">
        <v>1353</v>
      </c>
      <c r="D212" s="222">
        <v>15</v>
      </c>
      <c r="E212" s="222" t="s">
        <v>1150</v>
      </c>
      <c r="F212" s="230"/>
      <c r="G212" s="230"/>
      <c r="H212" s="53"/>
    </row>
    <row r="213" spans="1:10" ht="51" customHeight="1">
      <c r="A213" s="227" t="s">
        <v>1354</v>
      </c>
      <c r="B213" s="185"/>
      <c r="C213" s="185"/>
      <c r="D213" s="185"/>
      <c r="E213" s="185" t="s">
        <v>1351</v>
      </c>
      <c r="F213" s="185"/>
      <c r="G213" s="185"/>
      <c r="H213" s="185"/>
      <c r="I213" s="184"/>
      <c r="J213" s="184"/>
    </row>
    <row r="214" spans="1:10" ht="303.75" customHeight="1">
      <c r="A214" s="228" t="s">
        <v>1355</v>
      </c>
      <c r="B214" s="237">
        <v>46058</v>
      </c>
      <c r="C214" s="238" t="s">
        <v>1356</v>
      </c>
      <c r="D214" s="230">
        <v>20</v>
      </c>
      <c r="E214" s="230" t="s">
        <v>1357</v>
      </c>
      <c r="F214" s="185"/>
      <c r="G214" s="185"/>
      <c r="H214" s="185"/>
      <c r="I214" s="184"/>
      <c r="J214" s="184"/>
    </row>
    <row r="215" spans="1:10" ht="216" customHeight="1">
      <c r="A215" s="239" t="s">
        <v>1358</v>
      </c>
      <c r="B215" s="230" t="s">
        <v>1359</v>
      </c>
      <c r="C215" s="239" t="s">
        <v>1360</v>
      </c>
      <c r="D215" s="230">
        <v>20</v>
      </c>
      <c r="E215" s="230" t="s">
        <v>1361</v>
      </c>
      <c r="F215" s="185"/>
      <c r="G215" s="185"/>
      <c r="H215" s="185"/>
      <c r="I215" s="184"/>
      <c r="J215" s="184"/>
    </row>
    <row r="216" spans="1:10" ht="12" customHeight="1">
      <c r="A216" s="223"/>
      <c r="B216" s="184"/>
      <c r="C216" s="184"/>
      <c r="D216" s="184"/>
      <c r="E216" s="184"/>
      <c r="F216" s="184"/>
      <c r="G216" s="184"/>
      <c r="H216" s="184"/>
      <c r="I216" s="184"/>
      <c r="J216" s="184"/>
    </row>
    <row r="217" spans="1:10" ht="12" customHeight="1">
      <c r="A217" s="223"/>
      <c r="B217" s="184"/>
      <c r="C217" s="184"/>
      <c r="D217" s="184"/>
      <c r="E217" s="184"/>
      <c r="F217" s="184"/>
      <c r="G217" s="184"/>
      <c r="H217" s="184"/>
      <c r="I217" s="184"/>
      <c r="J217" s="184"/>
    </row>
    <row r="218" spans="1:10" ht="12" customHeight="1">
      <c r="A218" s="223"/>
      <c r="B218" s="184"/>
      <c r="C218" s="184"/>
      <c r="D218" s="184"/>
      <c r="E218" s="184"/>
      <c r="F218" s="184"/>
      <c r="G218" s="184"/>
      <c r="H218" s="184"/>
      <c r="I218" s="184"/>
      <c r="J218" s="184"/>
    </row>
    <row r="219" spans="1:10" ht="27.75" customHeight="1">
      <c r="B219" s="44"/>
      <c r="C219" s="44"/>
      <c r="D219" s="44"/>
      <c r="E219" s="44"/>
      <c r="F219" s="44"/>
      <c r="G219" s="44"/>
      <c r="H219" s="44"/>
      <c r="I219" s="44"/>
    </row>
    <row r="220" spans="1:10" ht="27.75" customHeight="1">
      <c r="B220" s="44"/>
      <c r="C220" s="44"/>
      <c r="D220" s="44"/>
      <c r="E220" s="44"/>
      <c r="F220" s="44"/>
      <c r="G220" s="44"/>
      <c r="H220" s="44"/>
      <c r="I220" s="44"/>
    </row>
    <row r="221" spans="1:10" ht="267.75" customHeight="1">
      <c r="B221" s="44"/>
      <c r="C221" s="44"/>
      <c r="D221" s="44"/>
      <c r="E221" s="44"/>
      <c r="F221" s="44" t="s">
        <v>123</v>
      </c>
      <c r="G221" s="44" t="s">
        <v>124</v>
      </c>
      <c r="H221" s="44" t="s">
        <v>561</v>
      </c>
      <c r="I221" s="44" t="s">
        <v>562</v>
      </c>
    </row>
    <row r="222" spans="1:10" ht="63.4" customHeight="1">
      <c r="A222" s="240"/>
      <c r="B222" s="44" t="s">
        <v>126</v>
      </c>
      <c r="C222" s="44" t="s">
        <v>127</v>
      </c>
      <c r="D222" s="44" t="s">
        <v>128</v>
      </c>
      <c r="E222" s="44" t="s">
        <v>129</v>
      </c>
      <c r="F222" s="78"/>
      <c r="G222" s="78"/>
      <c r="H222" s="78"/>
      <c r="I222" s="78"/>
    </row>
    <row r="223" spans="1:10" ht="12.75" customHeight="1">
      <c r="B223" s="50"/>
      <c r="C223" s="50"/>
      <c r="D223" s="50"/>
      <c r="E223" s="50"/>
    </row>
    <row r="224" spans="1:10" ht="12.75" customHeight="1">
      <c r="A224" s="240"/>
      <c r="B224" s="50"/>
      <c r="C224" s="50"/>
      <c r="D224" s="50"/>
      <c r="E224" s="50"/>
    </row>
    <row r="225" spans="1:8" ht="12.75" customHeight="1">
      <c r="B225" s="50"/>
      <c r="C225" s="50"/>
      <c r="D225" s="50"/>
      <c r="E225" s="50"/>
    </row>
    <row r="226" spans="1:8" ht="12.75" customHeight="1">
      <c r="A226" s="240"/>
      <c r="B226" s="50"/>
      <c r="C226" s="50"/>
      <c r="D226" s="50"/>
      <c r="E226" s="50"/>
    </row>
    <row r="228" spans="1:8" ht="38.85" customHeight="1">
      <c r="A228" s="240"/>
      <c r="B228" s="44"/>
      <c r="C228" s="44"/>
      <c r="D228" s="44"/>
      <c r="E228" s="44"/>
      <c r="F228" s="3"/>
      <c r="G228" s="3"/>
      <c r="H228" s="3"/>
    </row>
    <row r="229" spans="1:8" ht="12.75" customHeight="1">
      <c r="A229" s="5" t="s">
        <v>18</v>
      </c>
      <c r="B229" s="5"/>
      <c r="C229" s="5"/>
      <c r="D229" s="5"/>
      <c r="E229" s="5"/>
    </row>
    <row r="230" spans="1:8" ht="82.9" customHeight="1">
      <c r="A230" s="44" t="s">
        <v>125</v>
      </c>
      <c r="B230" s="44" t="s">
        <v>570</v>
      </c>
      <c r="C230" s="44" t="s">
        <v>124</v>
      </c>
      <c r="D230" s="44" t="s">
        <v>571</v>
      </c>
      <c r="E230" s="44" t="s">
        <v>127</v>
      </c>
      <c r="F230" s="44" t="s">
        <v>123</v>
      </c>
      <c r="G230" s="44" t="s">
        <v>124</v>
      </c>
    </row>
    <row r="231" spans="1:8" ht="12.75" customHeight="1">
      <c r="A231" s="50"/>
      <c r="B231" s="50"/>
      <c r="C231" s="50"/>
      <c r="D231" s="50"/>
      <c r="E231" s="50"/>
      <c r="F231" s="78"/>
      <c r="G231" s="78"/>
    </row>
    <row r="232" spans="1:8" ht="12.75" customHeight="1">
      <c r="A232" s="50"/>
      <c r="B232" s="50"/>
      <c r="C232" s="50"/>
      <c r="D232" s="50"/>
      <c r="E232" s="50"/>
    </row>
    <row r="233" spans="1:8" ht="12.75" customHeight="1">
      <c r="A233" s="50"/>
      <c r="B233" s="50"/>
      <c r="C233" s="50"/>
      <c r="D233" s="50"/>
      <c r="E233" s="50"/>
    </row>
    <row r="234" spans="1:8" ht="12.75" customHeight="1">
      <c r="A234" s="50"/>
      <c r="B234" s="50"/>
      <c r="C234" s="50"/>
      <c r="D234" s="50"/>
      <c r="E234" s="50"/>
    </row>
    <row r="236" spans="1:8" ht="46.35" customHeight="1">
      <c r="A236" s="2" t="s">
        <v>617</v>
      </c>
      <c r="B236" s="2"/>
      <c r="C236" s="2"/>
    </row>
    <row r="237" spans="1:8" ht="81" customHeight="1">
      <c r="A237" s="44" t="s">
        <v>618</v>
      </c>
      <c r="B237" s="44" t="s">
        <v>619</v>
      </c>
      <c r="C237" s="44" t="s">
        <v>620</v>
      </c>
    </row>
    <row r="238" spans="1:8" ht="12.75" customHeight="1">
      <c r="A238" s="104" t="s">
        <v>621</v>
      </c>
      <c r="B238" s="50">
        <v>0</v>
      </c>
      <c r="C238" s="50">
        <v>0</v>
      </c>
    </row>
    <row r="239" spans="1:8" ht="12.75" customHeight="1">
      <c r="A239" s="104" t="s">
        <v>622</v>
      </c>
      <c r="B239" s="50">
        <v>0</v>
      </c>
      <c r="C239" s="50">
        <v>0</v>
      </c>
    </row>
    <row r="240" spans="1:8" ht="12.75" customHeight="1">
      <c r="A240" s="104" t="s">
        <v>623</v>
      </c>
      <c r="B240" s="50">
        <v>0</v>
      </c>
      <c r="C240" s="50">
        <v>0</v>
      </c>
    </row>
    <row r="242" spans="1:5" ht="50.65" customHeight="1">
      <c r="A242" s="2" t="s">
        <v>624</v>
      </c>
      <c r="B242" s="2"/>
      <c r="C242" s="2"/>
      <c r="D242" s="44" t="s">
        <v>625</v>
      </c>
    </row>
    <row r="243" spans="1:5" ht="79.150000000000006" customHeight="1">
      <c r="A243" s="44" t="s">
        <v>626</v>
      </c>
      <c r="B243" s="44" t="s">
        <v>85</v>
      </c>
      <c r="C243" s="44" t="s">
        <v>87</v>
      </c>
      <c r="D243" s="50">
        <v>76</v>
      </c>
    </row>
    <row r="244" spans="1:5" ht="125.25" customHeight="1">
      <c r="A244" s="186" t="s">
        <v>1362</v>
      </c>
      <c r="B244" s="187">
        <v>46028</v>
      </c>
      <c r="C244" s="186" t="s">
        <v>1363</v>
      </c>
    </row>
    <row r="245" spans="1:5" ht="313.5" customHeight="1">
      <c r="A245" s="186" t="s">
        <v>1362</v>
      </c>
      <c r="B245" s="187">
        <v>46049</v>
      </c>
      <c r="C245" s="186" t="s">
        <v>1364</v>
      </c>
    </row>
    <row r="246" spans="1:5" ht="250.35" customHeight="1">
      <c r="A246" s="186" t="s">
        <v>1365</v>
      </c>
      <c r="B246" s="187">
        <v>46050</v>
      </c>
      <c r="C246" s="186" t="s">
        <v>1366</v>
      </c>
    </row>
    <row r="247" spans="1:5" ht="212.25" customHeight="1">
      <c r="A247" s="186" t="s">
        <v>1365</v>
      </c>
      <c r="B247" s="187">
        <v>46055</v>
      </c>
      <c r="C247" s="186" t="s">
        <v>1367</v>
      </c>
    </row>
    <row r="248" spans="1:5" ht="269.25" customHeight="1">
      <c r="A248" s="186" t="s">
        <v>1365</v>
      </c>
      <c r="B248" s="187">
        <v>46069</v>
      </c>
      <c r="C248" s="186" t="s">
        <v>1368</v>
      </c>
    </row>
    <row r="249" spans="1:5" ht="377.25" customHeight="1">
      <c r="A249" s="186" t="s">
        <v>1365</v>
      </c>
      <c r="B249" s="187">
        <v>46073</v>
      </c>
      <c r="C249" s="186" t="s">
        <v>1369</v>
      </c>
    </row>
    <row r="250" spans="1:5" ht="306.60000000000002" customHeight="1">
      <c r="A250" s="186" t="s">
        <v>1365</v>
      </c>
      <c r="B250" s="187">
        <v>46077</v>
      </c>
      <c r="C250" s="186" t="s">
        <v>1370</v>
      </c>
    </row>
    <row r="251" spans="1:5" ht="186.6" customHeight="1">
      <c r="A251" s="186" t="s">
        <v>1365</v>
      </c>
      <c r="B251" s="187">
        <v>46080</v>
      </c>
      <c r="C251" s="186" t="s">
        <v>1371</v>
      </c>
    </row>
    <row r="252" spans="1:5" ht="227.45" customHeight="1">
      <c r="A252" s="186" t="s">
        <v>1365</v>
      </c>
      <c r="B252" s="187">
        <v>46081</v>
      </c>
      <c r="C252" s="186" t="s">
        <v>1372</v>
      </c>
    </row>
    <row r="253" spans="1:5" ht="224.25" customHeight="1">
      <c r="A253" s="186" t="s">
        <v>1365</v>
      </c>
      <c r="B253" s="187">
        <v>46104</v>
      </c>
      <c r="C253" s="186" t="s">
        <v>1373</v>
      </c>
    </row>
    <row r="254" spans="1:5" ht="290.85000000000002" customHeight="1">
      <c r="A254" s="186" t="s">
        <v>1365</v>
      </c>
      <c r="B254" s="187">
        <v>46104</v>
      </c>
      <c r="C254" s="186" t="s">
        <v>1374</v>
      </c>
    </row>
    <row r="255" spans="1:5" ht="344.45" customHeight="1">
      <c r="A255" s="186" t="s">
        <v>1365</v>
      </c>
      <c r="B255" s="187">
        <v>46112</v>
      </c>
      <c r="C255" s="186" t="s">
        <v>1375</v>
      </c>
    </row>
    <row r="256" spans="1:5" ht="51" customHeight="1">
      <c r="A256" s="186" t="s">
        <v>1376</v>
      </c>
      <c r="B256" s="188">
        <v>46062</v>
      </c>
      <c r="C256" s="186" t="s">
        <v>1325</v>
      </c>
      <c r="D256" s="210"/>
      <c r="E256" s="210"/>
    </row>
    <row r="257" spans="1:10" ht="39.75" customHeight="1">
      <c r="A257" s="186" t="s">
        <v>1377</v>
      </c>
      <c r="B257" s="188">
        <v>46064</v>
      </c>
      <c r="C257" s="186" t="s">
        <v>1378</v>
      </c>
      <c r="D257" s="210"/>
      <c r="E257" s="210"/>
    </row>
    <row r="258" spans="1:10" ht="46.5" customHeight="1">
      <c r="A258" s="186" t="s">
        <v>1379</v>
      </c>
      <c r="B258" s="188">
        <v>46078</v>
      </c>
      <c r="C258" s="186" t="s">
        <v>1186</v>
      </c>
      <c r="D258" s="210"/>
      <c r="E258" s="210"/>
    </row>
    <row r="259" spans="1:10" ht="79.5" customHeight="1">
      <c r="A259" s="186" t="s">
        <v>1380</v>
      </c>
      <c r="B259" s="188">
        <v>46093</v>
      </c>
      <c r="C259" s="189" t="s">
        <v>1119</v>
      </c>
      <c r="D259" s="210"/>
      <c r="E259" s="210"/>
    </row>
    <row r="260" spans="1:10" ht="48.75" customHeight="1">
      <c r="A260" s="186" t="s">
        <v>1381</v>
      </c>
      <c r="B260" s="188">
        <v>46099</v>
      </c>
      <c r="C260" s="186" t="s">
        <v>1116</v>
      </c>
      <c r="D260" s="210"/>
      <c r="E260" s="210"/>
    </row>
    <row r="261" spans="1:10" ht="72" customHeight="1">
      <c r="A261" s="186" t="s">
        <v>1382</v>
      </c>
      <c r="B261" s="190">
        <v>46038</v>
      </c>
      <c r="C261" s="186" t="s">
        <v>1383</v>
      </c>
      <c r="D261" s="210"/>
      <c r="E261" s="210"/>
    </row>
    <row r="262" spans="1:10" ht="69.75" customHeight="1">
      <c r="A262" s="186" t="s">
        <v>1384</v>
      </c>
      <c r="B262" s="190">
        <v>46049</v>
      </c>
      <c r="C262" s="186" t="s">
        <v>1385</v>
      </c>
      <c r="D262" s="210"/>
      <c r="E262" s="210"/>
    </row>
    <row r="263" spans="1:10" ht="84.75" customHeight="1">
      <c r="A263" s="186" t="s">
        <v>1184</v>
      </c>
      <c r="B263" s="190">
        <v>46080</v>
      </c>
      <c r="C263" s="186" t="s">
        <v>1386</v>
      </c>
      <c r="D263" s="210"/>
      <c r="E263" s="210"/>
    </row>
    <row r="264" spans="1:10" ht="59.25" customHeight="1">
      <c r="A264" s="186" t="s">
        <v>1387</v>
      </c>
      <c r="B264" s="190">
        <v>46087</v>
      </c>
      <c r="C264" s="186" t="s">
        <v>1388</v>
      </c>
      <c r="D264" s="210"/>
      <c r="E264" s="210"/>
    </row>
    <row r="265" spans="1:10" ht="61.5" customHeight="1">
      <c r="A265" s="186" t="s">
        <v>1164</v>
      </c>
      <c r="B265" s="190">
        <v>46072</v>
      </c>
      <c r="C265" s="186" t="s">
        <v>1389</v>
      </c>
      <c r="D265" s="210"/>
      <c r="E265" s="210"/>
    </row>
    <row r="266" spans="1:10" ht="42" customHeight="1">
      <c r="A266" s="186" t="s">
        <v>1127</v>
      </c>
      <c r="B266" s="190">
        <v>46099</v>
      </c>
      <c r="C266" s="186" t="s">
        <v>1390</v>
      </c>
      <c r="D266" s="210"/>
      <c r="E266" s="210"/>
    </row>
    <row r="267" spans="1:10" ht="60.75" customHeight="1">
      <c r="A267" s="186" t="s">
        <v>1391</v>
      </c>
      <c r="B267" s="190">
        <v>46074</v>
      </c>
      <c r="C267" s="186" t="s">
        <v>1392</v>
      </c>
      <c r="D267" s="210"/>
      <c r="E267" s="210"/>
    </row>
    <row r="268" spans="1:10" ht="57.75" customHeight="1">
      <c r="A268" s="186" t="s">
        <v>1382</v>
      </c>
      <c r="B268" s="186" t="s">
        <v>482</v>
      </c>
      <c r="C268" s="186" t="s">
        <v>1393</v>
      </c>
      <c r="D268" s="210"/>
      <c r="E268" s="210"/>
    </row>
    <row r="269" spans="1:10" s="242" customFormat="1" ht="38.25">
      <c r="A269" s="186" t="s">
        <v>1394</v>
      </c>
      <c r="B269" s="186" t="s">
        <v>1395</v>
      </c>
      <c r="C269" s="186" t="s">
        <v>1396</v>
      </c>
      <c r="D269" s="241"/>
      <c r="E269" s="210"/>
      <c r="F269" s="33"/>
      <c r="G269" s="33"/>
      <c r="H269" s="33"/>
      <c r="I269" s="33"/>
      <c r="J269" s="33"/>
    </row>
    <row r="270" spans="1:10" s="242" customFormat="1" ht="87.75" customHeight="1">
      <c r="A270" s="186" t="s">
        <v>1394</v>
      </c>
      <c r="B270" s="186" t="s">
        <v>1397</v>
      </c>
      <c r="C270" s="186" t="s">
        <v>1398</v>
      </c>
      <c r="D270" s="241"/>
      <c r="E270" s="210"/>
      <c r="F270" s="33"/>
      <c r="G270" s="33"/>
      <c r="H270" s="33"/>
      <c r="I270" s="33"/>
      <c r="J270" s="33"/>
    </row>
    <row r="271" spans="1:10" s="242" customFormat="1" ht="25.5">
      <c r="A271" s="186" t="s">
        <v>1394</v>
      </c>
      <c r="B271" s="186" t="s">
        <v>1399</v>
      </c>
      <c r="C271" s="186" t="s">
        <v>1400</v>
      </c>
      <c r="D271" s="241"/>
      <c r="E271" s="210"/>
      <c r="F271" s="33"/>
      <c r="G271" s="33"/>
      <c r="H271" s="33"/>
      <c r="I271" s="33"/>
      <c r="J271" s="33"/>
    </row>
    <row r="272" spans="1:10" s="33" customFormat="1" ht="25.5">
      <c r="A272" s="186" t="s">
        <v>1394</v>
      </c>
      <c r="B272" s="186" t="s">
        <v>1401</v>
      </c>
      <c r="C272" s="186" t="s">
        <v>1402</v>
      </c>
      <c r="D272" s="186"/>
      <c r="E272" s="210"/>
    </row>
    <row r="273" spans="1:9" ht="25.5">
      <c r="A273" s="186" t="s">
        <v>1394</v>
      </c>
      <c r="B273" s="186" t="s">
        <v>1403</v>
      </c>
      <c r="C273" s="186" t="s">
        <v>1404</v>
      </c>
      <c r="D273" s="186"/>
      <c r="E273" s="210"/>
    </row>
    <row r="274" spans="1:9" ht="25.5">
      <c r="A274" s="61" t="s">
        <v>1394</v>
      </c>
      <c r="B274" s="186" t="s">
        <v>1405</v>
      </c>
      <c r="C274" s="186" t="s">
        <v>1406</v>
      </c>
      <c r="D274" s="186"/>
      <c r="E274" s="210"/>
    </row>
    <row r="275" spans="1:9" ht="25.5">
      <c r="A275" s="61" t="s">
        <v>1394</v>
      </c>
      <c r="B275" s="186" t="s">
        <v>1407</v>
      </c>
      <c r="C275" s="186" t="s">
        <v>1408</v>
      </c>
      <c r="D275" s="186"/>
      <c r="E275" s="210"/>
    </row>
    <row r="276" spans="1:9" ht="125.25" customHeight="1">
      <c r="A276" s="221" t="s">
        <v>1409</v>
      </c>
      <c r="B276" s="189"/>
      <c r="C276" s="186" t="s">
        <v>1410</v>
      </c>
      <c r="D276" s="186"/>
      <c r="E276" s="210"/>
    </row>
    <row r="277" spans="1:9" ht="69" customHeight="1">
      <c r="A277" s="221" t="s">
        <v>1409</v>
      </c>
      <c r="B277" s="186" t="s">
        <v>482</v>
      </c>
      <c r="C277" s="186" t="s">
        <v>1411</v>
      </c>
      <c r="D277" s="210"/>
      <c r="E277" s="210"/>
    </row>
    <row r="278" spans="1:9" ht="43.5" customHeight="1">
      <c r="A278" s="221" t="s">
        <v>1409</v>
      </c>
      <c r="B278" s="186" t="s">
        <v>482</v>
      </c>
      <c r="C278" s="186" t="s">
        <v>1412</v>
      </c>
      <c r="D278" s="210"/>
      <c r="E278" s="210"/>
    </row>
    <row r="279" spans="1:9" ht="36" customHeight="1">
      <c r="A279" s="221" t="s">
        <v>1409</v>
      </c>
      <c r="B279" s="186" t="s">
        <v>482</v>
      </c>
      <c r="C279" s="186" t="s">
        <v>1413</v>
      </c>
      <c r="D279" s="210"/>
      <c r="E279" s="210"/>
    </row>
    <row r="280" spans="1:9" ht="44.25" customHeight="1">
      <c r="A280" s="221" t="s">
        <v>1409</v>
      </c>
      <c r="B280" s="186" t="s">
        <v>482</v>
      </c>
      <c r="C280" s="186" t="s">
        <v>1414</v>
      </c>
      <c r="D280" s="210"/>
      <c r="E280" s="210"/>
    </row>
    <row r="281" spans="1:9" ht="153" customHeight="1">
      <c r="A281" s="186" t="s">
        <v>1415</v>
      </c>
      <c r="B281" s="243" t="s">
        <v>1416</v>
      </c>
      <c r="C281" s="243" t="s">
        <v>1214</v>
      </c>
      <c r="D281" s="210"/>
      <c r="E281" s="210"/>
      <c r="F281" s="244"/>
      <c r="G281" s="244"/>
      <c r="H281" s="244"/>
      <c r="I281" s="244"/>
    </row>
    <row r="282" spans="1:9" ht="127.5" customHeight="1">
      <c r="A282" s="186" t="s">
        <v>1415</v>
      </c>
      <c r="B282" s="243" t="s">
        <v>1417</v>
      </c>
      <c r="C282" s="243" t="s">
        <v>1208</v>
      </c>
      <c r="D282" s="210"/>
      <c r="E282" s="210"/>
      <c r="F282" s="244"/>
      <c r="G282" s="244"/>
      <c r="H282" s="244"/>
      <c r="I282" s="244"/>
    </row>
    <row r="283" spans="1:9" ht="96.75" customHeight="1">
      <c r="A283" s="186" t="s">
        <v>1415</v>
      </c>
      <c r="B283" s="186" t="s">
        <v>1418</v>
      </c>
      <c r="C283" s="186" t="s">
        <v>1419</v>
      </c>
      <c r="D283" s="210"/>
      <c r="E283" s="210"/>
      <c r="F283" s="244"/>
      <c r="G283" s="244"/>
      <c r="H283" s="244"/>
      <c r="I283" s="244"/>
    </row>
    <row r="284" spans="1:9" ht="141" customHeight="1">
      <c r="A284" s="186" t="s">
        <v>1415</v>
      </c>
      <c r="B284" s="186" t="s">
        <v>1420</v>
      </c>
      <c r="C284" s="186" t="s">
        <v>1421</v>
      </c>
      <c r="D284" s="210"/>
      <c r="E284" s="210"/>
      <c r="F284" s="244"/>
      <c r="G284" s="244"/>
      <c r="H284" s="244"/>
      <c r="I284" s="244"/>
    </row>
    <row r="285" spans="1:9" ht="112.5" customHeight="1">
      <c r="A285" s="186" t="s">
        <v>1415</v>
      </c>
      <c r="B285" s="186" t="s">
        <v>1422</v>
      </c>
      <c r="C285" s="186" t="s">
        <v>1423</v>
      </c>
      <c r="D285" s="210"/>
      <c r="E285" s="210"/>
      <c r="F285" s="244"/>
      <c r="G285" s="244"/>
      <c r="H285" s="244"/>
      <c r="I285" s="244"/>
    </row>
    <row r="286" spans="1:9" ht="152.25" customHeight="1">
      <c r="A286" s="186" t="s">
        <v>1415</v>
      </c>
      <c r="B286" s="186" t="s">
        <v>1424</v>
      </c>
      <c r="C286" s="186" t="s">
        <v>1425</v>
      </c>
      <c r="D286" s="210"/>
      <c r="E286" s="210"/>
      <c r="F286" s="244"/>
      <c r="G286" s="244"/>
      <c r="H286" s="244"/>
      <c r="I286" s="244"/>
    </row>
    <row r="287" spans="1:9" ht="21" customHeight="1">
      <c r="A287" s="69" t="s">
        <v>1426</v>
      </c>
      <c r="B287" s="69" t="s">
        <v>482</v>
      </c>
      <c r="C287" s="69" t="s">
        <v>1427</v>
      </c>
      <c r="D287" s="184"/>
      <c r="E287" s="184"/>
    </row>
    <row r="288" spans="1:9" ht="299.25" customHeight="1">
      <c r="A288" s="186" t="s">
        <v>1428</v>
      </c>
      <c r="B288" s="186" t="s">
        <v>1429</v>
      </c>
      <c r="C288" s="186" t="s">
        <v>1430</v>
      </c>
      <c r="D288" s="210"/>
      <c r="E288" s="210"/>
    </row>
    <row r="289" spans="1:5" ht="265.5" customHeight="1">
      <c r="A289" s="186" t="s">
        <v>1431</v>
      </c>
      <c r="B289" s="187">
        <v>46033</v>
      </c>
      <c r="C289" s="186" t="s">
        <v>1432</v>
      </c>
      <c r="D289" s="210"/>
      <c r="E289" s="210"/>
    </row>
    <row r="290" spans="1:5" ht="290.25" customHeight="1">
      <c r="A290" s="245" t="s">
        <v>1431</v>
      </c>
      <c r="B290" s="245" t="s">
        <v>1433</v>
      </c>
      <c r="C290" s="245" t="s">
        <v>1434</v>
      </c>
      <c r="D290" s="210"/>
      <c r="E290" s="210"/>
    </row>
    <row r="291" spans="1:5" ht="355.5" customHeight="1">
      <c r="A291" s="245" t="s">
        <v>1431</v>
      </c>
      <c r="B291" s="246">
        <v>46038</v>
      </c>
      <c r="C291" s="245" t="s">
        <v>1435</v>
      </c>
      <c r="D291" s="184"/>
      <c r="E291" s="184"/>
    </row>
    <row r="292" spans="1:5" ht="177.75" customHeight="1">
      <c r="A292" s="245" t="s">
        <v>1431</v>
      </c>
      <c r="B292" s="246">
        <v>46039</v>
      </c>
      <c r="C292" s="245" t="s">
        <v>1436</v>
      </c>
      <c r="D292" s="184"/>
      <c r="E292" s="184"/>
    </row>
    <row r="293" spans="1:5" ht="101.25" customHeight="1">
      <c r="A293" s="186" t="s">
        <v>1437</v>
      </c>
      <c r="B293" s="246">
        <v>46041</v>
      </c>
      <c r="C293" s="245" t="s">
        <v>1438</v>
      </c>
      <c r="D293" s="184"/>
      <c r="E293" s="184"/>
    </row>
    <row r="294" spans="1:5" ht="135.75" customHeight="1">
      <c r="A294" s="186" t="s">
        <v>1437</v>
      </c>
      <c r="B294" s="245" t="s">
        <v>1439</v>
      </c>
      <c r="C294" s="245" t="s">
        <v>1440</v>
      </c>
      <c r="D294" s="184"/>
      <c r="E294" s="184"/>
    </row>
    <row r="295" spans="1:5" ht="166.5" customHeight="1">
      <c r="A295" s="186" t="s">
        <v>1437</v>
      </c>
      <c r="B295" s="245" t="s">
        <v>1441</v>
      </c>
      <c r="C295" s="245" t="s">
        <v>1442</v>
      </c>
      <c r="D295" s="184"/>
      <c r="E295" s="184"/>
    </row>
    <row r="296" spans="1:5" ht="162" customHeight="1">
      <c r="A296" s="186" t="s">
        <v>1437</v>
      </c>
      <c r="B296" s="245" t="s">
        <v>1443</v>
      </c>
      <c r="C296" s="245" t="s">
        <v>1444</v>
      </c>
      <c r="D296" s="184"/>
      <c r="E296" s="184"/>
    </row>
    <row r="297" spans="1:5" ht="267" customHeight="1">
      <c r="A297" s="186" t="s">
        <v>1437</v>
      </c>
      <c r="B297" s="246">
        <v>46048</v>
      </c>
      <c r="C297" s="245" t="s">
        <v>1445</v>
      </c>
      <c r="D297" s="184"/>
      <c r="E297" s="184"/>
    </row>
    <row r="298" spans="1:5" ht="136.5" customHeight="1">
      <c r="A298" s="186" t="s">
        <v>1437</v>
      </c>
      <c r="B298" s="246">
        <v>46049</v>
      </c>
      <c r="C298" s="245" t="s">
        <v>1446</v>
      </c>
      <c r="D298" s="184"/>
      <c r="E298" s="184"/>
    </row>
    <row r="299" spans="1:5" ht="157.15" customHeight="1">
      <c r="A299" s="186" t="s">
        <v>1437</v>
      </c>
      <c r="B299" s="246">
        <v>46051</v>
      </c>
      <c r="C299" s="245" t="s">
        <v>1447</v>
      </c>
      <c r="D299" s="184"/>
      <c r="E299" s="184"/>
    </row>
    <row r="300" spans="1:5" ht="203.25" customHeight="1">
      <c r="A300" s="186" t="s">
        <v>1437</v>
      </c>
      <c r="B300" s="246">
        <v>46055</v>
      </c>
      <c r="C300" s="245" t="s">
        <v>1448</v>
      </c>
      <c r="D300" s="184"/>
      <c r="E300" s="184"/>
    </row>
    <row r="301" spans="1:5" ht="215.25" customHeight="1">
      <c r="A301" s="186" t="s">
        <v>1437</v>
      </c>
      <c r="B301" s="246">
        <v>46065</v>
      </c>
      <c r="C301" s="245" t="s">
        <v>1449</v>
      </c>
      <c r="D301" s="184"/>
      <c r="E301" s="184"/>
    </row>
    <row r="302" spans="1:5" ht="47.65" customHeight="1">
      <c r="A302" s="186" t="s">
        <v>1437</v>
      </c>
      <c r="B302" s="246">
        <v>46066</v>
      </c>
      <c r="C302" s="245" t="s">
        <v>1450</v>
      </c>
      <c r="D302" s="184"/>
      <c r="E302" s="184"/>
    </row>
    <row r="303" spans="1:5" ht="127.9" customHeight="1">
      <c r="A303" s="186" t="s">
        <v>1437</v>
      </c>
      <c r="B303" s="246">
        <v>46068</v>
      </c>
      <c r="C303" s="245" t="s">
        <v>1451</v>
      </c>
      <c r="D303" s="184"/>
      <c r="E303" s="184"/>
    </row>
    <row r="304" spans="1:5" ht="164.65" customHeight="1">
      <c r="A304" s="186" t="s">
        <v>1437</v>
      </c>
      <c r="B304" s="246">
        <v>46069</v>
      </c>
      <c r="C304" s="245" t="s">
        <v>1452</v>
      </c>
      <c r="D304" s="184"/>
      <c r="E304" s="184"/>
    </row>
    <row r="305" spans="1:10" ht="100.5" customHeight="1">
      <c r="A305" s="186" t="s">
        <v>1437</v>
      </c>
      <c r="B305" s="246">
        <v>46070</v>
      </c>
      <c r="C305" s="245" t="s">
        <v>1453</v>
      </c>
      <c r="D305" s="184"/>
      <c r="E305" s="184"/>
    </row>
    <row r="306" spans="1:10" ht="164.25" customHeight="1">
      <c r="A306" s="186" t="s">
        <v>1437</v>
      </c>
      <c r="B306" s="246">
        <v>46072</v>
      </c>
      <c r="C306" s="245" t="s">
        <v>1454</v>
      </c>
      <c r="D306" s="184"/>
      <c r="E306" s="184"/>
    </row>
    <row r="307" spans="1:10" ht="124.7" customHeight="1">
      <c r="A307" s="186" t="s">
        <v>1437</v>
      </c>
      <c r="B307" s="246">
        <v>46073</v>
      </c>
      <c r="C307" s="245" t="s">
        <v>1455</v>
      </c>
    </row>
    <row r="308" spans="1:10" ht="261.2" customHeight="1">
      <c r="A308" s="186" t="s">
        <v>1437</v>
      </c>
      <c r="B308" s="246">
        <v>46077</v>
      </c>
      <c r="C308" s="245" t="s">
        <v>1456</v>
      </c>
    </row>
    <row r="309" spans="1:10" ht="233.1" customHeight="1">
      <c r="A309" s="186" t="s">
        <v>1437</v>
      </c>
      <c r="B309" s="246">
        <v>46081</v>
      </c>
      <c r="C309" s="245" t="s">
        <v>1457</v>
      </c>
      <c r="D309" s="205"/>
      <c r="E309" s="205"/>
    </row>
    <row r="310" spans="1:10" ht="135.19999999999999" customHeight="1">
      <c r="A310" s="186" t="s">
        <v>1437</v>
      </c>
      <c r="B310" s="246">
        <v>46082</v>
      </c>
      <c r="C310" s="245" t="s">
        <v>1458</v>
      </c>
      <c r="D310" s="205"/>
      <c r="E310" s="205"/>
    </row>
    <row r="311" spans="1:10" ht="54.6" customHeight="1">
      <c r="A311" s="186" t="s">
        <v>1437</v>
      </c>
      <c r="B311" s="246">
        <v>46084</v>
      </c>
      <c r="C311" s="245" t="s">
        <v>1459</v>
      </c>
      <c r="D311" s="247"/>
      <c r="E311" s="247"/>
    </row>
    <row r="312" spans="1:10" ht="219.4" customHeight="1">
      <c r="A312" s="186" t="s">
        <v>1437</v>
      </c>
      <c r="B312" s="246">
        <v>46086</v>
      </c>
      <c r="C312" s="245" t="s">
        <v>1460</v>
      </c>
      <c r="D312" s="247"/>
      <c r="E312" s="247"/>
    </row>
    <row r="313" spans="1:10" ht="160.5" customHeight="1">
      <c r="A313" s="186" t="s">
        <v>1437</v>
      </c>
      <c r="B313" s="246">
        <v>46093</v>
      </c>
      <c r="C313" s="245" t="s">
        <v>1461</v>
      </c>
      <c r="D313" s="205"/>
      <c r="E313" s="205"/>
      <c r="F313" s="205"/>
      <c r="G313" s="205"/>
    </row>
    <row r="314" spans="1:10" ht="206.25" customHeight="1">
      <c r="A314" s="186" t="s">
        <v>1437</v>
      </c>
      <c r="B314" s="246">
        <v>46094</v>
      </c>
      <c r="C314" s="245" t="s">
        <v>1462</v>
      </c>
      <c r="D314" s="205"/>
      <c r="E314" s="205"/>
      <c r="F314" s="247"/>
      <c r="G314" s="247"/>
    </row>
    <row r="315" spans="1:10" ht="156" customHeight="1">
      <c r="A315" s="186" t="s">
        <v>1437</v>
      </c>
      <c r="B315" s="246">
        <v>46098</v>
      </c>
      <c r="C315" s="245" t="s">
        <v>1463</v>
      </c>
      <c r="D315" s="69"/>
      <c r="E315" s="69"/>
    </row>
    <row r="316" spans="1:10" ht="147.75" customHeight="1">
      <c r="A316" s="186" t="s">
        <v>1437</v>
      </c>
      <c r="B316" s="246">
        <v>46099</v>
      </c>
      <c r="C316" s="245" t="s">
        <v>1464</v>
      </c>
      <c r="D316" s="69"/>
      <c r="E316" s="69"/>
    </row>
    <row r="317" spans="1:10" ht="166.5" customHeight="1">
      <c r="A317" s="186" t="s">
        <v>1437</v>
      </c>
      <c r="B317" s="246">
        <v>46100</v>
      </c>
      <c r="C317" s="245" t="s">
        <v>1465</v>
      </c>
      <c r="D317" s="248"/>
      <c r="E317" s="69"/>
    </row>
    <row r="318" spans="1:10" ht="192.75" customHeight="1">
      <c r="A318" s="186" t="s">
        <v>1437</v>
      </c>
      <c r="B318" s="246">
        <v>46106</v>
      </c>
      <c r="C318" s="245" t="s">
        <v>1466</v>
      </c>
      <c r="D318" s="69"/>
    </row>
    <row r="319" spans="1:10" ht="190.35" customHeight="1">
      <c r="A319" s="186" t="s">
        <v>1437</v>
      </c>
      <c r="B319" s="246">
        <v>46107</v>
      </c>
      <c r="C319" s="245" t="s">
        <v>1467</v>
      </c>
      <c r="D319" s="69"/>
      <c r="E319" s="69"/>
      <c r="G319" s="69"/>
    </row>
    <row r="320" spans="1:10" ht="78.75" customHeight="1">
      <c r="A320" s="1490" t="s">
        <v>891</v>
      </c>
      <c r="B320" s="1490"/>
      <c r="C320" s="1490"/>
      <c r="D320" s="1490"/>
      <c r="E320" s="1490"/>
      <c r="F320" s="249"/>
      <c r="G320" s="249"/>
      <c r="H320" s="249"/>
      <c r="I320" s="249"/>
      <c r="J320" s="249"/>
    </row>
    <row r="321" spans="1:10" ht="78" customHeight="1">
      <c r="A321" s="250" t="s">
        <v>892</v>
      </c>
      <c r="B321" s="251" t="s">
        <v>893</v>
      </c>
      <c r="C321" s="251" t="s">
        <v>894</v>
      </c>
      <c r="D321" s="251" t="s">
        <v>895</v>
      </c>
      <c r="E321" s="251" t="s">
        <v>896</v>
      </c>
      <c r="F321" s="249"/>
      <c r="G321" s="249"/>
      <c r="H321" s="249"/>
      <c r="I321" s="249"/>
      <c r="J321" s="249"/>
    </row>
    <row r="322" spans="1:10" ht="409.6" customHeight="1">
      <c r="A322" s="252" t="s">
        <v>1468</v>
      </c>
      <c r="B322" s="253"/>
      <c r="C322" s="252">
        <v>1</v>
      </c>
      <c r="D322" s="253" t="s">
        <v>1469</v>
      </c>
      <c r="E322" s="254"/>
      <c r="F322" s="249"/>
      <c r="G322" s="249"/>
      <c r="H322" s="249"/>
      <c r="I322" s="249"/>
      <c r="J322" s="249"/>
    </row>
    <row r="323" spans="1:10" ht="49.9" customHeight="1">
      <c r="A323" s="1478" t="s">
        <v>1470</v>
      </c>
      <c r="B323" s="1478"/>
      <c r="C323" s="1478"/>
      <c r="D323" s="1478"/>
      <c r="E323" s="1478"/>
      <c r="F323" s="120" t="s">
        <v>123</v>
      </c>
      <c r="G323" s="120" t="s">
        <v>124</v>
      </c>
    </row>
    <row r="324" spans="1:10" ht="69" customHeight="1">
      <c r="A324" s="120" t="s">
        <v>125</v>
      </c>
      <c r="B324" s="120" t="s">
        <v>126</v>
      </c>
      <c r="C324" s="120" t="s">
        <v>127</v>
      </c>
      <c r="D324" s="120" t="s">
        <v>128</v>
      </c>
      <c r="E324" s="120" t="s">
        <v>129</v>
      </c>
      <c r="F324" s="50">
        <v>25</v>
      </c>
      <c r="G324" s="50">
        <f>SUM(D325:D349)</f>
        <v>461</v>
      </c>
    </row>
    <row r="325" spans="1:10" ht="225.75" customHeight="1">
      <c r="A325" s="186" t="s">
        <v>1158</v>
      </c>
      <c r="B325" s="187">
        <v>46079</v>
      </c>
      <c r="C325" s="186" t="s">
        <v>1159</v>
      </c>
      <c r="D325" s="186">
        <v>10</v>
      </c>
      <c r="E325" s="186" t="s">
        <v>1113</v>
      </c>
      <c r="F325" s="50"/>
      <c r="G325" s="50"/>
    </row>
    <row r="326" spans="1:10" ht="102.75" customHeight="1">
      <c r="A326" s="186" t="s">
        <v>1160</v>
      </c>
      <c r="B326" s="187">
        <v>46107</v>
      </c>
      <c r="C326" s="186" t="s">
        <v>1161</v>
      </c>
      <c r="D326" s="186">
        <v>19</v>
      </c>
      <c r="E326" s="186" t="s">
        <v>1113</v>
      </c>
      <c r="F326" s="50"/>
      <c r="G326" s="50"/>
    </row>
    <row r="327" spans="1:10" ht="53.25" customHeight="1">
      <c r="A327" s="186" t="s">
        <v>1164</v>
      </c>
      <c r="B327" s="199">
        <v>46072</v>
      </c>
      <c r="C327" s="186" t="s">
        <v>1165</v>
      </c>
      <c r="D327" s="186">
        <v>11</v>
      </c>
      <c r="E327" s="186" t="s">
        <v>1124</v>
      </c>
      <c r="F327" s="50"/>
      <c r="G327" s="50"/>
    </row>
    <row r="328" spans="1:10" ht="54.75" customHeight="1">
      <c r="A328" s="186" t="s">
        <v>1166</v>
      </c>
      <c r="B328" s="200" t="s">
        <v>1167</v>
      </c>
      <c r="C328" s="186" t="s">
        <v>1168</v>
      </c>
      <c r="D328" s="186">
        <v>9</v>
      </c>
      <c r="E328" s="186" t="s">
        <v>1124</v>
      </c>
      <c r="F328" s="50"/>
      <c r="G328" s="50"/>
    </row>
    <row r="329" spans="1:10" ht="42.75" customHeight="1">
      <c r="A329" s="189" t="s">
        <v>528</v>
      </c>
      <c r="B329" s="187">
        <v>46028</v>
      </c>
      <c r="C329" s="186" t="s">
        <v>1171</v>
      </c>
      <c r="D329" s="186">
        <v>22</v>
      </c>
      <c r="E329" s="186" t="s">
        <v>1172</v>
      </c>
      <c r="F329" s="50"/>
      <c r="G329" s="50"/>
    </row>
    <row r="330" spans="1:10" ht="63" customHeight="1">
      <c r="A330" s="189" t="s">
        <v>528</v>
      </c>
      <c r="B330" s="187">
        <v>46073</v>
      </c>
      <c r="C330" s="186" t="s">
        <v>1471</v>
      </c>
      <c r="D330" s="186">
        <v>11</v>
      </c>
      <c r="E330" s="186" t="s">
        <v>1174</v>
      </c>
      <c r="F330" s="50"/>
      <c r="G330" s="50"/>
    </row>
    <row r="331" spans="1:10" ht="64.5" customHeight="1">
      <c r="A331" s="189" t="s">
        <v>528</v>
      </c>
      <c r="B331" s="187">
        <v>46079</v>
      </c>
      <c r="C331" s="186" t="s">
        <v>1175</v>
      </c>
      <c r="D331" s="186">
        <v>16</v>
      </c>
      <c r="E331" s="186" t="s">
        <v>1174</v>
      </c>
      <c r="F331" s="50"/>
      <c r="G331" s="50"/>
    </row>
    <row r="332" spans="1:10" ht="33" customHeight="1">
      <c r="A332" s="189" t="s">
        <v>528</v>
      </c>
      <c r="B332" s="187">
        <v>46085</v>
      </c>
      <c r="C332" s="186" t="s">
        <v>1176</v>
      </c>
      <c r="D332" s="186">
        <v>2</v>
      </c>
      <c r="E332" s="186" t="s">
        <v>1174</v>
      </c>
      <c r="F332" s="50"/>
      <c r="G332" s="50"/>
    </row>
    <row r="333" spans="1:10" ht="24.75" customHeight="1">
      <c r="A333" s="189" t="s">
        <v>528</v>
      </c>
      <c r="B333" s="186" t="s">
        <v>1177</v>
      </c>
      <c r="C333" s="186" t="s">
        <v>1178</v>
      </c>
      <c r="D333" s="186">
        <v>13</v>
      </c>
      <c r="E333" s="186" t="s">
        <v>1172</v>
      </c>
      <c r="F333" s="50"/>
      <c r="G333" s="50"/>
    </row>
    <row r="334" spans="1:10" ht="52.5" customHeight="1">
      <c r="A334" s="186" t="s">
        <v>1181</v>
      </c>
      <c r="B334" s="186" t="s">
        <v>1182</v>
      </c>
      <c r="C334" s="186" t="s">
        <v>1183</v>
      </c>
      <c r="D334" s="186">
        <v>140</v>
      </c>
      <c r="E334" s="186" t="s">
        <v>1174</v>
      </c>
      <c r="F334" s="50"/>
      <c r="G334" s="50"/>
    </row>
    <row r="335" spans="1:10" ht="288.75" customHeight="1">
      <c r="A335" s="186" t="s">
        <v>1184</v>
      </c>
      <c r="B335" s="187">
        <v>46079</v>
      </c>
      <c r="C335" s="186" t="s">
        <v>1185</v>
      </c>
      <c r="D335" s="186">
        <v>24</v>
      </c>
      <c r="E335" s="186" t="s">
        <v>1174</v>
      </c>
      <c r="F335" s="50"/>
      <c r="G335" s="50"/>
    </row>
    <row r="336" spans="1:10" ht="64.5" customHeight="1">
      <c r="A336" s="77" t="s">
        <v>1194</v>
      </c>
      <c r="B336" s="255">
        <v>46081</v>
      </c>
      <c r="C336" s="77" t="s">
        <v>1195</v>
      </c>
      <c r="D336" s="77">
        <v>40</v>
      </c>
      <c r="E336" s="77" t="s">
        <v>1135</v>
      </c>
      <c r="F336" s="50"/>
      <c r="G336" s="50"/>
    </row>
    <row r="337" spans="1:7" ht="57" customHeight="1">
      <c r="A337" s="74" t="s">
        <v>1196</v>
      </c>
      <c r="B337" s="256">
        <v>46074</v>
      </c>
      <c r="C337" s="77" t="s">
        <v>1195</v>
      </c>
      <c r="D337" s="77">
        <v>20</v>
      </c>
      <c r="E337" s="77" t="s">
        <v>1135</v>
      </c>
      <c r="F337" s="50"/>
      <c r="G337" s="50"/>
    </row>
    <row r="338" spans="1:7" ht="409.6" customHeight="1">
      <c r="A338" s="77" t="s">
        <v>1203</v>
      </c>
      <c r="B338" s="257">
        <v>46038</v>
      </c>
      <c r="C338" s="77" t="s">
        <v>1204</v>
      </c>
      <c r="D338" s="77">
        <v>11</v>
      </c>
      <c r="E338" s="77" t="s">
        <v>1150</v>
      </c>
      <c r="F338" s="50"/>
      <c r="G338" s="50"/>
    </row>
    <row r="339" spans="1:7" ht="136.5" customHeight="1">
      <c r="A339" s="77" t="s">
        <v>1205</v>
      </c>
      <c r="B339" s="258">
        <v>46107</v>
      </c>
      <c r="C339" s="77" t="s">
        <v>1206</v>
      </c>
      <c r="D339" s="77">
        <v>7</v>
      </c>
      <c r="E339" s="77" t="s">
        <v>1207</v>
      </c>
      <c r="F339" s="50"/>
      <c r="G339" s="50"/>
    </row>
    <row r="340" spans="1:7" ht="69.75" customHeight="1">
      <c r="A340" s="77" t="s">
        <v>1214</v>
      </c>
      <c r="B340" s="77" t="s">
        <v>1215</v>
      </c>
      <c r="C340" s="77" t="s">
        <v>1216</v>
      </c>
      <c r="D340" s="77">
        <v>10</v>
      </c>
      <c r="E340" s="77" t="s">
        <v>1217</v>
      </c>
      <c r="F340" s="50"/>
      <c r="G340" s="50"/>
    </row>
    <row r="341" spans="1:7" ht="127.5" customHeight="1">
      <c r="A341" s="77" t="s">
        <v>1221</v>
      </c>
      <c r="B341" s="258">
        <v>46106</v>
      </c>
      <c r="C341" s="77" t="s">
        <v>1222</v>
      </c>
      <c r="D341" s="77">
        <v>14</v>
      </c>
      <c r="E341" s="77" t="s">
        <v>1220</v>
      </c>
      <c r="F341" s="50"/>
      <c r="G341" s="50"/>
    </row>
    <row r="342" spans="1:7" ht="111" customHeight="1">
      <c r="A342" s="77" t="s">
        <v>1223</v>
      </c>
      <c r="B342" s="258">
        <v>46089</v>
      </c>
      <c r="C342" s="77" t="s">
        <v>1224</v>
      </c>
      <c r="D342" s="77">
        <v>11</v>
      </c>
      <c r="E342" s="77" t="s">
        <v>1217</v>
      </c>
      <c r="F342" s="50"/>
      <c r="G342" s="50"/>
    </row>
    <row r="343" spans="1:7" ht="66.75" customHeight="1">
      <c r="A343" s="77" t="s">
        <v>1472</v>
      </c>
      <c r="B343" s="258">
        <v>46096</v>
      </c>
      <c r="C343" s="77" t="s">
        <v>1226</v>
      </c>
      <c r="D343" s="77">
        <v>7</v>
      </c>
      <c r="E343" s="77" t="s">
        <v>1217</v>
      </c>
      <c r="F343" s="50"/>
      <c r="G343" s="50"/>
    </row>
    <row r="344" spans="1:7" ht="96" customHeight="1">
      <c r="A344" s="186" t="s">
        <v>1230</v>
      </c>
      <c r="B344" s="206">
        <v>46085</v>
      </c>
      <c r="C344" s="186" t="s">
        <v>1231</v>
      </c>
      <c r="D344" s="186">
        <v>7</v>
      </c>
      <c r="E344" s="186" t="s">
        <v>1232</v>
      </c>
      <c r="F344" s="50"/>
      <c r="G344" s="50"/>
    </row>
    <row r="345" spans="1:7" ht="182.25" customHeight="1">
      <c r="A345" s="186" t="s">
        <v>1233</v>
      </c>
      <c r="B345" s="206">
        <v>46081</v>
      </c>
      <c r="C345" s="186" t="s">
        <v>1234</v>
      </c>
      <c r="D345" s="186">
        <v>17</v>
      </c>
      <c r="E345" s="186" t="s">
        <v>1235</v>
      </c>
      <c r="F345" s="50"/>
      <c r="G345" s="50"/>
    </row>
    <row r="346" spans="1:7" ht="140.25" customHeight="1">
      <c r="A346" s="186" t="s">
        <v>1236</v>
      </c>
      <c r="B346" s="206">
        <v>46079</v>
      </c>
      <c r="C346" s="186" t="s">
        <v>1237</v>
      </c>
      <c r="D346" s="186">
        <v>5</v>
      </c>
      <c r="E346" s="186" t="s">
        <v>1207</v>
      </c>
      <c r="F346" s="50"/>
      <c r="G346" s="50"/>
    </row>
    <row r="347" spans="1:7" ht="111" customHeight="1">
      <c r="A347" s="186" t="s">
        <v>1242</v>
      </c>
      <c r="B347" s="206">
        <v>46073</v>
      </c>
      <c r="C347" s="186" t="s">
        <v>1243</v>
      </c>
      <c r="D347" s="186">
        <v>20</v>
      </c>
      <c r="E347" s="186" t="s">
        <v>1220</v>
      </c>
      <c r="F347" s="50"/>
      <c r="G347" s="50"/>
    </row>
    <row r="348" spans="1:7" ht="77.25" customHeight="1">
      <c r="A348" s="186" t="s">
        <v>1244</v>
      </c>
      <c r="B348" s="206">
        <v>46073</v>
      </c>
      <c r="C348" s="186" t="s">
        <v>1245</v>
      </c>
      <c r="D348" s="186">
        <v>10</v>
      </c>
      <c r="E348" s="186" t="s">
        <v>1232</v>
      </c>
      <c r="F348" s="50"/>
      <c r="G348" s="50"/>
    </row>
    <row r="349" spans="1:7" ht="136.5" customHeight="1">
      <c r="A349" s="186" t="s">
        <v>1251</v>
      </c>
      <c r="B349" s="190">
        <v>46041</v>
      </c>
      <c r="C349" s="186" t="s">
        <v>1252</v>
      </c>
      <c r="D349" s="186">
        <v>5</v>
      </c>
      <c r="E349" s="186" t="s">
        <v>1220</v>
      </c>
      <c r="F349" s="50"/>
      <c r="G349" s="50"/>
    </row>
    <row r="350" spans="1:7" ht="12.75" customHeight="1">
      <c r="A350" s="5" t="s">
        <v>18</v>
      </c>
      <c r="B350" s="5"/>
      <c r="C350" s="5"/>
      <c r="D350" s="5"/>
      <c r="E350" s="5"/>
    </row>
    <row r="351" spans="1:7" ht="114.2" customHeight="1">
      <c r="A351" s="122"/>
      <c r="B351" s="120" t="s">
        <v>926</v>
      </c>
      <c r="C351" s="120" t="s">
        <v>927</v>
      </c>
      <c r="D351" s="120" t="s">
        <v>128</v>
      </c>
      <c r="E351" s="120" t="s">
        <v>928</v>
      </c>
      <c r="F351" s="69"/>
    </row>
    <row r="352" spans="1:7" ht="67.5" customHeight="1">
      <c r="A352" s="120" t="s">
        <v>929</v>
      </c>
      <c r="B352" s="221" t="s">
        <v>1473</v>
      </c>
      <c r="C352" s="259" t="s">
        <v>1474</v>
      </c>
      <c r="D352" s="259">
        <v>23</v>
      </c>
      <c r="E352" s="186" t="s">
        <v>1147</v>
      </c>
      <c r="F352" s="185"/>
    </row>
    <row r="353" spans="1:6" ht="66.75" customHeight="1">
      <c r="A353" s="120"/>
      <c r="B353" s="259" t="s">
        <v>1475</v>
      </c>
      <c r="C353" s="259" t="s">
        <v>1476</v>
      </c>
      <c r="D353" s="259">
        <v>30</v>
      </c>
      <c r="E353" s="186" t="s">
        <v>1217</v>
      </c>
      <c r="F353" s="185"/>
    </row>
    <row r="354" spans="1:6" ht="12.75" customHeight="1">
      <c r="A354" s="120" t="s">
        <v>930</v>
      </c>
      <c r="B354" s="50"/>
      <c r="C354" s="50"/>
      <c r="D354" s="50"/>
      <c r="E354" s="50"/>
    </row>
    <row r="356" spans="1:6" ht="72.400000000000006" customHeight="1">
      <c r="A356" s="1478" t="s">
        <v>931</v>
      </c>
      <c r="B356" s="1478"/>
      <c r="C356" s="1478"/>
      <c r="D356" s="1479"/>
      <c r="E356" s="1479"/>
      <c r="F356" s="1479"/>
    </row>
    <row r="357" spans="1:6" ht="41.1" customHeight="1">
      <c r="A357" s="123" t="s">
        <v>933</v>
      </c>
      <c r="B357" s="1480"/>
      <c r="C357" s="1480"/>
      <c r="D357" s="35"/>
      <c r="E357" s="35"/>
    </row>
    <row r="358" spans="1:6" ht="12.75" customHeight="1">
      <c r="A358" s="120" t="s">
        <v>934</v>
      </c>
      <c r="B358" s="1478" t="s">
        <v>935</v>
      </c>
      <c r="C358" s="1478"/>
      <c r="D358" s="35"/>
      <c r="E358" s="35"/>
    </row>
    <row r="359" spans="1:6" ht="63" customHeight="1">
      <c r="A359" s="120" t="s">
        <v>936</v>
      </c>
      <c r="B359" s="1491" t="s">
        <v>1477</v>
      </c>
      <c r="C359" s="1491"/>
      <c r="D359" s="35"/>
      <c r="E359" s="35"/>
    </row>
    <row r="360" spans="1:6" ht="90.75" customHeight="1">
      <c r="A360" s="120" t="s">
        <v>937</v>
      </c>
      <c r="B360" s="1492" t="s">
        <v>1478</v>
      </c>
      <c r="C360" s="1492"/>
      <c r="D360" s="35"/>
      <c r="E360" s="35"/>
    </row>
    <row r="361" spans="1:6" ht="12.75" customHeight="1">
      <c r="A361" s="120" t="s">
        <v>939</v>
      </c>
      <c r="B361" s="1480" t="s">
        <v>1311</v>
      </c>
      <c r="C361" s="1480"/>
      <c r="D361" s="35"/>
      <c r="E361" s="35"/>
    </row>
    <row r="362" spans="1:6" ht="12.75" customHeight="1">
      <c r="A362" s="35"/>
      <c r="B362" s="35"/>
      <c r="C362" s="35"/>
      <c r="D362" s="35"/>
      <c r="E362" s="35"/>
    </row>
    <row r="363" spans="1:6" ht="49.35" customHeight="1">
      <c r="A363" s="1478" t="s">
        <v>956</v>
      </c>
      <c r="B363" s="1478"/>
      <c r="C363" s="1478"/>
      <c r="D363" s="3"/>
      <c r="E363" s="3"/>
      <c r="F363" s="3"/>
    </row>
    <row r="364" spans="1:6" ht="12.75" customHeight="1">
      <c r="A364" s="5" t="s">
        <v>18</v>
      </c>
      <c r="B364" s="5"/>
      <c r="C364" s="5"/>
    </row>
    <row r="365" spans="1:6" ht="12.75" customHeight="1">
      <c r="A365" s="1478" t="s">
        <v>108</v>
      </c>
      <c r="B365" s="1478"/>
      <c r="C365" s="1478"/>
      <c r="D365" s="35"/>
      <c r="E365" s="35"/>
    </row>
    <row r="366" spans="1:6" ht="12.75" customHeight="1">
      <c r="A366" s="1480"/>
      <c r="B366" s="1480"/>
      <c r="C366" s="1480"/>
      <c r="D366" s="35"/>
      <c r="E366" s="35"/>
    </row>
    <row r="367" spans="1:6" ht="12.75" customHeight="1">
      <c r="A367" s="35"/>
      <c r="B367" s="35"/>
      <c r="C367" s="35"/>
      <c r="D367" s="35"/>
      <c r="E367" s="35"/>
    </row>
    <row r="368" spans="1:6" ht="54.4" customHeight="1">
      <c r="A368" s="1478" t="s">
        <v>957</v>
      </c>
      <c r="B368" s="1478"/>
      <c r="C368" s="1478"/>
      <c r="D368" s="3"/>
      <c r="E368" s="3"/>
      <c r="F368" s="3"/>
    </row>
    <row r="369" spans="1:7" ht="12.75" customHeight="1">
      <c r="A369" s="5" t="s">
        <v>18</v>
      </c>
      <c r="B369" s="5"/>
      <c r="C369" s="5"/>
      <c r="D369" s="35"/>
      <c r="E369" s="35"/>
    </row>
    <row r="370" spans="1:7" ht="38.85" customHeight="1">
      <c r="A370" s="120" t="s">
        <v>958</v>
      </c>
      <c r="B370" s="120" t="s">
        <v>927</v>
      </c>
      <c r="C370" s="120" t="s">
        <v>959</v>
      </c>
      <c r="D370" s="35"/>
      <c r="E370" s="35"/>
    </row>
    <row r="371" spans="1:7" ht="47.25" customHeight="1">
      <c r="A371" s="186" t="s">
        <v>1479</v>
      </c>
      <c r="B371" s="186" t="s">
        <v>1480</v>
      </c>
      <c r="C371" s="186" t="s">
        <v>1255</v>
      </c>
      <c r="D371" s="260"/>
      <c r="E371" s="260"/>
    </row>
    <row r="372" spans="1:7" ht="47.25" customHeight="1">
      <c r="A372" s="186" t="s">
        <v>1481</v>
      </c>
      <c r="B372" s="186" t="s">
        <v>1482</v>
      </c>
      <c r="C372" s="186" t="s">
        <v>1255</v>
      </c>
      <c r="D372" s="260"/>
      <c r="E372" s="260"/>
    </row>
    <row r="373" spans="1:7" ht="52.5" customHeight="1">
      <c r="A373" s="186" t="s">
        <v>1483</v>
      </c>
      <c r="B373" s="186" t="s">
        <v>1484</v>
      </c>
      <c r="C373" s="186" t="s">
        <v>1255</v>
      </c>
      <c r="D373" s="261"/>
      <c r="E373" s="261"/>
    </row>
    <row r="374" spans="1:7" ht="52.5" customHeight="1">
      <c r="A374" s="186" t="s">
        <v>1485</v>
      </c>
      <c r="B374" s="186" t="s">
        <v>1486</v>
      </c>
      <c r="C374" s="186" t="s">
        <v>1487</v>
      </c>
      <c r="D374" s="261"/>
      <c r="E374" s="261"/>
    </row>
    <row r="375" spans="1:7" ht="51" customHeight="1">
      <c r="A375" s="186" t="s">
        <v>1488</v>
      </c>
      <c r="B375" s="186" t="s">
        <v>1486</v>
      </c>
      <c r="C375" s="186" t="s">
        <v>1487</v>
      </c>
      <c r="D375" s="261"/>
      <c r="E375" s="261"/>
    </row>
    <row r="376" spans="1:7" ht="12.75" customHeight="1">
      <c r="A376" s="126"/>
      <c r="B376" s="126"/>
      <c r="C376" s="126"/>
      <c r="D376" s="127"/>
      <c r="E376" s="127"/>
    </row>
    <row r="377" spans="1:7" ht="12.75" customHeight="1">
      <c r="A377" s="126"/>
      <c r="B377" s="126"/>
      <c r="C377" s="126"/>
      <c r="D377" s="127"/>
      <c r="E377" s="127"/>
    </row>
    <row r="378" spans="1:7" ht="12.75" customHeight="1">
      <c r="A378" s="127"/>
      <c r="B378" s="127"/>
      <c r="C378" s="127"/>
      <c r="D378" s="127"/>
      <c r="E378" s="127"/>
    </row>
    <row r="379" spans="1:7" ht="50.65" customHeight="1">
      <c r="A379" s="1482" t="s">
        <v>967</v>
      </c>
      <c r="B379" s="1482"/>
      <c r="C379" s="1482"/>
      <c r="D379" s="1482"/>
      <c r="E379" s="1482"/>
    </row>
    <row r="380" spans="1:7" ht="61.15" customHeight="1">
      <c r="A380" s="128" t="s">
        <v>125</v>
      </c>
      <c r="B380" s="128" t="s">
        <v>126</v>
      </c>
      <c r="C380" s="128" t="s">
        <v>127</v>
      </c>
      <c r="D380" s="128" t="s">
        <v>128</v>
      </c>
      <c r="E380" s="128" t="s">
        <v>129</v>
      </c>
      <c r="F380" s="33">
        <v>3</v>
      </c>
      <c r="G380" s="33">
        <f>SUM(D381:D384)</f>
        <v>120</v>
      </c>
    </row>
    <row r="381" spans="1:7" ht="66" customHeight="1">
      <c r="A381" s="262" t="s">
        <v>1489</v>
      </c>
      <c r="B381" s="263">
        <v>46068</v>
      </c>
      <c r="C381" s="264" t="s">
        <v>1490</v>
      </c>
      <c r="D381" s="152">
        <v>40</v>
      </c>
      <c r="E381" s="132" t="s">
        <v>1491</v>
      </c>
    </row>
    <row r="382" spans="1:7" ht="82.5" customHeight="1">
      <c r="A382" s="265" t="s">
        <v>1492</v>
      </c>
      <c r="B382" s="266">
        <v>46076</v>
      </c>
      <c r="C382" s="267" t="s">
        <v>1490</v>
      </c>
      <c r="D382" s="268">
        <v>30</v>
      </c>
      <c r="E382" s="269" t="s">
        <v>1493</v>
      </c>
    </row>
    <row r="383" spans="1:7" ht="1.5" customHeight="1">
      <c r="A383" s="270" t="s">
        <v>1494</v>
      </c>
      <c r="B383" s="148" t="s">
        <v>139</v>
      </c>
      <c r="C383" s="271"/>
      <c r="D383" s="140"/>
      <c r="E383" s="272" t="s">
        <v>1495</v>
      </c>
    </row>
    <row r="384" spans="1:7" ht="409.6" customHeight="1">
      <c r="A384" s="210" t="s">
        <v>1496</v>
      </c>
      <c r="B384" s="273">
        <v>46096</v>
      </c>
      <c r="C384" s="185" t="s">
        <v>1100</v>
      </c>
      <c r="D384" s="274">
        <v>50</v>
      </c>
      <c r="E384" s="151"/>
    </row>
    <row r="385" spans="1:6" ht="45.6" customHeight="1">
      <c r="A385" s="1482" t="s">
        <v>977</v>
      </c>
      <c r="B385" s="1482"/>
      <c r="C385" s="1482"/>
      <c r="D385" s="35"/>
      <c r="E385" s="35"/>
    </row>
    <row r="386" spans="1:6" ht="66.400000000000006" customHeight="1">
      <c r="A386" s="128" t="s">
        <v>978</v>
      </c>
      <c r="B386" s="128" t="s">
        <v>979</v>
      </c>
      <c r="C386" s="128" t="s">
        <v>980</v>
      </c>
      <c r="D386" s="35"/>
      <c r="E386" s="35"/>
    </row>
    <row r="387" spans="1:6" ht="27.6" customHeight="1">
      <c r="A387" s="207" t="s">
        <v>1121</v>
      </c>
      <c r="B387" s="207" t="s">
        <v>1497</v>
      </c>
      <c r="C387" s="207"/>
      <c r="D387" s="35"/>
      <c r="E387" s="35"/>
    </row>
    <row r="388" spans="1:6" ht="27.6" customHeight="1">
      <c r="A388" s="207" t="s">
        <v>1124</v>
      </c>
      <c r="B388" s="207" t="s">
        <v>1497</v>
      </c>
      <c r="C388" s="207">
        <v>2</v>
      </c>
      <c r="D388" s="35"/>
      <c r="E388" s="35"/>
    </row>
    <row r="389" spans="1:6" ht="12.75" customHeight="1">
      <c r="A389" s="275" t="s">
        <v>1150</v>
      </c>
      <c r="B389" s="276" t="s">
        <v>1497</v>
      </c>
      <c r="C389" s="276">
        <v>3</v>
      </c>
      <c r="D389" s="35"/>
      <c r="E389" s="35"/>
    </row>
    <row r="390" spans="1:6" ht="12.75" customHeight="1">
      <c r="A390" s="276" t="s">
        <v>1311</v>
      </c>
      <c r="B390" s="276">
        <v>4</v>
      </c>
      <c r="C390" s="276">
        <v>2</v>
      </c>
      <c r="D390" s="35"/>
      <c r="E390" s="35"/>
    </row>
    <row r="391" spans="1:6" ht="12.75" customHeight="1">
      <c r="A391" s="276"/>
      <c r="B391" s="276"/>
      <c r="C391" s="276"/>
      <c r="D391" s="35"/>
      <c r="E391" s="35"/>
    </row>
    <row r="392" spans="1:6" ht="72" customHeight="1">
      <c r="A392" s="1482" t="s">
        <v>983</v>
      </c>
      <c r="B392" s="1482"/>
      <c r="C392" s="1482"/>
      <c r="D392" s="3" t="s">
        <v>17</v>
      </c>
      <c r="E392" s="3"/>
      <c r="F392" s="3"/>
    </row>
    <row r="393" spans="1:6" ht="12.75" customHeight="1">
      <c r="A393" s="5" t="s">
        <v>18</v>
      </c>
      <c r="B393" s="5"/>
      <c r="C393" s="5"/>
      <c r="D393" s="35"/>
      <c r="E393" s="35"/>
    </row>
    <row r="394" spans="1:6" ht="45.6" customHeight="1">
      <c r="A394" s="128" t="s">
        <v>984</v>
      </c>
      <c r="B394" s="128" t="s">
        <v>79</v>
      </c>
      <c r="C394" s="128" t="s">
        <v>985</v>
      </c>
      <c r="D394" s="35"/>
      <c r="E394" s="35"/>
    </row>
    <row r="395" spans="1:6" ht="12.75" customHeight="1">
      <c r="A395" s="152"/>
      <c r="B395" s="152"/>
      <c r="C395" s="152"/>
      <c r="D395" s="35"/>
      <c r="E395" s="35"/>
    </row>
    <row r="396" spans="1:6" ht="12.75" customHeight="1">
      <c r="A396" s="35"/>
      <c r="B396" s="35"/>
      <c r="C396" s="35"/>
      <c r="D396" s="35"/>
      <c r="E396" s="35"/>
    </row>
    <row r="397" spans="1:6" ht="51.4" customHeight="1">
      <c r="A397" s="1482" t="s">
        <v>986</v>
      </c>
      <c r="B397" s="1482"/>
      <c r="C397" s="1482"/>
      <c r="D397" s="3" t="s">
        <v>17</v>
      </c>
      <c r="E397" s="3"/>
      <c r="F397" s="3"/>
    </row>
    <row r="398" spans="1:6" ht="12.75" customHeight="1">
      <c r="A398" s="5" t="s">
        <v>18</v>
      </c>
      <c r="B398" s="5"/>
      <c r="C398" s="5"/>
      <c r="D398" s="35"/>
      <c r="E398" s="35"/>
    </row>
    <row r="399" spans="1:6" ht="42.6" customHeight="1">
      <c r="A399" s="128" t="s">
        <v>984</v>
      </c>
      <c r="B399" s="128" t="s">
        <v>79</v>
      </c>
      <c r="C399" s="128" t="s">
        <v>985</v>
      </c>
      <c r="D399" s="35"/>
      <c r="E399" s="35"/>
    </row>
    <row r="400" spans="1:6" ht="12.75" customHeight="1">
      <c r="A400" s="152"/>
      <c r="B400" s="152"/>
      <c r="C400" s="152"/>
      <c r="D400" s="35"/>
      <c r="E400" s="35"/>
    </row>
    <row r="401" spans="1:6" ht="12.75" customHeight="1">
      <c r="A401" s="35"/>
      <c r="B401" s="35"/>
      <c r="C401" s="35"/>
      <c r="D401" s="35"/>
      <c r="E401" s="35"/>
    </row>
    <row r="402" spans="1:6" ht="40.35" customHeight="1">
      <c r="A402" s="1482" t="s">
        <v>987</v>
      </c>
      <c r="B402" s="1482"/>
      <c r="C402" s="1482"/>
      <c r="D402" s="3" t="s">
        <v>17</v>
      </c>
      <c r="E402" s="3"/>
      <c r="F402" s="3"/>
    </row>
    <row r="403" spans="1:6" ht="12.75" customHeight="1">
      <c r="A403" s="5" t="s">
        <v>18</v>
      </c>
      <c r="B403" s="5"/>
      <c r="C403" s="5"/>
      <c r="D403" s="35"/>
      <c r="E403" s="35"/>
    </row>
    <row r="404" spans="1:6" ht="106.7" customHeight="1">
      <c r="A404" s="128" t="s">
        <v>984</v>
      </c>
      <c r="B404" s="128" t="s">
        <v>988</v>
      </c>
      <c r="C404" s="128" t="s">
        <v>989</v>
      </c>
      <c r="D404" s="35"/>
      <c r="E404" s="35"/>
    </row>
    <row r="405" spans="1:6" ht="12.75" customHeight="1">
      <c r="A405" s="152"/>
      <c r="B405" s="152"/>
      <c r="C405" s="152"/>
      <c r="D405" s="35"/>
      <c r="E405" s="35"/>
    </row>
    <row r="406" spans="1:6" ht="12.75" customHeight="1">
      <c r="A406" s="35"/>
      <c r="B406" s="35"/>
      <c r="C406" s="35"/>
      <c r="D406" s="35"/>
      <c r="E406" s="35"/>
    </row>
    <row r="407" spans="1:6" ht="58.9" customHeight="1">
      <c r="A407" s="1482" t="s">
        <v>990</v>
      </c>
      <c r="B407" s="1482"/>
      <c r="C407" s="1482"/>
      <c r="D407" s="3" t="s">
        <v>17</v>
      </c>
      <c r="E407" s="3"/>
      <c r="F407" s="3"/>
    </row>
    <row r="408" spans="1:6" ht="12.75" customHeight="1">
      <c r="A408" s="5" t="s">
        <v>18</v>
      </c>
      <c r="B408" s="5"/>
      <c r="C408" s="5"/>
      <c r="D408" s="35"/>
      <c r="E408" s="35"/>
    </row>
    <row r="409" spans="1:6" ht="90.95" customHeight="1">
      <c r="A409" s="128" t="s">
        <v>984</v>
      </c>
      <c r="B409" s="128" t="s">
        <v>991</v>
      </c>
      <c r="C409" s="128" t="s">
        <v>992</v>
      </c>
      <c r="D409" s="35"/>
      <c r="E409" s="35"/>
    </row>
    <row r="410" spans="1:6" ht="12.75" customHeight="1">
      <c r="A410" s="152"/>
      <c r="B410" s="152"/>
      <c r="C410" s="152"/>
      <c r="D410" s="35"/>
      <c r="E410" s="35"/>
    </row>
    <row r="411" spans="1:6" ht="12.75" customHeight="1">
      <c r="A411" s="35"/>
      <c r="B411" s="35"/>
      <c r="C411" s="35"/>
      <c r="D411" s="35"/>
      <c r="E411" s="35"/>
    </row>
    <row r="412" spans="1:6" ht="77.650000000000006" customHeight="1">
      <c r="A412" s="1483" t="s">
        <v>993</v>
      </c>
      <c r="B412" s="1483"/>
      <c r="C412" s="1483"/>
      <c r="D412" s="1483"/>
      <c r="E412" s="1483"/>
    </row>
    <row r="413" spans="1:6" ht="134.25" customHeight="1">
      <c r="A413" s="153" t="s">
        <v>994</v>
      </c>
      <c r="B413" s="153" t="s">
        <v>995</v>
      </c>
      <c r="C413" s="153" t="s">
        <v>996</v>
      </c>
      <c r="D413" s="153" t="s">
        <v>997</v>
      </c>
      <c r="E413" s="153" t="s">
        <v>998</v>
      </c>
    </row>
    <row r="414" spans="1:6" ht="12.75" customHeight="1">
      <c r="A414" s="154"/>
      <c r="B414" s="154"/>
      <c r="C414" s="154"/>
      <c r="D414" s="154"/>
      <c r="E414" s="154"/>
    </row>
    <row r="415" spans="1:6" ht="12.75" customHeight="1">
      <c r="A415" s="154"/>
      <c r="B415" s="154"/>
      <c r="C415" s="154"/>
      <c r="D415" s="154"/>
      <c r="E415" s="154"/>
    </row>
    <row r="416" spans="1:6" ht="12.75" customHeight="1">
      <c r="A416" s="127"/>
      <c r="B416" s="127"/>
      <c r="C416" s="127"/>
      <c r="D416" s="127"/>
      <c r="E416" s="35"/>
    </row>
    <row r="417" spans="1:7" ht="87.4" customHeight="1">
      <c r="A417" s="1483" t="s">
        <v>1004</v>
      </c>
      <c r="B417" s="1483"/>
      <c r="C417" s="1483"/>
      <c r="D417" s="1483"/>
      <c r="E417" s="3"/>
      <c r="F417" s="3"/>
      <c r="G417" s="3"/>
    </row>
    <row r="418" spans="1:7" ht="36.6" customHeight="1">
      <c r="A418" s="5" t="s">
        <v>18</v>
      </c>
      <c r="B418" s="5"/>
      <c r="C418" s="5"/>
      <c r="D418" s="5"/>
      <c r="E418" s="35"/>
    </row>
    <row r="419" spans="1:7" ht="187.5" customHeight="1">
      <c r="A419" s="153" t="s">
        <v>1005</v>
      </c>
      <c r="B419" s="153" t="s">
        <v>1006</v>
      </c>
      <c r="C419" s="153" t="s">
        <v>1007</v>
      </c>
      <c r="D419" s="153" t="s">
        <v>1008</v>
      </c>
      <c r="E419" s="35"/>
    </row>
    <row r="420" spans="1:7" ht="12.75" customHeight="1">
      <c r="A420" s="154"/>
      <c r="B420" s="154"/>
      <c r="C420" s="154"/>
      <c r="D420" s="154"/>
      <c r="E420" s="35"/>
    </row>
    <row r="421" spans="1:7" ht="12.75" customHeight="1">
      <c r="A421" s="35"/>
      <c r="B421" s="35"/>
      <c r="C421" s="35"/>
      <c r="D421" s="35"/>
      <c r="E421" s="35"/>
    </row>
    <row r="422" spans="1:7" ht="46.35" customHeight="1">
      <c r="A422" s="1483" t="s">
        <v>1009</v>
      </c>
      <c r="B422" s="1483"/>
      <c r="C422" s="1483"/>
      <c r="D422" s="3"/>
      <c r="E422" s="3"/>
      <c r="F422" s="3"/>
    </row>
    <row r="423" spans="1:7" ht="41.85" customHeight="1">
      <c r="A423" s="5" t="s">
        <v>18</v>
      </c>
      <c r="B423" s="5"/>
      <c r="C423" s="5"/>
      <c r="E423" s="35"/>
    </row>
    <row r="424" spans="1:7" ht="131.25" customHeight="1">
      <c r="A424" s="153" t="s">
        <v>1010</v>
      </c>
      <c r="B424" s="153" t="s">
        <v>1011</v>
      </c>
      <c r="C424" s="153" t="s">
        <v>1012</v>
      </c>
      <c r="D424" s="35"/>
      <c r="E424" s="35"/>
    </row>
    <row r="425" spans="1:7" ht="12.75" customHeight="1">
      <c r="A425" s="154"/>
      <c r="B425" s="154"/>
      <c r="C425" s="154"/>
      <c r="D425" s="35"/>
      <c r="E425" s="35"/>
    </row>
    <row r="426" spans="1:7" ht="12.75" customHeight="1">
      <c r="A426" s="154"/>
      <c r="B426" s="154"/>
      <c r="C426" s="154"/>
      <c r="D426" s="35"/>
      <c r="E426" s="35"/>
    </row>
    <row r="427" spans="1:7" ht="12.75" customHeight="1">
      <c r="A427" s="127"/>
      <c r="B427" s="127"/>
      <c r="C427" s="127"/>
      <c r="D427" s="127"/>
      <c r="E427" s="127"/>
    </row>
    <row r="428" spans="1:7" ht="31.35" customHeight="1">
      <c r="A428" s="1483" t="s">
        <v>1015</v>
      </c>
      <c r="B428" s="1483"/>
      <c r="C428" s="1483"/>
      <c r="D428" s="1483"/>
      <c r="E428" s="1483"/>
    </row>
    <row r="429" spans="1:7" ht="314.10000000000002" customHeight="1">
      <c r="A429" s="153" t="s">
        <v>1016</v>
      </c>
      <c r="B429" s="153" t="s">
        <v>1017</v>
      </c>
      <c r="C429" s="153" t="s">
        <v>1018</v>
      </c>
      <c r="D429" s="153" t="s">
        <v>1019</v>
      </c>
      <c r="E429" s="153" t="s">
        <v>1020</v>
      </c>
    </row>
    <row r="430" spans="1:7" ht="12.75" customHeight="1">
      <c r="A430" s="157"/>
      <c r="B430" s="157"/>
      <c r="C430" s="157"/>
      <c r="D430" s="158"/>
      <c r="E430" s="277"/>
    </row>
    <row r="431" spans="1:7" ht="12.75" customHeight="1">
      <c r="A431" s="160"/>
      <c r="B431" s="160"/>
      <c r="C431" s="160"/>
      <c r="D431" s="161"/>
      <c r="E431" s="278"/>
    </row>
    <row r="432" spans="1:7" ht="12.75" customHeight="1">
      <c r="A432" s="1483" t="s">
        <v>1031</v>
      </c>
      <c r="B432" s="1483"/>
      <c r="C432" s="1483"/>
      <c r="D432" s="1483"/>
      <c r="E432" s="1483"/>
    </row>
    <row r="433" spans="1:7" ht="64.150000000000006" customHeight="1">
      <c r="A433" s="153" t="s">
        <v>125</v>
      </c>
      <c r="B433" s="153" t="s">
        <v>126</v>
      </c>
      <c r="C433" s="153" t="s">
        <v>127</v>
      </c>
      <c r="D433" s="153" t="s">
        <v>128</v>
      </c>
      <c r="E433" s="153" t="s">
        <v>129</v>
      </c>
    </row>
    <row r="434" spans="1:7" ht="12.75" customHeight="1">
      <c r="A434" s="163"/>
      <c r="B434" s="165"/>
      <c r="C434" s="165"/>
      <c r="D434" s="165"/>
      <c r="E434" s="165"/>
    </row>
    <row r="435" spans="1:7" ht="12.75" customHeight="1">
      <c r="A435" s="167"/>
      <c r="B435" s="168"/>
      <c r="C435" s="168"/>
      <c r="D435" s="168"/>
      <c r="E435" s="169"/>
    </row>
    <row r="436" spans="1:7" ht="120.2" customHeight="1">
      <c r="A436" s="1483" t="s">
        <v>1037</v>
      </c>
      <c r="B436" s="1483"/>
      <c r="C436" s="1483"/>
      <c r="D436" s="1483"/>
      <c r="E436" s="3" t="s">
        <v>17</v>
      </c>
      <c r="F436" s="3"/>
      <c r="G436" s="3"/>
    </row>
    <row r="437" spans="1:7" ht="12.75" customHeight="1">
      <c r="A437" s="5" t="s">
        <v>18</v>
      </c>
      <c r="B437" s="5"/>
      <c r="C437" s="5"/>
      <c r="D437" s="5"/>
      <c r="E437" s="35"/>
    </row>
    <row r="438" spans="1:7" ht="175.35" customHeight="1">
      <c r="A438" s="153" t="s">
        <v>1038</v>
      </c>
      <c r="B438" s="153" t="s">
        <v>1039</v>
      </c>
      <c r="C438" s="153" t="s">
        <v>1040</v>
      </c>
      <c r="D438" s="153" t="s">
        <v>1041</v>
      </c>
      <c r="E438" s="35"/>
    </row>
    <row r="439" spans="1:7" ht="12.75" customHeight="1">
      <c r="A439" s="170"/>
      <c r="B439" s="170"/>
      <c r="C439" s="170"/>
      <c r="D439" s="170"/>
      <c r="E439" s="35"/>
    </row>
    <row r="440" spans="1:7" ht="12.75" customHeight="1">
      <c r="A440" s="35"/>
      <c r="B440" s="35"/>
      <c r="C440" s="35"/>
      <c r="D440" s="35"/>
      <c r="E440" s="35"/>
    </row>
    <row r="441" spans="1:7" ht="69.400000000000006" customHeight="1">
      <c r="A441" s="1483" t="s">
        <v>1042</v>
      </c>
      <c r="B441" s="1483"/>
      <c r="C441" s="1483"/>
      <c r="D441" s="1483"/>
      <c r="E441" s="35"/>
    </row>
    <row r="442" spans="1:7" ht="70.150000000000006" customHeight="1">
      <c r="A442" s="1484" t="s">
        <v>1043</v>
      </c>
      <c r="B442" s="1484"/>
      <c r="C442" s="1484"/>
      <c r="D442" s="1484"/>
      <c r="E442" s="35"/>
    </row>
    <row r="443" spans="1:7" ht="12.75" customHeight="1">
      <c r="A443" s="1485"/>
      <c r="B443" s="1485"/>
      <c r="C443" s="1485"/>
      <c r="D443" s="1485"/>
      <c r="E443" s="35"/>
    </row>
    <row r="444" spans="1:7" ht="12.75" customHeight="1">
      <c r="A444" s="35"/>
      <c r="B444" s="35"/>
      <c r="C444" s="35"/>
      <c r="D444" s="35"/>
      <c r="E444" s="35"/>
    </row>
    <row r="445" spans="1:7" ht="55.15" customHeight="1">
      <c r="A445" s="1483" t="s">
        <v>1044</v>
      </c>
      <c r="B445" s="1483"/>
      <c r="C445" s="1483"/>
      <c r="D445" s="1483"/>
      <c r="E445" s="3"/>
      <c r="F445" s="3"/>
      <c r="G445" s="3"/>
    </row>
    <row r="446" spans="1:7" ht="12.75" customHeight="1">
      <c r="A446" s="5" t="s">
        <v>18</v>
      </c>
      <c r="B446" s="5"/>
      <c r="C446" s="5"/>
      <c r="D446" s="5"/>
      <c r="E446" s="35"/>
    </row>
    <row r="447" spans="1:7" ht="186.75" customHeight="1">
      <c r="A447" s="153" t="s">
        <v>125</v>
      </c>
      <c r="B447" s="153" t="s">
        <v>1045</v>
      </c>
      <c r="C447" s="153" t="s">
        <v>1046</v>
      </c>
      <c r="D447" s="153" t="s">
        <v>1047</v>
      </c>
      <c r="E447" s="35"/>
    </row>
    <row r="448" spans="1:7" ht="12.75" customHeight="1">
      <c r="A448" s="170"/>
      <c r="B448" s="170"/>
      <c r="C448" s="170"/>
      <c r="D448" s="170"/>
      <c r="E448" s="35"/>
    </row>
    <row r="449" spans="1:5" ht="12.75" customHeight="1">
      <c r="A449" s="35"/>
      <c r="B449" s="35"/>
      <c r="C449" s="35"/>
      <c r="D449" s="35"/>
      <c r="E449" s="35"/>
    </row>
    <row r="450" spans="1:5" ht="82.15" customHeight="1">
      <c r="A450" s="1483" t="s">
        <v>1048</v>
      </c>
      <c r="B450" s="1483"/>
      <c r="C450" s="1483"/>
      <c r="D450" s="1483"/>
      <c r="E450" s="35"/>
    </row>
    <row r="451" spans="1:5" ht="12.75" customHeight="1">
      <c r="A451" s="1485"/>
      <c r="B451" s="1485"/>
      <c r="C451" s="1485"/>
      <c r="D451" s="1485"/>
      <c r="E451" s="35"/>
    </row>
    <row r="452" spans="1:5" ht="12.75" customHeight="1">
      <c r="A452" s="35"/>
      <c r="B452" s="35"/>
      <c r="C452" s="35"/>
      <c r="D452" s="35"/>
      <c r="E452" s="35"/>
    </row>
    <row r="453" spans="1:5" ht="82.15" customHeight="1">
      <c r="A453" s="1483" t="s">
        <v>1049</v>
      </c>
      <c r="B453" s="1483"/>
      <c r="C453" s="1483"/>
      <c r="D453" s="1483"/>
      <c r="E453" s="35"/>
    </row>
    <row r="454" spans="1:5" ht="12.75" customHeight="1">
      <c r="A454" s="1485"/>
      <c r="B454" s="1485"/>
      <c r="C454" s="1485"/>
      <c r="D454" s="1485"/>
      <c r="E454" s="35"/>
    </row>
    <row r="455" spans="1:5" ht="12.75" customHeight="1">
      <c r="A455" s="35"/>
      <c r="B455" s="35"/>
      <c r="C455" s="35"/>
      <c r="D455" s="35"/>
      <c r="E455" s="35"/>
    </row>
    <row r="456" spans="1:5" ht="76.150000000000006" customHeight="1">
      <c r="A456" s="1483" t="s">
        <v>1050</v>
      </c>
      <c r="B456" s="1483"/>
      <c r="C456" s="1483"/>
      <c r="D456" s="1483"/>
      <c r="E456" s="35"/>
    </row>
    <row r="457" spans="1:5" ht="12.75" customHeight="1">
      <c r="A457" s="1485"/>
      <c r="B457" s="1485"/>
      <c r="C457" s="1485"/>
      <c r="D457" s="1485"/>
      <c r="E457" s="35"/>
    </row>
    <row r="458" spans="1:5" ht="12.75" customHeight="1">
      <c r="A458" s="35"/>
      <c r="B458" s="35"/>
      <c r="C458" s="35"/>
      <c r="D458" s="35"/>
      <c r="E458" s="35"/>
    </row>
    <row r="459" spans="1:5" ht="12.75" customHeight="1">
      <c r="A459" s="35"/>
      <c r="B459" s="35"/>
      <c r="C459" s="35"/>
      <c r="D459" s="35"/>
      <c r="E459" s="35"/>
    </row>
    <row r="460" spans="1:5" ht="74.650000000000006" customHeight="1">
      <c r="A460" s="1486" t="s">
        <v>1051</v>
      </c>
      <c r="B460" s="1486"/>
      <c r="C460" s="1486"/>
      <c r="D460" s="1486"/>
      <c r="E460" s="35"/>
    </row>
    <row r="461" spans="1:5" ht="66.400000000000006" customHeight="1">
      <c r="A461" s="172" t="s">
        <v>125</v>
      </c>
      <c r="B461" s="172" t="s">
        <v>570</v>
      </c>
      <c r="C461" s="172" t="s">
        <v>1052</v>
      </c>
      <c r="D461" s="172" t="s">
        <v>1053</v>
      </c>
      <c r="E461" s="35"/>
    </row>
    <row r="462" spans="1:5" ht="12.75" customHeight="1">
      <c r="A462" s="173"/>
      <c r="B462" s="173"/>
      <c r="C462" s="173"/>
      <c r="D462" s="173"/>
      <c r="E462" s="35"/>
    </row>
    <row r="463" spans="1:5" ht="12.75" customHeight="1">
      <c r="A463" s="35"/>
      <c r="B463" s="35"/>
      <c r="C463" s="35"/>
      <c r="D463" s="35"/>
      <c r="E463" s="35"/>
    </row>
    <row r="464" spans="1:5" ht="47.1" customHeight="1">
      <c r="A464" s="1486" t="s">
        <v>1054</v>
      </c>
      <c r="B464" s="1486"/>
      <c r="C464" s="1486"/>
      <c r="D464" s="1486"/>
      <c r="E464" s="35"/>
    </row>
    <row r="465" spans="1:5" ht="53.65" customHeight="1">
      <c r="A465" s="172" t="s">
        <v>125</v>
      </c>
      <c r="B465" s="172" t="s">
        <v>570</v>
      </c>
      <c r="C465" s="172" t="s">
        <v>1052</v>
      </c>
      <c r="D465" s="172" t="s">
        <v>1053</v>
      </c>
      <c r="E465" s="35"/>
    </row>
    <row r="466" spans="1:5" ht="12.75" customHeight="1">
      <c r="A466" s="173"/>
      <c r="B466" s="173"/>
      <c r="C466" s="173"/>
      <c r="D466" s="173"/>
      <c r="E466" s="35"/>
    </row>
    <row r="467" spans="1:5" ht="12.75" customHeight="1">
      <c r="A467" s="35"/>
      <c r="B467" s="35"/>
      <c r="C467" s="35"/>
      <c r="D467" s="35"/>
      <c r="E467" s="35"/>
    </row>
    <row r="468" spans="1:5" ht="61.15" customHeight="1">
      <c r="A468" s="1486" t="s">
        <v>1055</v>
      </c>
      <c r="B468" s="1486"/>
      <c r="C468" s="1486"/>
      <c r="D468" s="1486"/>
      <c r="E468" s="35"/>
    </row>
    <row r="469" spans="1:5" ht="129.94999999999999" customHeight="1">
      <c r="A469" s="172" t="s">
        <v>1056</v>
      </c>
      <c r="B469" s="172" t="s">
        <v>1057</v>
      </c>
      <c r="C469" s="172" t="s">
        <v>1058</v>
      </c>
      <c r="D469" s="172" t="s">
        <v>1059</v>
      </c>
      <c r="E469" s="35"/>
    </row>
    <row r="470" spans="1:5" ht="12.75" customHeight="1">
      <c r="A470" s="173"/>
      <c r="B470" s="173"/>
      <c r="C470" s="173"/>
      <c r="D470" s="173"/>
      <c r="E470" s="35"/>
    </row>
    <row r="471" spans="1:5" ht="12.75" customHeight="1">
      <c r="A471" s="35"/>
      <c r="B471" s="35"/>
      <c r="C471" s="35"/>
      <c r="D471" s="35"/>
      <c r="E471" s="35"/>
    </row>
    <row r="472" spans="1:5" ht="73.900000000000006" customHeight="1">
      <c r="A472" s="1486" t="s">
        <v>1060</v>
      </c>
      <c r="B472" s="1486"/>
      <c r="C472" s="1486"/>
      <c r="D472" s="1486"/>
      <c r="E472" s="35"/>
    </row>
    <row r="473" spans="1:5" ht="12.75" customHeight="1">
      <c r="A473" s="1487"/>
      <c r="B473" s="1487"/>
      <c r="C473" s="1487"/>
      <c r="D473" s="1487"/>
      <c r="E473" s="35"/>
    </row>
  </sheetData>
  <sheetProtection algorithmName="SHA-512" hashValue="Kvlyp4stbX804drD0vhWHTbnDTEx7eK143aXH6t6iRaZ3vL+qKyPaYYrHBwe68t24AbgD4PBXm5nM3ALSQS3uA==" saltValue="1xYPfnb39jSxBoFc10iODw==" spinCount="100000" sheet="1" objects="1" scenarios="1"/>
  <mergeCells count="114">
    <mergeCell ref="A460:D460"/>
    <mergeCell ref="A464:D464"/>
    <mergeCell ref="A468:D468"/>
    <mergeCell ref="A472:D472"/>
    <mergeCell ref="A473:D473"/>
    <mergeCell ref="A445:D445"/>
    <mergeCell ref="E445:G445"/>
    <mergeCell ref="A446:D446"/>
    <mergeCell ref="A450:D450"/>
    <mergeCell ref="A451:D451"/>
    <mergeCell ref="A453:D453"/>
    <mergeCell ref="A454:D454"/>
    <mergeCell ref="A456:D456"/>
    <mergeCell ref="A457:D457"/>
    <mergeCell ref="A423:C423"/>
    <mergeCell ref="A428:E428"/>
    <mergeCell ref="A432:E432"/>
    <mergeCell ref="A436:D436"/>
    <mergeCell ref="E436:G436"/>
    <mergeCell ref="A437:D437"/>
    <mergeCell ref="A441:D441"/>
    <mergeCell ref="A442:D442"/>
    <mergeCell ref="A443:D443"/>
    <mergeCell ref="A403:C403"/>
    <mergeCell ref="A407:C407"/>
    <mergeCell ref="D407:F407"/>
    <mergeCell ref="A408:C408"/>
    <mergeCell ref="A412:E412"/>
    <mergeCell ref="A417:D417"/>
    <mergeCell ref="E417:G417"/>
    <mergeCell ref="A418:D418"/>
    <mergeCell ref="A422:C422"/>
    <mergeCell ref="D422:F422"/>
    <mergeCell ref="A385:C385"/>
    <mergeCell ref="A392:C392"/>
    <mergeCell ref="D392:F392"/>
    <mergeCell ref="A393:C393"/>
    <mergeCell ref="A397:C397"/>
    <mergeCell ref="D397:F397"/>
    <mergeCell ref="A398:C398"/>
    <mergeCell ref="A402:C402"/>
    <mergeCell ref="D402:F402"/>
    <mergeCell ref="A363:C363"/>
    <mergeCell ref="D363:F363"/>
    <mergeCell ref="A364:C364"/>
    <mergeCell ref="A365:C365"/>
    <mergeCell ref="A366:C366"/>
    <mergeCell ref="A368:C368"/>
    <mergeCell ref="D368:F368"/>
    <mergeCell ref="A369:C369"/>
    <mergeCell ref="A379:E379"/>
    <mergeCell ref="A323:E323"/>
    <mergeCell ref="A350:E350"/>
    <mergeCell ref="A356:C356"/>
    <mergeCell ref="D356:F356"/>
    <mergeCell ref="B357:C357"/>
    <mergeCell ref="B358:C358"/>
    <mergeCell ref="B359:C359"/>
    <mergeCell ref="B360:C360"/>
    <mergeCell ref="B361:C361"/>
    <mergeCell ref="E167:F167"/>
    <mergeCell ref="E168:F168"/>
    <mergeCell ref="A171:F171"/>
    <mergeCell ref="A196:E196"/>
    <mergeCell ref="F228:H228"/>
    <mergeCell ref="A229:E229"/>
    <mergeCell ref="A236:C236"/>
    <mergeCell ref="A242:C242"/>
    <mergeCell ref="A320:E320"/>
    <mergeCell ref="A85:C85"/>
    <mergeCell ref="B86:D86"/>
    <mergeCell ref="A88:D88"/>
    <mergeCell ref="A92:E92"/>
    <mergeCell ref="A114:F114"/>
    <mergeCell ref="A163:F163"/>
    <mergeCell ref="E164:F164"/>
    <mergeCell ref="E165:F165"/>
    <mergeCell ref="E166:F166"/>
    <mergeCell ref="B73:C73"/>
    <mergeCell ref="B76:D76"/>
    <mergeCell ref="A77:D77"/>
    <mergeCell ref="A78:C78"/>
    <mergeCell ref="A79:C79"/>
    <mergeCell ref="B80:D80"/>
    <mergeCell ref="B82:D82"/>
    <mergeCell ref="A83:D83"/>
    <mergeCell ref="A84:C84"/>
    <mergeCell ref="B53:F53"/>
    <mergeCell ref="A54:F54"/>
    <mergeCell ref="B58:D58"/>
    <mergeCell ref="A59:D59"/>
    <mergeCell ref="B63:D63"/>
    <mergeCell ref="B65:D65"/>
    <mergeCell ref="A66:D66"/>
    <mergeCell ref="B71:D71"/>
    <mergeCell ref="A72:D72"/>
    <mergeCell ref="B33:E33"/>
    <mergeCell ref="A34:E34"/>
    <mergeCell ref="B38:D38"/>
    <mergeCell ref="A39:D39"/>
    <mergeCell ref="B43:D43"/>
    <mergeCell ref="A44:D44"/>
    <mergeCell ref="B48:D48"/>
    <mergeCell ref="A49:D49"/>
    <mergeCell ref="A52:F52"/>
    <mergeCell ref="B1:F1"/>
    <mergeCell ref="B3:F3"/>
    <mergeCell ref="A4:F4"/>
    <mergeCell ref="B9:F9"/>
    <mergeCell ref="A10:F10"/>
    <mergeCell ref="B23:F23"/>
    <mergeCell ref="A24:F24"/>
    <mergeCell ref="B28:E28"/>
    <mergeCell ref="A29:E29"/>
  </mergeCells>
  <dataValidations count="16">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200-000000000000}">
      <formula1>0</formula1>
      <formula2>0</formula2>
    </dataValidation>
    <dataValidation operator="equal" allowBlank="1" showInputMessage="1" showErrorMessage="1" prompt="целевой показатель в 2026 году - 22% в 2036 году - 30%" sqref="I116" xr:uid="{00000000-0002-0000-02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200-000002000000}">
      <formula1>0</formula1>
      <formula2>0</formula2>
    </dataValidation>
    <dataValidation operator="equal" allowBlank="1" showInputMessage="1" showErrorMessage="1" sqref="A124:A127" xr:uid="{00000000-0002-0000-02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2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2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2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200-000007000000}">
      <formula1>0</formula1>
      <formula2>0</formula2>
    </dataValidation>
    <dataValidation type="list" operator="equal" allowBlank="1" showInputMessage="1" showErrorMessage="1" promptTitle="выберите из списка" prompt="выберите из списка" sqref="B63:D63" xr:uid="{00000000-0002-0000-02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9:F9 B23:F23 B28:E28 B33:E33 B38:D38 B43:D43 B48:D48 B53:F53 B58:D58 B65:D65 B71:D71 B76:D76 B80:D80 B82:D82 B86:D86 F228:H228 F322:H322 D363:F363 D368:F368" xr:uid="{00000000-0002-0000-02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16:F129" xr:uid="{00000000-0002-0000-0200-00000A000000}">
      <formula1>"Да,Нет"</formula1>
      <formula2>0</formula2>
    </dataValidation>
    <dataValidation type="list" operator="equal" allowBlank="1" showInputMessage="1" showErrorMessage="1" promptTitle="наличие проектов" sqref="D356:F356" xr:uid="{00000000-0002-0000-02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392:F392 D397:F397" xr:uid="{00000000-0002-0000-0200-00000C000000}">
      <formula1>"да,обращались,нет,не обращались"</formula1>
      <formula2>0</formula2>
    </dataValidation>
    <dataValidation type="list" operator="equal" allowBlank="1" showInputMessage="1" showErrorMessage="1" sqref="D402:F402 D407:F407 D422:F422 E436:G436" xr:uid="{00000000-0002-0000-0200-00000D000000}">
      <formula1>"да,выдавались,нет,не выдавались"</formula1>
      <formula2>0</formula2>
    </dataValidation>
    <dataValidation type="list" operator="equal" allowBlank="1" showInputMessage="1" showErrorMessage="1" sqref="E417:G417" xr:uid="{00000000-0002-0000-0200-00000E000000}">
      <formula1>"да,утверждена,нет,не утверждена"</formula1>
      <formula2>0</formula2>
    </dataValidation>
    <dataValidation type="list" operator="equal" allowBlank="1" showInputMessage="1" showErrorMessage="1" sqref="E445:G445" xr:uid="{00000000-0002-0000-0200-00000F000000}">
      <formula1>"да,взаимодействуем,нет,не взаимодействуем"</formula1>
      <formula2>0</formula2>
    </dataValidation>
  </dataValidations>
  <hyperlinks>
    <hyperlink ref="A185" r:id="rId1" xr:uid="{00000000-0004-0000-0200-000000000000}"/>
    <hyperlink ref="A212" r:id="rId2" xr:uid="{00000000-0004-0000-0200-000001000000}"/>
    <hyperlink ref="C212" r:id="rId3" display="прошел урок-лекция Всероссийского общества Знание «Герои на защите Родины».Педагог  совместно с активистами Движения Первых провели лекцию и рассказалиобучающимся о суверенитете страны, ведущей роли вооружённых сил в защитеРоссии. Ребята узнали истории бойцов специальной военной операции, какиевооружённые силы России стоят на защите нашей Родины и народа, какие ведомстваобеспечивают внутреннюю безопасность государства" xr:uid="{00000000-0004-0000-0200-000002000000}"/>
    <hyperlink ref="A215" r:id="rId4" xr:uid="{00000000-0004-0000-0200-000003000000}"/>
    <hyperlink ref="C215" r:id="rId5" display="       С 23по 31 января в Республике Карелия прошла традиционная молодёжнаядобровольно-патриотическая акция «Снежный десант». В этом году Калевальскийрайон посетили волонтёры добровольческого отряда «Рысь».В рамках акции ребята оказали адресную помощь семьям участников СВО." xr:uid="{00000000-0004-0000-0200-000004000000}"/>
    <hyperlink ref="A256" r:id="rId6" xr:uid="{00000000-0004-0000-0200-000005000000}"/>
    <hyperlink ref="A257" r:id="rId7" xr:uid="{00000000-0004-0000-0200-000006000000}"/>
    <hyperlink ref="A258" r:id="rId8" xr:uid="{00000000-0004-0000-0200-000007000000}"/>
    <hyperlink ref="A259" r:id="rId9" xr:uid="{00000000-0004-0000-0200-000008000000}"/>
    <hyperlink ref="A260" r:id="rId10" xr:uid="{00000000-0004-0000-0200-000009000000}"/>
    <hyperlink ref="C261" r:id="rId11" xr:uid="{00000000-0004-0000-0200-00000A000000}"/>
    <hyperlink ref="C262" r:id="rId12" xr:uid="{00000000-0004-0000-0200-00000B000000}"/>
    <hyperlink ref="C263" r:id="rId13" xr:uid="{00000000-0004-0000-0200-00000C000000}"/>
    <hyperlink ref="C264" r:id="rId14" xr:uid="{00000000-0004-0000-0200-00000D000000}"/>
    <hyperlink ref="C265" r:id="rId15" xr:uid="{00000000-0004-0000-0200-00000E000000}"/>
    <hyperlink ref="C266" r:id="rId16" xr:uid="{00000000-0004-0000-0200-00000F000000}"/>
    <hyperlink ref="C267" r:id="rId17" xr:uid="{00000000-0004-0000-0200-000010000000}"/>
    <hyperlink ref="C268" r:id="rId18" xr:uid="{00000000-0004-0000-0200-000011000000}"/>
    <hyperlink ref="C277" r:id="rId19" xr:uid="{00000000-0004-0000-0200-000012000000}"/>
    <hyperlink ref="C279" r:id="rId20" xr:uid="{00000000-0004-0000-0200-000013000000}"/>
    <hyperlink ref="B281" r:id="rId21" xr:uid="{00000000-0004-0000-0200-000014000000}"/>
    <hyperlink ref="B282" r:id="rId22" xr:uid="{00000000-0004-0000-0200-000015000000}"/>
    <hyperlink ref="B283" r:id="rId23" xr:uid="{00000000-0004-0000-0200-000016000000}"/>
    <hyperlink ref="B284" r:id="rId24" xr:uid="{00000000-0004-0000-0200-000017000000}"/>
    <hyperlink ref="B285" r:id="rId25" xr:uid="{00000000-0004-0000-0200-000018000000}"/>
    <hyperlink ref="B286" r:id="rId26" xr:uid="{00000000-0004-0000-0200-000019000000}"/>
    <hyperlink ref="A287" r:id="rId27" xr:uid="{00000000-0004-0000-0200-00001A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6"/>
  <sheetViews>
    <sheetView topLeftCell="A3" zoomScale="60" zoomScaleNormal="60" workbookViewId="0">
      <selection activeCell="D193" sqref="D193"/>
    </sheetView>
  </sheetViews>
  <sheetFormatPr defaultColWidth="11.5703125" defaultRowHeight="12.75" customHeight="1"/>
  <cols>
    <col min="1" max="1" width="60.7109375" style="33" customWidth="1"/>
    <col min="2" max="2" width="15.5703125" style="33" customWidth="1"/>
    <col min="3" max="3" width="16.85546875" style="33" customWidth="1"/>
    <col min="4" max="4" width="15.285156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493">
        <v>12493</v>
      </c>
      <c r="C1" s="1493"/>
      <c r="D1" s="1493"/>
      <c r="E1" s="1493"/>
      <c r="F1" s="1493"/>
    </row>
    <row r="2" spans="1:6">
      <c r="A2" s="35"/>
      <c r="B2" s="35"/>
      <c r="C2" s="35"/>
      <c r="D2" s="35"/>
      <c r="E2" s="35"/>
      <c r="F2" s="35"/>
    </row>
    <row r="3" spans="1:6" ht="84" customHeight="1">
      <c r="A3" s="34" t="s">
        <v>16</v>
      </c>
      <c r="B3" s="10" t="s">
        <v>17</v>
      </c>
      <c r="C3" s="10"/>
      <c r="D3" s="10"/>
      <c r="E3" s="10"/>
      <c r="F3" s="10"/>
    </row>
    <row r="4" spans="1:6" ht="12.75" customHeight="1">
      <c r="A4" s="9" t="s">
        <v>18</v>
      </c>
      <c r="B4" s="9"/>
      <c r="C4" s="9"/>
      <c r="D4" s="9"/>
      <c r="E4" s="9"/>
      <c r="F4" s="9"/>
    </row>
    <row r="5" spans="1:6" ht="89.25">
      <c r="A5" s="34" t="s">
        <v>19</v>
      </c>
      <c r="B5" s="34" t="s">
        <v>20</v>
      </c>
      <c r="C5" s="34" t="s">
        <v>21</v>
      </c>
      <c r="D5" s="34" t="s">
        <v>22</v>
      </c>
      <c r="E5" s="34" t="s">
        <v>23</v>
      </c>
      <c r="F5" s="34" t="s">
        <v>24</v>
      </c>
    </row>
    <row r="6" spans="1:6">
      <c r="A6" s="36" t="s">
        <v>25</v>
      </c>
      <c r="B6" s="36"/>
      <c r="C6" s="36"/>
      <c r="D6" s="36"/>
      <c r="E6" s="36"/>
      <c r="F6" s="36"/>
    </row>
    <row r="7" spans="1:6">
      <c r="A7" s="36" t="s">
        <v>26</v>
      </c>
      <c r="B7" s="36"/>
      <c r="C7" s="36"/>
      <c r="D7" s="36"/>
      <c r="E7" s="36"/>
      <c r="F7" s="36"/>
    </row>
    <row r="8" spans="1:6">
      <c r="A8" s="36" t="s">
        <v>27</v>
      </c>
      <c r="B8" s="36"/>
      <c r="C8" s="36"/>
      <c r="D8" s="36"/>
      <c r="E8" s="36"/>
      <c r="F8" s="36"/>
    </row>
    <row r="9" spans="1:6">
      <c r="A9" s="36"/>
      <c r="B9" s="36"/>
      <c r="C9" s="36"/>
      <c r="D9" s="36"/>
      <c r="E9" s="36"/>
      <c r="F9" s="36"/>
    </row>
    <row r="11" spans="1:6" ht="38.25">
      <c r="A11" s="37" t="s">
        <v>28</v>
      </c>
      <c r="B11" s="10"/>
      <c r="C11" s="10"/>
      <c r="D11" s="10"/>
      <c r="E11" s="10"/>
      <c r="F11" s="10"/>
    </row>
    <row r="12" spans="1:6" ht="12.75" customHeight="1">
      <c r="A12" s="9" t="s">
        <v>18</v>
      </c>
      <c r="B12" s="9"/>
      <c r="C12" s="9"/>
      <c r="D12" s="9"/>
      <c r="E12" s="9"/>
      <c r="F12" s="9"/>
    </row>
    <row r="13" spans="1:6" ht="99.75">
      <c r="A13" s="37" t="s">
        <v>19</v>
      </c>
      <c r="B13" s="39" t="s">
        <v>20</v>
      </c>
      <c r="C13" s="39" t="s">
        <v>21</v>
      </c>
      <c r="D13" s="37" t="s">
        <v>22</v>
      </c>
      <c r="E13" s="37" t="s">
        <v>23</v>
      </c>
      <c r="F13" s="37" t="s">
        <v>24</v>
      </c>
    </row>
    <row r="14" spans="1:6" ht="76.5">
      <c r="A14" s="40" t="s">
        <v>1498</v>
      </c>
      <c r="B14" s="40" t="s">
        <v>1499</v>
      </c>
      <c r="C14" s="40" t="s">
        <v>1500</v>
      </c>
      <c r="D14" s="40"/>
      <c r="E14" s="40"/>
      <c r="F14" s="40"/>
    </row>
    <row r="15" spans="1:6" ht="102">
      <c r="A15" s="40" t="s">
        <v>1501</v>
      </c>
      <c r="B15" s="40" t="s">
        <v>1502</v>
      </c>
      <c r="C15" s="40" t="s">
        <v>1503</v>
      </c>
      <c r="D15" s="40"/>
      <c r="E15" s="40"/>
      <c r="F15" s="40"/>
    </row>
    <row r="16" spans="1:6" ht="76.5">
      <c r="A16" s="40" t="s">
        <v>1504</v>
      </c>
      <c r="B16" s="40" t="s">
        <v>1505</v>
      </c>
      <c r="C16" s="40" t="s">
        <v>1506</v>
      </c>
      <c r="D16" s="40"/>
      <c r="E16" s="40"/>
      <c r="F16" s="40"/>
    </row>
    <row r="17" spans="1:7" ht="89.25">
      <c r="A17" s="40" t="s">
        <v>1507</v>
      </c>
      <c r="B17" s="40"/>
      <c r="C17" s="40" t="s">
        <v>1508</v>
      </c>
      <c r="D17" s="40"/>
      <c r="E17" s="40"/>
      <c r="F17" s="40"/>
    </row>
    <row r="18" spans="1:7" ht="76.5">
      <c r="A18" s="40" t="s">
        <v>1509</v>
      </c>
      <c r="B18" s="40" t="s">
        <v>1510</v>
      </c>
      <c r="C18" s="40" t="s">
        <v>1511</v>
      </c>
      <c r="D18" s="40"/>
      <c r="E18" s="40"/>
      <c r="F18" s="40"/>
    </row>
    <row r="20" spans="1:7" ht="38.25">
      <c r="A20" s="34" t="s">
        <v>58</v>
      </c>
      <c r="B20" s="10" t="s">
        <v>17</v>
      </c>
      <c r="C20" s="10"/>
      <c r="D20" s="10"/>
      <c r="E20" s="10"/>
      <c r="F20" s="10"/>
    </row>
    <row r="21" spans="1:7" ht="13.9" customHeight="1">
      <c r="A21" s="8" t="s">
        <v>18</v>
      </c>
      <c r="B21" s="8"/>
      <c r="C21" s="8"/>
      <c r="D21" s="8"/>
      <c r="E21" s="8"/>
      <c r="F21" s="8"/>
      <c r="G21" s="41"/>
    </row>
    <row r="22" spans="1:7" ht="102">
      <c r="A22" s="34" t="s">
        <v>59</v>
      </c>
      <c r="B22" s="34" t="s">
        <v>60</v>
      </c>
      <c r="C22" s="34" t="s">
        <v>21</v>
      </c>
      <c r="D22" s="34" t="s">
        <v>61</v>
      </c>
      <c r="E22" s="34" t="s">
        <v>62</v>
      </c>
      <c r="F22" s="34" t="s">
        <v>63</v>
      </c>
      <c r="G22" s="34" t="s">
        <v>64</v>
      </c>
    </row>
    <row r="23" spans="1:7">
      <c r="A23" s="36" t="s">
        <v>25</v>
      </c>
      <c r="B23" s="36"/>
      <c r="C23" s="36"/>
      <c r="D23" s="36"/>
      <c r="E23" s="36"/>
      <c r="F23" s="36"/>
      <c r="G23" s="36"/>
    </row>
    <row r="24" spans="1:7">
      <c r="A24" s="36" t="s">
        <v>26</v>
      </c>
      <c r="B24" s="36"/>
      <c r="C24" s="36"/>
      <c r="D24" s="36"/>
      <c r="E24" s="36"/>
      <c r="F24" s="36"/>
      <c r="G24" s="36"/>
    </row>
    <row r="25" spans="1:7">
      <c r="A25" s="36" t="s">
        <v>27</v>
      </c>
      <c r="B25" s="36"/>
      <c r="C25" s="36"/>
      <c r="D25" s="36"/>
      <c r="E25" s="36"/>
      <c r="F25" s="36"/>
      <c r="G25" s="36"/>
    </row>
    <row r="26" spans="1:7">
      <c r="A26" s="36"/>
      <c r="B26" s="36"/>
      <c r="C26" s="36"/>
      <c r="D26" s="36"/>
      <c r="E26" s="36"/>
      <c r="F26" s="36"/>
      <c r="G26" s="36"/>
    </row>
    <row r="27" spans="1:7">
      <c r="A27" s="35"/>
      <c r="B27" s="35"/>
      <c r="C27" s="35"/>
      <c r="D27" s="35"/>
      <c r="E27" s="35"/>
      <c r="F27" s="35"/>
      <c r="G27" s="35"/>
    </row>
    <row r="28" spans="1:7" ht="76.5">
      <c r="A28" s="34" t="s">
        <v>65</v>
      </c>
      <c r="F28" s="35"/>
      <c r="G28" s="35"/>
    </row>
    <row r="29" spans="1:7" ht="12.75" customHeight="1">
      <c r="A29" s="7" t="s">
        <v>18</v>
      </c>
      <c r="B29" s="7"/>
      <c r="C29" s="7"/>
      <c r="D29" s="7"/>
      <c r="E29" s="7"/>
      <c r="F29" s="35"/>
      <c r="G29" s="35"/>
    </row>
    <row r="30" spans="1:7" ht="63.75">
      <c r="A30" s="1494" t="s">
        <v>17</v>
      </c>
      <c r="B30" s="1494"/>
      <c r="C30" s="1494"/>
      <c r="D30" s="1494"/>
      <c r="E30" s="34" t="s">
        <v>69</v>
      </c>
      <c r="F30" s="35"/>
      <c r="G30" s="35"/>
    </row>
    <row r="31" spans="1:7">
      <c r="A31" s="36" t="s">
        <v>25</v>
      </c>
      <c r="B31" s="36"/>
      <c r="C31" s="36"/>
      <c r="D31" s="36"/>
      <c r="E31" s="36"/>
      <c r="F31" s="35"/>
      <c r="G31" s="35"/>
    </row>
    <row r="32" spans="1:7">
      <c r="A32" s="36" t="s">
        <v>26</v>
      </c>
      <c r="B32" s="36"/>
      <c r="C32" s="36"/>
      <c r="D32" s="36"/>
      <c r="E32" s="36"/>
      <c r="F32" s="35"/>
      <c r="G32" s="35"/>
    </row>
    <row r="33" spans="1:7">
      <c r="A33" s="36" t="s">
        <v>27</v>
      </c>
      <c r="B33" s="36"/>
      <c r="C33" s="36"/>
      <c r="D33" s="36"/>
      <c r="E33" s="36"/>
      <c r="F33" s="35"/>
      <c r="G33" s="35"/>
    </row>
    <row r="34" spans="1:7">
      <c r="A34" s="36"/>
      <c r="B34" s="36"/>
      <c r="C34" s="36"/>
      <c r="D34" s="36"/>
      <c r="E34" s="36"/>
      <c r="F34" s="35"/>
      <c r="G34" s="35"/>
    </row>
    <row r="35" spans="1:7">
      <c r="A35" s="35"/>
      <c r="B35" s="35"/>
      <c r="C35" s="35"/>
      <c r="D35" s="35"/>
      <c r="E35" s="35"/>
      <c r="F35" s="35"/>
      <c r="G35" s="35"/>
    </row>
    <row r="36" spans="1:7" ht="51">
      <c r="A36" s="34" t="s">
        <v>70</v>
      </c>
      <c r="B36" s="10" t="s">
        <v>17</v>
      </c>
      <c r="C36" s="10"/>
      <c r="D36" s="10"/>
      <c r="E36" s="10"/>
      <c r="F36" s="35"/>
      <c r="G36" s="35"/>
    </row>
    <row r="37" spans="1:7" ht="12.75" customHeight="1">
      <c r="A37" s="6" t="s">
        <v>18</v>
      </c>
      <c r="B37" s="6"/>
      <c r="C37" s="6"/>
      <c r="D37" s="6"/>
      <c r="E37" s="6"/>
      <c r="F37" s="35"/>
      <c r="G37" s="35"/>
    </row>
    <row r="38" spans="1:7" ht="127.5">
      <c r="A38" s="34" t="s">
        <v>71</v>
      </c>
      <c r="B38" s="34" t="s">
        <v>72</v>
      </c>
      <c r="C38" s="34" t="s">
        <v>73</v>
      </c>
      <c r="D38" s="34" t="s">
        <v>74</v>
      </c>
      <c r="E38" s="34" t="s">
        <v>75</v>
      </c>
      <c r="F38" s="35"/>
      <c r="G38" s="35"/>
    </row>
    <row r="39" spans="1:7">
      <c r="A39" s="36" t="s">
        <v>25</v>
      </c>
      <c r="B39" s="36"/>
      <c r="C39" s="36"/>
      <c r="D39" s="36"/>
      <c r="E39" s="36"/>
      <c r="F39" s="35"/>
      <c r="G39" s="35"/>
    </row>
    <row r="40" spans="1:7">
      <c r="A40" s="36" t="s">
        <v>26</v>
      </c>
      <c r="B40" s="36"/>
      <c r="C40" s="36"/>
      <c r="D40" s="36"/>
      <c r="E40" s="36"/>
      <c r="F40" s="35"/>
      <c r="G40" s="35"/>
    </row>
    <row r="41" spans="1:7">
      <c r="A41" s="36" t="s">
        <v>27</v>
      </c>
      <c r="B41" s="36"/>
      <c r="C41" s="36"/>
      <c r="D41" s="36"/>
      <c r="E41" s="36"/>
    </row>
    <row r="42" spans="1:7">
      <c r="A42" s="36"/>
      <c r="B42" s="36"/>
      <c r="C42" s="36"/>
      <c r="D42" s="36"/>
      <c r="E42" s="36"/>
    </row>
    <row r="44" spans="1:7" ht="92.45" customHeight="1">
      <c r="A44" s="34" t="s">
        <v>76</v>
      </c>
      <c r="B44" s="10" t="s">
        <v>17</v>
      </c>
      <c r="C44" s="10"/>
      <c r="D44" s="10"/>
      <c r="E44" s="35"/>
      <c r="F44" s="35"/>
    </row>
    <row r="45" spans="1:7" ht="23.85" customHeight="1">
      <c r="A45" s="6" t="s">
        <v>18</v>
      </c>
      <c r="B45" s="6"/>
      <c r="C45" s="6"/>
      <c r="D45" s="6"/>
      <c r="E45" s="35"/>
      <c r="F45" s="35"/>
    </row>
    <row r="46" spans="1:7" ht="51">
      <c r="A46" s="34" t="s">
        <v>77</v>
      </c>
      <c r="B46" s="34" t="s">
        <v>78</v>
      </c>
      <c r="C46" s="34" t="s">
        <v>79</v>
      </c>
      <c r="D46" s="34" t="s">
        <v>80</v>
      </c>
      <c r="E46" s="35"/>
      <c r="F46" s="35"/>
    </row>
    <row r="47" spans="1:7">
      <c r="A47" s="36" t="s">
        <v>25</v>
      </c>
      <c r="B47" s="36"/>
      <c r="C47" s="36"/>
      <c r="D47" s="36"/>
      <c r="E47" s="35"/>
      <c r="F47" s="35"/>
    </row>
    <row r="48" spans="1:7">
      <c r="A48" s="36" t="s">
        <v>26</v>
      </c>
      <c r="B48" s="36"/>
      <c r="C48" s="36"/>
      <c r="D48" s="36"/>
      <c r="E48" s="35"/>
      <c r="F48" s="35"/>
    </row>
    <row r="49" spans="1:6">
      <c r="A49" s="36" t="s">
        <v>27</v>
      </c>
      <c r="B49" s="36"/>
      <c r="C49" s="36"/>
      <c r="D49" s="36"/>
      <c r="E49" s="35"/>
      <c r="F49" s="35"/>
    </row>
    <row r="50" spans="1:6">
      <c r="A50" s="36"/>
      <c r="B50" s="36"/>
      <c r="C50" s="36"/>
      <c r="D50" s="36"/>
      <c r="E50" s="35"/>
      <c r="F50" s="35"/>
    </row>
    <row r="51" spans="1:6">
      <c r="A51" s="35"/>
      <c r="B51" s="35"/>
      <c r="C51" s="35"/>
      <c r="D51" s="35"/>
      <c r="E51" s="35"/>
      <c r="F51" s="35"/>
    </row>
    <row r="52" spans="1:6" ht="90.95" customHeight="1">
      <c r="A52" s="34" t="s">
        <v>81</v>
      </c>
      <c r="B52" s="10" t="s">
        <v>17</v>
      </c>
      <c r="C52" s="10"/>
      <c r="D52" s="10"/>
      <c r="E52" s="35"/>
      <c r="F52" s="35"/>
    </row>
    <row r="53" spans="1:6" ht="12.75" customHeight="1">
      <c r="A53" s="6" t="s">
        <v>18</v>
      </c>
      <c r="B53" s="6"/>
      <c r="C53" s="6"/>
      <c r="D53" s="6"/>
      <c r="E53" s="35"/>
      <c r="F53" s="35"/>
    </row>
    <row r="54" spans="1:6" ht="51">
      <c r="A54" s="34" t="s">
        <v>77</v>
      </c>
      <c r="B54" s="34" t="s">
        <v>78</v>
      </c>
      <c r="C54" s="34" t="s">
        <v>79</v>
      </c>
      <c r="D54" s="34" t="s">
        <v>80</v>
      </c>
      <c r="E54" s="35"/>
      <c r="F54" s="35"/>
    </row>
    <row r="55" spans="1:6">
      <c r="A55" s="36" t="s">
        <v>25</v>
      </c>
      <c r="B55" s="36"/>
      <c r="C55" s="36"/>
      <c r="D55" s="36"/>
      <c r="E55" s="35"/>
      <c r="F55" s="35"/>
    </row>
    <row r="56" spans="1:6">
      <c r="A56" s="36" t="s">
        <v>26</v>
      </c>
      <c r="B56" s="36"/>
      <c r="C56" s="36"/>
      <c r="D56" s="36"/>
      <c r="E56" s="35"/>
      <c r="F56" s="35"/>
    </row>
    <row r="57" spans="1:6">
      <c r="A57" s="36" t="s">
        <v>27</v>
      </c>
      <c r="B57" s="36"/>
      <c r="C57" s="36"/>
      <c r="D57" s="36"/>
      <c r="E57" s="35"/>
      <c r="F57" s="35"/>
    </row>
    <row r="58" spans="1:6">
      <c r="A58" s="36"/>
      <c r="B58" s="36"/>
      <c r="C58" s="36"/>
      <c r="D58" s="36"/>
      <c r="E58" s="35"/>
      <c r="F58" s="35"/>
    </row>
    <row r="59" spans="1:6">
      <c r="A59" s="35"/>
      <c r="B59" s="35"/>
      <c r="C59" s="35"/>
      <c r="D59" s="35"/>
      <c r="E59" s="35"/>
      <c r="F59" s="35"/>
    </row>
    <row r="60" spans="1:6" ht="70.900000000000006" customHeight="1">
      <c r="A60" s="34" t="s">
        <v>82</v>
      </c>
      <c r="B60" s="10" t="s">
        <v>17</v>
      </c>
      <c r="C60" s="10"/>
      <c r="D60" s="10"/>
      <c r="E60" s="35"/>
      <c r="F60" s="35"/>
    </row>
    <row r="61" spans="1:6" ht="12.75" customHeight="1">
      <c r="A61" s="5" t="s">
        <v>18</v>
      </c>
      <c r="B61" s="5"/>
      <c r="C61" s="5"/>
      <c r="D61" s="5"/>
      <c r="E61" s="35"/>
      <c r="F61" s="35"/>
    </row>
    <row r="62" spans="1:6" ht="51">
      <c r="A62" s="34" t="s">
        <v>77</v>
      </c>
      <c r="B62" s="34" t="s">
        <v>78</v>
      </c>
      <c r="C62" s="34" t="s">
        <v>79</v>
      </c>
      <c r="D62" s="34" t="s">
        <v>80</v>
      </c>
      <c r="E62" s="35"/>
      <c r="F62" s="35"/>
    </row>
    <row r="63" spans="1:6">
      <c r="A63" s="36" t="s">
        <v>25</v>
      </c>
      <c r="B63" s="36"/>
      <c r="C63" s="36"/>
      <c r="D63" s="36"/>
      <c r="E63" s="35"/>
      <c r="F63" s="35"/>
    </row>
    <row r="64" spans="1:6">
      <c r="A64" s="36" t="s">
        <v>26</v>
      </c>
      <c r="B64" s="36"/>
      <c r="C64" s="36"/>
      <c r="D64" s="36"/>
      <c r="E64" s="35"/>
      <c r="F64" s="35"/>
    </row>
    <row r="65" spans="1:6">
      <c r="A65" s="36" t="s">
        <v>27</v>
      </c>
      <c r="B65" s="36"/>
      <c r="C65" s="36"/>
      <c r="D65" s="36"/>
      <c r="E65" s="35"/>
      <c r="F65" s="35"/>
    </row>
    <row r="66" spans="1:6">
      <c r="A66" s="36"/>
      <c r="B66" s="36"/>
      <c r="C66" s="36"/>
      <c r="D66" s="36"/>
      <c r="E66" s="35"/>
      <c r="F66" s="35"/>
    </row>
    <row r="67" spans="1:6">
      <c r="A67" s="4"/>
      <c r="B67" s="4"/>
      <c r="C67" s="4"/>
      <c r="D67" s="4"/>
      <c r="E67" s="4"/>
      <c r="F67" s="4"/>
    </row>
    <row r="68" spans="1:6" ht="90.95" customHeight="1">
      <c r="A68" s="34" t="s">
        <v>83</v>
      </c>
      <c r="B68" s="10" t="s">
        <v>17</v>
      </c>
      <c r="C68" s="10"/>
      <c r="D68" s="10"/>
      <c r="E68" s="10"/>
      <c r="F68" s="10"/>
    </row>
    <row r="69" spans="1:6" ht="12.75" customHeight="1">
      <c r="A69" s="5" t="s">
        <v>18</v>
      </c>
      <c r="B69" s="5"/>
      <c r="C69" s="5"/>
      <c r="D69" s="5"/>
      <c r="E69" s="5"/>
      <c r="F69" s="5"/>
    </row>
    <row r="70" spans="1:6" ht="76.5">
      <c r="A70" s="34" t="s">
        <v>84</v>
      </c>
      <c r="B70" s="34" t="s">
        <v>85</v>
      </c>
      <c r="C70" s="34" t="s">
        <v>86</v>
      </c>
      <c r="D70" s="34" t="s">
        <v>87</v>
      </c>
      <c r="E70" s="34" t="s">
        <v>88</v>
      </c>
      <c r="F70" s="34" t="s">
        <v>69</v>
      </c>
    </row>
    <row r="71" spans="1:6">
      <c r="A71" s="36" t="s">
        <v>25</v>
      </c>
      <c r="B71" s="36"/>
      <c r="C71" s="36"/>
      <c r="D71" s="36"/>
      <c r="E71" s="36"/>
      <c r="F71" s="36"/>
    </row>
    <row r="72" spans="1:6">
      <c r="A72" s="36" t="s">
        <v>26</v>
      </c>
      <c r="B72" s="36"/>
      <c r="C72" s="36"/>
      <c r="D72" s="36"/>
      <c r="E72" s="36"/>
      <c r="F72" s="36"/>
    </row>
    <row r="73" spans="1:6">
      <c r="A73" s="36" t="s">
        <v>27</v>
      </c>
      <c r="B73" s="36"/>
      <c r="C73" s="36"/>
      <c r="D73" s="36"/>
      <c r="E73" s="36"/>
      <c r="F73" s="36"/>
    </row>
    <row r="74" spans="1:6">
      <c r="A74" s="36"/>
      <c r="B74" s="36"/>
      <c r="C74" s="36"/>
      <c r="D74" s="36"/>
      <c r="E74" s="36"/>
      <c r="F74" s="36"/>
    </row>
    <row r="75" spans="1:6">
      <c r="A75" s="35"/>
      <c r="B75" s="35"/>
      <c r="C75" s="35"/>
      <c r="D75" s="35"/>
      <c r="E75" s="35"/>
      <c r="F75" s="35"/>
    </row>
    <row r="76" spans="1:6" ht="73.900000000000006" customHeight="1">
      <c r="A76" s="34" t="s">
        <v>89</v>
      </c>
      <c r="B76" s="10" t="s">
        <v>17</v>
      </c>
      <c r="C76" s="10"/>
      <c r="D76" s="10"/>
      <c r="E76" s="35"/>
      <c r="F76" s="35"/>
    </row>
    <row r="77" spans="1:6" ht="23.85" customHeight="1">
      <c r="A77" s="5" t="s">
        <v>18</v>
      </c>
      <c r="B77" s="5"/>
      <c r="C77" s="5"/>
      <c r="D77" s="5"/>
      <c r="E77" s="35"/>
      <c r="F77" s="35"/>
    </row>
    <row r="78" spans="1:6" ht="63.75">
      <c r="A78" s="34" t="s">
        <v>90</v>
      </c>
      <c r="B78" s="34" t="s">
        <v>91</v>
      </c>
      <c r="C78" s="34" t="s">
        <v>92</v>
      </c>
      <c r="D78" s="34" t="s">
        <v>69</v>
      </c>
      <c r="E78" s="35"/>
      <c r="F78" s="35"/>
    </row>
    <row r="79" spans="1:6">
      <c r="A79" s="36" t="s">
        <v>25</v>
      </c>
      <c r="B79" s="36"/>
      <c r="C79" s="36"/>
      <c r="D79" s="36"/>
      <c r="E79" s="35"/>
      <c r="F79" s="35"/>
    </row>
    <row r="80" spans="1:6">
      <c r="A80" s="36" t="s">
        <v>26</v>
      </c>
      <c r="B80" s="36"/>
      <c r="C80" s="36"/>
      <c r="D80" s="36"/>
      <c r="E80" s="35"/>
      <c r="F80" s="35"/>
    </row>
    <row r="81" spans="1:6">
      <c r="A81" s="36" t="s">
        <v>27</v>
      </c>
      <c r="B81" s="36"/>
      <c r="C81" s="36"/>
      <c r="D81" s="36"/>
      <c r="E81" s="35"/>
      <c r="F81" s="35"/>
    </row>
    <row r="82" spans="1:6">
      <c r="A82" s="36"/>
      <c r="B82" s="36"/>
      <c r="C82" s="36"/>
      <c r="D82" s="36"/>
      <c r="E82" s="35"/>
      <c r="F82" s="35"/>
    </row>
    <row r="83" spans="1:6">
      <c r="A83" s="35"/>
      <c r="B83" s="35"/>
      <c r="C83" s="35"/>
      <c r="D83" s="35"/>
      <c r="E83" s="35"/>
      <c r="F83" s="35"/>
    </row>
    <row r="84" spans="1:6" ht="73.150000000000006" customHeight="1">
      <c r="A84" s="34" t="s">
        <v>93</v>
      </c>
      <c r="B84" s="10" t="s">
        <v>94</v>
      </c>
      <c r="C84" s="10"/>
      <c r="D84" s="10"/>
      <c r="E84" s="35"/>
      <c r="F84" s="35"/>
    </row>
    <row r="85" spans="1:6">
      <c r="A85" s="35"/>
      <c r="B85" s="35"/>
      <c r="D85" s="35"/>
      <c r="E85" s="35"/>
      <c r="F85" s="35"/>
    </row>
    <row r="86" spans="1:6" ht="75.400000000000006" customHeight="1">
      <c r="A86" s="34" t="s">
        <v>95</v>
      </c>
      <c r="B86" s="10" t="s">
        <v>17</v>
      </c>
      <c r="C86" s="10"/>
      <c r="D86" s="10"/>
      <c r="E86" s="35"/>
      <c r="F86" s="35"/>
    </row>
    <row r="87" spans="1:6" ht="23.85" customHeight="1">
      <c r="A87" s="5" t="s">
        <v>18</v>
      </c>
      <c r="B87" s="5"/>
      <c r="C87" s="5"/>
      <c r="D87" s="5"/>
      <c r="E87" s="35"/>
      <c r="F87" s="35"/>
    </row>
    <row r="88" spans="1:6" ht="102">
      <c r="A88" s="34" t="s">
        <v>96</v>
      </c>
      <c r="B88" s="34" t="s">
        <v>97</v>
      </c>
      <c r="C88" s="34" t="s">
        <v>98</v>
      </c>
      <c r="D88" s="34" t="s">
        <v>99</v>
      </c>
      <c r="E88" s="35"/>
      <c r="F88" s="35"/>
    </row>
    <row r="89" spans="1:6" ht="12.75" customHeight="1">
      <c r="A89" s="36" t="s">
        <v>25</v>
      </c>
      <c r="B89" s="36"/>
      <c r="C89" s="36"/>
      <c r="D89" s="36"/>
    </row>
    <row r="90" spans="1:6" ht="12.75" customHeight="1">
      <c r="A90" s="36" t="s">
        <v>26</v>
      </c>
      <c r="B90" s="36"/>
      <c r="C90" s="36"/>
      <c r="D90" s="36"/>
    </row>
    <row r="91" spans="1:6" ht="12.75" customHeight="1">
      <c r="A91" s="36" t="s">
        <v>27</v>
      </c>
      <c r="B91" s="36"/>
      <c r="C91" s="36"/>
      <c r="D91" s="36"/>
    </row>
    <row r="92" spans="1:6" ht="12.75" customHeight="1">
      <c r="A92" s="36"/>
      <c r="B92" s="36"/>
      <c r="C92" s="36"/>
      <c r="D92" s="36"/>
    </row>
    <row r="95" spans="1:6" ht="76.150000000000006" customHeight="1">
      <c r="A95" s="44" t="s">
        <v>100</v>
      </c>
      <c r="B95" s="3" t="s">
        <v>29</v>
      </c>
      <c r="C95" s="3"/>
      <c r="D95" s="3"/>
    </row>
    <row r="96" spans="1:6" ht="28.35" customHeight="1">
      <c r="A96" s="5" t="s">
        <v>18</v>
      </c>
      <c r="B96" s="5"/>
      <c r="C96" s="5"/>
      <c r="D96" s="5"/>
    </row>
    <row r="97" spans="1:6" ht="99.2" customHeight="1">
      <c r="A97" s="44" t="s">
        <v>101</v>
      </c>
      <c r="B97" s="2" t="s">
        <v>102</v>
      </c>
      <c r="C97" s="2"/>
      <c r="D97" s="44" t="s">
        <v>103</v>
      </c>
    </row>
    <row r="98" spans="1:6" ht="80.25" customHeight="1">
      <c r="A98" s="46" t="s">
        <v>1512</v>
      </c>
      <c r="B98" s="1" t="s">
        <v>1513</v>
      </c>
      <c r="C98" s="1"/>
      <c r="D98" s="46" t="s">
        <v>1514</v>
      </c>
    </row>
    <row r="100" spans="1:6" ht="76.900000000000006" customHeight="1">
      <c r="A100" s="44" t="s">
        <v>107</v>
      </c>
      <c r="B100" s="3" t="s">
        <v>29</v>
      </c>
      <c r="C100" s="3"/>
      <c r="D100" s="3"/>
    </row>
    <row r="101" spans="1:6" ht="12.75" customHeight="1">
      <c r="A101" s="5" t="s">
        <v>18</v>
      </c>
      <c r="B101" s="5"/>
      <c r="C101" s="5"/>
      <c r="D101" s="5"/>
    </row>
    <row r="102" spans="1:6" ht="12.75" customHeight="1">
      <c r="A102" s="2" t="s">
        <v>108</v>
      </c>
      <c r="B102" s="2"/>
      <c r="C102" s="2"/>
    </row>
    <row r="103" spans="1:6" ht="57.75" customHeight="1">
      <c r="A103" s="1477" t="s">
        <v>1515</v>
      </c>
      <c r="B103" s="1477"/>
      <c r="C103" s="1477"/>
    </row>
    <row r="104" spans="1:6" ht="73.900000000000006" customHeight="1">
      <c r="A104" s="48" t="s">
        <v>110</v>
      </c>
      <c r="B104" s="3"/>
      <c r="C104" s="3"/>
      <c r="D104" s="3"/>
    </row>
    <row r="106" spans="1:6" ht="72.75" customHeight="1">
      <c r="A106" s="44" t="s">
        <v>111</v>
      </c>
      <c r="B106" s="3" t="s">
        <v>29</v>
      </c>
      <c r="C106" s="3"/>
      <c r="D106" s="3"/>
      <c r="F106" s="49"/>
    </row>
    <row r="107" spans="1:6" ht="12.75" customHeight="1">
      <c r="A107" s="5" t="s">
        <v>18</v>
      </c>
      <c r="B107" s="5"/>
      <c r="C107" s="5"/>
      <c r="D107" s="5"/>
    </row>
    <row r="108" spans="1:6" ht="29.85" customHeight="1">
      <c r="A108" s="2" t="s">
        <v>108</v>
      </c>
      <c r="B108" s="2"/>
      <c r="C108" s="2"/>
    </row>
    <row r="109" spans="1:6" ht="48.75" customHeight="1">
      <c r="A109" s="1477" t="s">
        <v>1516</v>
      </c>
      <c r="B109" s="1477"/>
      <c r="C109" s="1477"/>
    </row>
    <row r="110" spans="1:6" ht="93.95" customHeight="1">
      <c r="A110" s="44" t="s">
        <v>113</v>
      </c>
      <c r="B110" s="3"/>
      <c r="C110" s="3"/>
      <c r="D110" s="3"/>
    </row>
    <row r="112" spans="1:6" ht="50.65" customHeight="1">
      <c r="A112" s="2" t="s">
        <v>114</v>
      </c>
      <c r="B112" s="2"/>
      <c r="C112" s="2"/>
      <c r="D112" s="2"/>
    </row>
    <row r="113" spans="1:7" ht="96.95" customHeight="1">
      <c r="A113" s="44" t="s">
        <v>115</v>
      </c>
      <c r="B113" s="44" t="s">
        <v>116</v>
      </c>
      <c r="C113" s="44" t="s">
        <v>117</v>
      </c>
      <c r="D113" s="44" t="s">
        <v>118</v>
      </c>
    </row>
    <row r="114" spans="1:7" ht="200.25" customHeight="1">
      <c r="A114" s="50" t="s">
        <v>1517</v>
      </c>
      <c r="B114" s="50" t="s">
        <v>1518</v>
      </c>
      <c r="C114" s="83" t="s">
        <v>1519</v>
      </c>
      <c r="D114" s="279">
        <v>70</v>
      </c>
    </row>
    <row r="116" spans="1:7" ht="39.6" customHeight="1">
      <c r="A116" s="2" t="s">
        <v>122</v>
      </c>
      <c r="B116" s="2"/>
      <c r="C116" s="2"/>
      <c r="D116" s="2"/>
      <c r="E116" s="2"/>
      <c r="F116" s="44" t="s">
        <v>123</v>
      </c>
      <c r="G116" s="44" t="s">
        <v>124</v>
      </c>
    </row>
    <row r="117" spans="1:7" ht="73.900000000000006" customHeight="1">
      <c r="A117" s="44" t="s">
        <v>125</v>
      </c>
      <c r="B117" s="44" t="s">
        <v>126</v>
      </c>
      <c r="C117" s="44" t="s">
        <v>127</v>
      </c>
      <c r="D117" s="44" t="s">
        <v>128</v>
      </c>
      <c r="E117" s="44" t="s">
        <v>129</v>
      </c>
      <c r="F117" s="47">
        <v>19</v>
      </c>
      <c r="G117" s="47">
        <f>SUM(D118:D136)</f>
        <v>2641</v>
      </c>
    </row>
    <row r="118" spans="1:7" ht="84" customHeight="1">
      <c r="A118" s="50" t="s">
        <v>1520</v>
      </c>
      <c r="B118" s="51">
        <v>46097</v>
      </c>
      <c r="C118" s="50" t="s">
        <v>1521</v>
      </c>
      <c r="D118" s="50">
        <v>21</v>
      </c>
      <c r="E118" s="50" t="s">
        <v>1522</v>
      </c>
    </row>
    <row r="119" spans="1:7" ht="45.75" customHeight="1">
      <c r="A119" s="50" t="s">
        <v>1523</v>
      </c>
      <c r="B119" s="50" t="s">
        <v>1524</v>
      </c>
      <c r="C119" s="50" t="s">
        <v>1525</v>
      </c>
      <c r="D119" s="50">
        <v>25</v>
      </c>
      <c r="E119" s="50" t="s">
        <v>1522</v>
      </c>
    </row>
    <row r="120" spans="1:7" ht="37.5" customHeight="1">
      <c r="A120" s="50" t="s">
        <v>169</v>
      </c>
      <c r="B120" s="51">
        <v>46099</v>
      </c>
      <c r="C120" s="50" t="s">
        <v>1526</v>
      </c>
      <c r="D120" s="50">
        <v>60</v>
      </c>
      <c r="E120" s="50" t="s">
        <v>1527</v>
      </c>
    </row>
    <row r="121" spans="1:7" ht="35.25" customHeight="1">
      <c r="A121" s="50" t="s">
        <v>1528</v>
      </c>
      <c r="B121" s="51">
        <v>46100</v>
      </c>
      <c r="C121" s="50" t="s">
        <v>1529</v>
      </c>
      <c r="D121" s="50">
        <v>400</v>
      </c>
      <c r="E121" s="280" t="s">
        <v>1527</v>
      </c>
    </row>
    <row r="122" spans="1:7" ht="44.25" customHeight="1">
      <c r="A122" s="50" t="s">
        <v>1530</v>
      </c>
      <c r="B122" s="51">
        <v>46103</v>
      </c>
      <c r="C122" s="50" t="s">
        <v>1531</v>
      </c>
      <c r="D122" s="50">
        <v>280</v>
      </c>
      <c r="E122" s="50" t="s">
        <v>1527</v>
      </c>
    </row>
    <row r="123" spans="1:7" ht="40.5" customHeight="1">
      <c r="A123" s="50" t="s">
        <v>1532</v>
      </c>
      <c r="B123" s="51">
        <v>46041</v>
      </c>
      <c r="C123" s="50" t="s">
        <v>1531</v>
      </c>
      <c r="D123" s="50">
        <v>219</v>
      </c>
      <c r="E123" s="50" t="s">
        <v>1533</v>
      </c>
    </row>
    <row r="124" spans="1:7" ht="39" customHeight="1">
      <c r="A124" s="50" t="s">
        <v>1534</v>
      </c>
      <c r="B124" s="51">
        <v>46097</v>
      </c>
      <c r="C124" s="50" t="s">
        <v>1535</v>
      </c>
      <c r="D124" s="50">
        <v>37</v>
      </c>
      <c r="E124" s="50" t="s">
        <v>1536</v>
      </c>
    </row>
    <row r="125" spans="1:7" ht="54.75" customHeight="1">
      <c r="A125" s="50" t="s">
        <v>1537</v>
      </c>
      <c r="B125" s="51">
        <v>46099</v>
      </c>
      <c r="C125" s="50" t="s">
        <v>1538</v>
      </c>
      <c r="D125" s="50">
        <v>86</v>
      </c>
      <c r="E125" s="50" t="s">
        <v>1533</v>
      </c>
    </row>
    <row r="126" spans="1:7" ht="74.25" customHeight="1">
      <c r="A126" s="50" t="s">
        <v>1539</v>
      </c>
      <c r="B126" s="51">
        <v>46052</v>
      </c>
      <c r="C126" s="50" t="s">
        <v>1540</v>
      </c>
      <c r="D126" s="50">
        <v>44</v>
      </c>
      <c r="E126" s="50" t="s">
        <v>1541</v>
      </c>
    </row>
    <row r="127" spans="1:7" ht="110.25" customHeight="1">
      <c r="A127" s="50" t="s">
        <v>1542</v>
      </c>
      <c r="B127" s="51">
        <v>46088</v>
      </c>
      <c r="C127" s="50" t="s">
        <v>1543</v>
      </c>
      <c r="D127" s="50">
        <v>587</v>
      </c>
      <c r="E127" s="50" t="s">
        <v>1541</v>
      </c>
    </row>
    <row r="128" spans="1:7" ht="139.5" customHeight="1">
      <c r="A128" s="50" t="s">
        <v>1544</v>
      </c>
      <c r="B128" s="51">
        <v>46098</v>
      </c>
      <c r="C128" s="50" t="s">
        <v>1545</v>
      </c>
      <c r="D128" s="50">
        <v>26</v>
      </c>
      <c r="E128" s="50" t="s">
        <v>1541</v>
      </c>
    </row>
    <row r="129" spans="1:10" ht="61.5" customHeight="1">
      <c r="A129" s="50" t="s">
        <v>1546</v>
      </c>
      <c r="B129" s="51">
        <v>46073</v>
      </c>
      <c r="C129" s="50" t="s">
        <v>1547</v>
      </c>
      <c r="D129" s="50">
        <v>112</v>
      </c>
      <c r="E129" s="50" t="s">
        <v>1548</v>
      </c>
    </row>
    <row r="130" spans="1:10" ht="57.75" customHeight="1">
      <c r="A130" s="50" t="s">
        <v>1549</v>
      </c>
      <c r="B130" s="51">
        <v>46095</v>
      </c>
      <c r="C130" s="50" t="s">
        <v>1550</v>
      </c>
      <c r="D130" s="50">
        <v>108</v>
      </c>
      <c r="E130" s="50" t="s">
        <v>1548</v>
      </c>
    </row>
    <row r="131" spans="1:10" ht="96.75" customHeight="1">
      <c r="A131" s="50" t="s">
        <v>1551</v>
      </c>
      <c r="B131" s="51">
        <v>46099</v>
      </c>
      <c r="C131" s="50" t="s">
        <v>1552</v>
      </c>
      <c r="D131" s="50">
        <v>512</v>
      </c>
      <c r="E131" s="50" t="s">
        <v>1548</v>
      </c>
    </row>
    <row r="132" spans="1:10" ht="105" customHeight="1">
      <c r="A132" s="50" t="s">
        <v>1553</v>
      </c>
      <c r="B132" s="51" t="s">
        <v>1554</v>
      </c>
      <c r="C132" s="50" t="s">
        <v>1555</v>
      </c>
      <c r="D132" s="50">
        <v>20</v>
      </c>
      <c r="E132" s="50" t="s">
        <v>1541</v>
      </c>
    </row>
    <row r="133" spans="1:10" ht="150.75" customHeight="1">
      <c r="A133" s="50" t="s">
        <v>1556</v>
      </c>
      <c r="B133" s="51">
        <v>46108</v>
      </c>
      <c r="C133" s="50" t="s">
        <v>1557</v>
      </c>
      <c r="D133" s="50">
        <v>31</v>
      </c>
      <c r="E133" s="50" t="s">
        <v>1541</v>
      </c>
    </row>
    <row r="134" spans="1:10" ht="105" customHeight="1">
      <c r="A134" s="50" t="s">
        <v>1558</v>
      </c>
      <c r="B134" s="51">
        <v>46099</v>
      </c>
      <c r="C134" s="50" t="s">
        <v>1559</v>
      </c>
      <c r="D134" s="50">
        <v>50</v>
      </c>
      <c r="E134" s="50" t="s">
        <v>1560</v>
      </c>
    </row>
    <row r="135" spans="1:10" ht="129" customHeight="1">
      <c r="A135" s="50" t="s">
        <v>1561</v>
      </c>
      <c r="B135" s="51">
        <v>46110</v>
      </c>
      <c r="C135" s="50" t="s">
        <v>1562</v>
      </c>
      <c r="D135" s="50">
        <v>6</v>
      </c>
      <c r="E135" s="50" t="s">
        <v>1560</v>
      </c>
    </row>
    <row r="136" spans="1:10" ht="105" customHeight="1">
      <c r="A136" s="50" t="s">
        <v>1563</v>
      </c>
      <c r="B136" s="51">
        <v>46038</v>
      </c>
      <c r="C136" s="50" t="s">
        <v>1564</v>
      </c>
      <c r="D136" s="50">
        <v>17</v>
      </c>
      <c r="E136" s="50" t="s">
        <v>1565</v>
      </c>
      <c r="F136" s="33" t="s">
        <v>1566</v>
      </c>
    </row>
    <row r="137" spans="1:10" ht="40.5" customHeight="1">
      <c r="A137" s="281" t="s">
        <v>1567</v>
      </c>
      <c r="B137" s="282" t="s">
        <v>1567</v>
      </c>
      <c r="C137" s="281" t="s">
        <v>1567</v>
      </c>
      <c r="D137" s="281" t="s">
        <v>1567</v>
      </c>
      <c r="E137" s="281"/>
    </row>
    <row r="140" spans="1:10" ht="96.95" customHeight="1">
      <c r="A140" s="2" t="s">
        <v>200</v>
      </c>
      <c r="B140" s="2"/>
      <c r="C140" s="2"/>
      <c r="D140" s="2"/>
      <c r="E140" s="2"/>
      <c r="F140" s="2"/>
      <c r="G140" s="44" t="s">
        <v>123</v>
      </c>
      <c r="H140" s="44" t="s">
        <v>124</v>
      </c>
      <c r="I140" s="44" t="s">
        <v>201</v>
      </c>
    </row>
    <row r="141" spans="1:10" ht="111.2" customHeight="1">
      <c r="A141" s="44" t="s">
        <v>125</v>
      </c>
      <c r="B141" s="44" t="s">
        <v>126</v>
      </c>
      <c r="C141" s="44" t="s">
        <v>127</v>
      </c>
      <c r="D141" s="44" t="s">
        <v>128</v>
      </c>
      <c r="E141" s="44" t="s">
        <v>129</v>
      </c>
      <c r="F141" s="44" t="s">
        <v>202</v>
      </c>
      <c r="G141" s="47">
        <v>8</v>
      </c>
      <c r="H141" s="47">
        <f>SUM(D142:D149)</f>
        <v>543</v>
      </c>
      <c r="I141" s="283">
        <f>6/G141*100</f>
        <v>75</v>
      </c>
      <c r="J141" s="64"/>
    </row>
    <row r="142" spans="1:10" ht="386.25" customHeight="1">
      <c r="A142" s="50" t="s">
        <v>1568</v>
      </c>
      <c r="B142" s="51">
        <v>46073</v>
      </c>
      <c r="C142" s="50" t="s">
        <v>1569</v>
      </c>
      <c r="D142" s="50">
        <v>21</v>
      </c>
      <c r="E142" s="50" t="s">
        <v>1541</v>
      </c>
      <c r="F142" s="65" t="s">
        <v>205</v>
      </c>
      <c r="I142" s="66"/>
    </row>
    <row r="143" spans="1:10" ht="138" customHeight="1">
      <c r="A143" s="50" t="s">
        <v>1570</v>
      </c>
      <c r="B143" s="51">
        <v>46082</v>
      </c>
      <c r="C143" s="50" t="s">
        <v>1571</v>
      </c>
      <c r="D143" s="50" t="s">
        <v>1572</v>
      </c>
      <c r="E143" s="50" t="s">
        <v>1541</v>
      </c>
      <c r="F143" s="65" t="s">
        <v>205</v>
      </c>
    </row>
    <row r="144" spans="1:10" ht="186" customHeight="1">
      <c r="A144" s="50" t="s">
        <v>1573</v>
      </c>
      <c r="B144" s="51">
        <v>46080</v>
      </c>
      <c r="C144" s="50" t="s">
        <v>1574</v>
      </c>
      <c r="D144" s="50">
        <v>84</v>
      </c>
      <c r="E144" s="50" t="s">
        <v>1548</v>
      </c>
      <c r="F144" s="65" t="s">
        <v>214</v>
      </c>
    </row>
    <row r="145" spans="1:10" ht="89.25" customHeight="1">
      <c r="A145" s="50" t="s">
        <v>1575</v>
      </c>
      <c r="B145" s="51">
        <v>46103</v>
      </c>
      <c r="C145" s="50" t="s">
        <v>1576</v>
      </c>
      <c r="D145" s="50">
        <v>200</v>
      </c>
      <c r="E145" s="50" t="s">
        <v>1577</v>
      </c>
      <c r="F145" s="65" t="s">
        <v>205</v>
      </c>
    </row>
    <row r="146" spans="1:10" ht="113.25" customHeight="1">
      <c r="A146" s="284" t="s">
        <v>1578</v>
      </c>
      <c r="B146" s="51">
        <v>46046</v>
      </c>
      <c r="C146" s="50" t="s">
        <v>1579</v>
      </c>
      <c r="D146" s="50">
        <v>27</v>
      </c>
      <c r="E146" s="50" t="s">
        <v>1565</v>
      </c>
      <c r="F146" s="65" t="s">
        <v>214</v>
      </c>
    </row>
    <row r="147" spans="1:10" ht="113.25" customHeight="1">
      <c r="A147" s="284" t="s">
        <v>1580</v>
      </c>
      <c r="B147" s="51">
        <v>46072</v>
      </c>
      <c r="C147" s="285" t="s">
        <v>1581</v>
      </c>
      <c r="D147" s="50">
        <v>56</v>
      </c>
      <c r="E147" s="50" t="s">
        <v>1560</v>
      </c>
      <c r="F147" s="65" t="s">
        <v>205</v>
      </c>
    </row>
    <row r="148" spans="1:10" ht="113.25" customHeight="1">
      <c r="A148" s="284" t="s">
        <v>1582</v>
      </c>
      <c r="B148" s="51" t="s">
        <v>1583</v>
      </c>
      <c r="C148" s="286" t="s">
        <v>1584</v>
      </c>
      <c r="D148" s="50">
        <v>134</v>
      </c>
      <c r="E148" s="50" t="s">
        <v>1585</v>
      </c>
      <c r="F148" s="65" t="s">
        <v>205</v>
      </c>
    </row>
    <row r="149" spans="1:10" ht="113.25" customHeight="1">
      <c r="A149" s="284" t="s">
        <v>1586</v>
      </c>
      <c r="B149" s="51">
        <v>46071</v>
      </c>
      <c r="C149" s="286" t="s">
        <v>1587</v>
      </c>
      <c r="D149" s="50">
        <v>21</v>
      </c>
      <c r="E149" s="50" t="s">
        <v>1565</v>
      </c>
      <c r="F149" s="65" t="s">
        <v>205</v>
      </c>
    </row>
    <row r="151" spans="1:10" ht="40.35" customHeight="1">
      <c r="A151" s="2" t="s">
        <v>298</v>
      </c>
      <c r="B151" s="2"/>
      <c r="C151" s="2"/>
      <c r="D151" s="2"/>
      <c r="E151" s="2"/>
      <c r="F151" s="44" t="s">
        <v>123</v>
      </c>
      <c r="G151" s="44" t="s">
        <v>124</v>
      </c>
    </row>
    <row r="152" spans="1:10" ht="65.650000000000006" customHeight="1">
      <c r="A152" s="44" t="s">
        <v>125</v>
      </c>
      <c r="B152" s="44" t="s">
        <v>126</v>
      </c>
      <c r="C152" s="44" t="s">
        <v>127</v>
      </c>
      <c r="D152" s="44" t="s">
        <v>128</v>
      </c>
      <c r="E152" s="44" t="s">
        <v>129</v>
      </c>
      <c r="F152" s="78">
        <v>6</v>
      </c>
      <c r="G152" s="78">
        <f>SUM(D153:D158)</f>
        <v>416</v>
      </c>
    </row>
    <row r="153" spans="1:10" ht="63.75">
      <c r="A153" s="50" t="s">
        <v>1588</v>
      </c>
      <c r="B153" s="51">
        <v>46059</v>
      </c>
      <c r="C153" s="50" t="s">
        <v>1589</v>
      </c>
      <c r="D153" s="50">
        <v>24</v>
      </c>
      <c r="E153" s="50" t="s">
        <v>1522</v>
      </c>
    </row>
    <row r="154" spans="1:10" ht="178.5" customHeight="1">
      <c r="A154" s="50" t="s">
        <v>1590</v>
      </c>
      <c r="B154" s="51" t="s">
        <v>1591</v>
      </c>
      <c r="C154" s="50" t="s">
        <v>1592</v>
      </c>
      <c r="D154" s="50">
        <v>202</v>
      </c>
      <c r="E154" s="50" t="s">
        <v>1548</v>
      </c>
    </row>
    <row r="155" spans="1:10" ht="147" customHeight="1">
      <c r="A155" s="50" t="s">
        <v>1593</v>
      </c>
      <c r="B155" s="51">
        <v>46062</v>
      </c>
      <c r="C155" s="50" t="s">
        <v>1594</v>
      </c>
      <c r="D155" s="50">
        <v>72</v>
      </c>
      <c r="E155" s="50" t="s">
        <v>1536</v>
      </c>
    </row>
    <row r="156" spans="1:10" ht="126" customHeight="1">
      <c r="A156" s="50" t="s">
        <v>1595</v>
      </c>
      <c r="B156" s="51">
        <v>46098</v>
      </c>
      <c r="C156" s="50" t="s">
        <v>1596</v>
      </c>
      <c r="D156" s="50">
        <v>91</v>
      </c>
      <c r="E156" s="50" t="s">
        <v>1597</v>
      </c>
    </row>
    <row r="157" spans="1:10" ht="275.25" customHeight="1">
      <c r="A157" s="50" t="s">
        <v>1598</v>
      </c>
      <c r="B157" s="287">
        <v>46059</v>
      </c>
      <c r="C157" s="286" t="s">
        <v>1599</v>
      </c>
      <c r="D157" s="50">
        <v>15</v>
      </c>
      <c r="E157" s="50" t="s">
        <v>1565</v>
      </c>
    </row>
    <row r="158" spans="1:10" ht="87.75" customHeight="1">
      <c r="A158" s="50" t="s">
        <v>1600</v>
      </c>
      <c r="B158" s="287">
        <v>46059</v>
      </c>
      <c r="C158" s="285" t="s">
        <v>1601</v>
      </c>
      <c r="D158" s="50">
        <v>12</v>
      </c>
      <c r="E158" s="50" t="s">
        <v>1565</v>
      </c>
    </row>
    <row r="159" spans="1:10" ht="48.75" customHeight="1">
      <c r="D159" s="53"/>
    </row>
    <row r="160" spans="1:10" ht="95.45" customHeight="1">
      <c r="A160" s="2" t="s">
        <v>311</v>
      </c>
      <c r="B160" s="2"/>
      <c r="C160" s="2"/>
      <c r="D160" s="2"/>
      <c r="E160" s="2"/>
      <c r="F160" s="2"/>
      <c r="G160" s="44" t="s">
        <v>123</v>
      </c>
      <c r="H160" s="44" t="s">
        <v>124</v>
      </c>
      <c r="J160" s="81" t="s">
        <v>312</v>
      </c>
    </row>
    <row r="161" spans="1:10" ht="211.15" customHeight="1">
      <c r="A161" s="44" t="s">
        <v>125</v>
      </c>
      <c r="B161" s="44" t="s">
        <v>126</v>
      </c>
      <c r="C161" s="44" t="s">
        <v>127</v>
      </c>
      <c r="D161" s="44" t="s">
        <v>128</v>
      </c>
      <c r="E161" s="44" t="s">
        <v>129</v>
      </c>
      <c r="F161" s="44" t="s">
        <v>313</v>
      </c>
      <c r="G161" s="47">
        <v>54</v>
      </c>
      <c r="H161" s="47">
        <f>SUM(D162:D215)</f>
        <v>4176</v>
      </c>
      <c r="J161" s="82" t="s">
        <v>314</v>
      </c>
    </row>
    <row r="162" spans="1:10" ht="305.25" customHeight="1">
      <c r="A162" s="50" t="s">
        <v>1602</v>
      </c>
      <c r="B162" s="51">
        <v>46066</v>
      </c>
      <c r="C162" s="50" t="s">
        <v>1603</v>
      </c>
      <c r="D162" s="50">
        <v>14</v>
      </c>
      <c r="E162" s="50" t="s">
        <v>1522</v>
      </c>
      <c r="F162" s="65" t="s">
        <v>320</v>
      </c>
    </row>
    <row r="163" spans="1:10" ht="156.75" customHeight="1">
      <c r="A163" s="50" t="s">
        <v>1604</v>
      </c>
      <c r="B163" s="287">
        <v>46048</v>
      </c>
      <c r="C163" s="50" t="s">
        <v>1605</v>
      </c>
      <c r="D163" s="50">
        <v>83</v>
      </c>
      <c r="E163" s="50" t="s">
        <v>1536</v>
      </c>
      <c r="F163" s="65" t="s">
        <v>367</v>
      </c>
    </row>
    <row r="164" spans="1:10" ht="153.75" customHeight="1">
      <c r="A164" s="50" t="s">
        <v>1606</v>
      </c>
      <c r="B164" s="287">
        <v>46052</v>
      </c>
      <c r="C164" s="50" t="s">
        <v>1607</v>
      </c>
      <c r="D164" s="50">
        <v>197</v>
      </c>
      <c r="E164" s="50" t="s">
        <v>1536</v>
      </c>
      <c r="F164" s="65" t="s">
        <v>320</v>
      </c>
    </row>
    <row r="165" spans="1:10" ht="184.5" customHeight="1">
      <c r="A165" s="50" t="s">
        <v>1608</v>
      </c>
      <c r="B165" s="287">
        <v>46066</v>
      </c>
      <c r="C165" s="50" t="s">
        <v>1609</v>
      </c>
      <c r="D165" s="50">
        <v>67</v>
      </c>
      <c r="E165" s="50" t="s">
        <v>1536</v>
      </c>
      <c r="F165" s="65" t="s">
        <v>320</v>
      </c>
    </row>
    <row r="166" spans="1:10" ht="100.5" customHeight="1">
      <c r="A166" s="50" t="s">
        <v>1610</v>
      </c>
      <c r="B166" s="287">
        <v>46079</v>
      </c>
      <c r="C166" s="50" t="s">
        <v>1611</v>
      </c>
      <c r="D166" s="50">
        <v>109</v>
      </c>
      <c r="E166" s="50" t="s">
        <v>1536</v>
      </c>
      <c r="F166" s="65" t="s">
        <v>320</v>
      </c>
    </row>
    <row r="167" spans="1:10" ht="54" customHeight="1">
      <c r="A167" s="50" t="s">
        <v>1612</v>
      </c>
      <c r="B167" s="287">
        <v>46066</v>
      </c>
      <c r="C167" s="50" t="s">
        <v>1613</v>
      </c>
      <c r="D167" s="50">
        <v>16</v>
      </c>
      <c r="E167" s="50" t="s">
        <v>1614</v>
      </c>
      <c r="F167" s="65" t="s">
        <v>323</v>
      </c>
    </row>
    <row r="168" spans="1:10" ht="130.5" customHeight="1">
      <c r="A168" s="50" t="s">
        <v>1615</v>
      </c>
      <c r="B168" s="287">
        <v>46102</v>
      </c>
      <c r="C168" s="50" t="s">
        <v>1616</v>
      </c>
      <c r="D168" s="50">
        <v>117</v>
      </c>
      <c r="E168" s="50" t="s">
        <v>1614</v>
      </c>
      <c r="F168" s="65" t="s">
        <v>367</v>
      </c>
    </row>
    <row r="169" spans="1:10" ht="100.5" customHeight="1">
      <c r="A169" s="50" t="s">
        <v>1617</v>
      </c>
      <c r="B169" s="287">
        <v>46048</v>
      </c>
      <c r="C169" s="50" t="s">
        <v>1618</v>
      </c>
      <c r="D169" s="50">
        <v>304</v>
      </c>
      <c r="E169" s="50" t="s">
        <v>1527</v>
      </c>
      <c r="F169" s="65" t="s">
        <v>317</v>
      </c>
    </row>
    <row r="170" spans="1:10" ht="57.75" customHeight="1">
      <c r="A170" s="50" t="s">
        <v>1619</v>
      </c>
      <c r="B170" s="287" t="s">
        <v>1620</v>
      </c>
      <c r="C170" s="50" t="s">
        <v>1621</v>
      </c>
      <c r="D170" s="50">
        <v>206</v>
      </c>
      <c r="E170" s="50" t="s">
        <v>1527</v>
      </c>
      <c r="F170" s="65" t="s">
        <v>317</v>
      </c>
    </row>
    <row r="171" spans="1:10" ht="92.25" customHeight="1">
      <c r="A171" s="50" t="s">
        <v>1622</v>
      </c>
      <c r="B171" s="287" t="s">
        <v>1623</v>
      </c>
      <c r="C171" s="50" t="s">
        <v>1624</v>
      </c>
      <c r="D171" s="50">
        <v>300</v>
      </c>
      <c r="E171" s="50" t="s">
        <v>1527</v>
      </c>
      <c r="F171" s="65" t="s">
        <v>317</v>
      </c>
    </row>
    <row r="172" spans="1:10" ht="57.75" customHeight="1">
      <c r="A172" s="50" t="s">
        <v>1625</v>
      </c>
      <c r="B172" s="287" t="s">
        <v>1623</v>
      </c>
      <c r="C172" s="50" t="s">
        <v>1626</v>
      </c>
      <c r="D172" s="50">
        <v>25</v>
      </c>
      <c r="E172" s="50" t="s">
        <v>1527</v>
      </c>
      <c r="F172" s="65" t="s">
        <v>317</v>
      </c>
    </row>
    <row r="173" spans="1:10" ht="85.5" customHeight="1">
      <c r="A173" s="50" t="s">
        <v>1627</v>
      </c>
      <c r="B173" s="287" t="s">
        <v>1628</v>
      </c>
      <c r="C173" s="50" t="s">
        <v>1629</v>
      </c>
      <c r="D173" s="50">
        <v>88</v>
      </c>
      <c r="E173" s="50" t="s">
        <v>1527</v>
      </c>
      <c r="F173" s="65" t="s">
        <v>320</v>
      </c>
    </row>
    <row r="174" spans="1:10" ht="57.75" customHeight="1">
      <c r="A174" s="50" t="s">
        <v>1630</v>
      </c>
      <c r="B174" s="287" t="s">
        <v>1631</v>
      </c>
      <c r="C174" s="50" t="s">
        <v>1632</v>
      </c>
      <c r="D174" s="50">
        <v>80</v>
      </c>
      <c r="E174" s="50" t="s">
        <v>1527</v>
      </c>
      <c r="F174" s="65" t="s">
        <v>323</v>
      </c>
    </row>
    <row r="175" spans="1:10" ht="167.25" customHeight="1">
      <c r="A175" s="50" t="s">
        <v>1633</v>
      </c>
      <c r="B175" s="287">
        <v>46038</v>
      </c>
      <c r="C175" s="50" t="s">
        <v>1634</v>
      </c>
      <c r="D175" s="50">
        <v>32</v>
      </c>
      <c r="E175" s="50" t="s">
        <v>1541</v>
      </c>
      <c r="F175" s="65" t="s">
        <v>344</v>
      </c>
    </row>
    <row r="176" spans="1:10" ht="100.5" customHeight="1">
      <c r="A176" s="50" t="s">
        <v>382</v>
      </c>
      <c r="B176" s="287">
        <v>46049</v>
      </c>
      <c r="C176" s="50" t="s">
        <v>1635</v>
      </c>
      <c r="D176" s="50">
        <v>18</v>
      </c>
      <c r="E176" s="100" t="s">
        <v>1541</v>
      </c>
      <c r="F176" s="65" t="s">
        <v>320</v>
      </c>
    </row>
    <row r="177" spans="1:6" ht="106.5" customHeight="1">
      <c r="A177" s="50" t="s">
        <v>1636</v>
      </c>
      <c r="B177" s="287">
        <v>46049</v>
      </c>
      <c r="C177" s="50" t="s">
        <v>1637</v>
      </c>
      <c r="D177" s="50">
        <v>31</v>
      </c>
      <c r="E177" s="50" t="s">
        <v>1548</v>
      </c>
      <c r="F177" s="65" t="s">
        <v>317</v>
      </c>
    </row>
    <row r="178" spans="1:6" ht="57.75" customHeight="1">
      <c r="A178" s="50" t="s">
        <v>1546</v>
      </c>
      <c r="B178" s="287">
        <v>46073</v>
      </c>
      <c r="C178" s="50" t="s">
        <v>1547</v>
      </c>
      <c r="D178" s="50">
        <v>112</v>
      </c>
      <c r="E178" s="50" t="s">
        <v>1548</v>
      </c>
      <c r="F178" s="65" t="s">
        <v>320</v>
      </c>
    </row>
    <row r="179" spans="1:6" ht="102.75" customHeight="1">
      <c r="A179" s="50" t="s">
        <v>1638</v>
      </c>
      <c r="B179" s="287" t="s">
        <v>1591</v>
      </c>
      <c r="C179" s="50" t="s">
        <v>1639</v>
      </c>
      <c r="D179" s="50">
        <v>168</v>
      </c>
      <c r="E179" s="50" t="s">
        <v>1541</v>
      </c>
      <c r="F179" s="65" t="s">
        <v>320</v>
      </c>
    </row>
    <row r="180" spans="1:6" ht="113.25" customHeight="1">
      <c r="A180" s="50" t="s">
        <v>1640</v>
      </c>
      <c r="B180" s="287">
        <v>46040</v>
      </c>
      <c r="C180" s="50" t="s">
        <v>1641</v>
      </c>
      <c r="D180" s="50">
        <v>4</v>
      </c>
      <c r="E180" s="50" t="s">
        <v>1541</v>
      </c>
      <c r="F180" s="65" t="s">
        <v>344</v>
      </c>
    </row>
    <row r="181" spans="1:6" ht="140.25" customHeight="1">
      <c r="A181" s="50" t="s">
        <v>1642</v>
      </c>
      <c r="B181" s="287">
        <v>46059</v>
      </c>
      <c r="C181" s="50" t="s">
        <v>1643</v>
      </c>
      <c r="D181" s="50">
        <v>19</v>
      </c>
      <c r="E181" s="288" t="s">
        <v>1541</v>
      </c>
      <c r="F181" s="65" t="s">
        <v>1644</v>
      </c>
    </row>
    <row r="182" spans="1:6" ht="159.75" customHeight="1">
      <c r="A182" s="50" t="s">
        <v>1645</v>
      </c>
      <c r="B182" s="287">
        <v>46066</v>
      </c>
      <c r="C182" s="50" t="s">
        <v>1646</v>
      </c>
      <c r="D182" s="50">
        <v>37</v>
      </c>
      <c r="E182" s="280" t="s">
        <v>1541</v>
      </c>
      <c r="F182" s="65" t="s">
        <v>320</v>
      </c>
    </row>
    <row r="183" spans="1:6" ht="83.25" customHeight="1">
      <c r="A183" s="50" t="s">
        <v>1647</v>
      </c>
      <c r="B183" s="287">
        <v>46075</v>
      </c>
      <c r="C183" s="50" t="s">
        <v>1648</v>
      </c>
      <c r="D183" s="50">
        <v>300</v>
      </c>
      <c r="E183" s="280" t="s">
        <v>1541</v>
      </c>
      <c r="F183" s="65" t="s">
        <v>344</v>
      </c>
    </row>
    <row r="184" spans="1:6" ht="227.25" customHeight="1">
      <c r="A184" s="289" t="s">
        <v>1649</v>
      </c>
      <c r="B184" s="290">
        <v>46066</v>
      </c>
      <c r="C184" s="291" t="s">
        <v>1650</v>
      </c>
      <c r="D184" s="50">
        <v>16</v>
      </c>
      <c r="E184" s="292" t="s">
        <v>1651</v>
      </c>
      <c r="F184" s="65" t="s">
        <v>320</v>
      </c>
    </row>
    <row r="185" spans="1:6" ht="180" customHeight="1">
      <c r="A185" s="293" t="s">
        <v>1652</v>
      </c>
      <c r="B185" s="287">
        <v>46082</v>
      </c>
      <c r="C185" s="294" t="s">
        <v>1653</v>
      </c>
      <c r="D185" s="50">
        <v>36</v>
      </c>
      <c r="E185" s="292" t="s">
        <v>1651</v>
      </c>
      <c r="F185" s="65" t="s">
        <v>320</v>
      </c>
    </row>
    <row r="186" spans="1:6" ht="125.25" customHeight="1">
      <c r="A186" s="289" t="s">
        <v>1654</v>
      </c>
      <c r="B186" s="287">
        <v>46102</v>
      </c>
      <c r="C186" s="295" t="s">
        <v>1655</v>
      </c>
      <c r="D186" s="50">
        <v>117</v>
      </c>
      <c r="E186" s="292" t="s">
        <v>1651</v>
      </c>
      <c r="F186" s="65" t="s">
        <v>320</v>
      </c>
    </row>
    <row r="187" spans="1:6" ht="141.75" customHeight="1">
      <c r="A187" s="50" t="s">
        <v>382</v>
      </c>
      <c r="B187" s="287">
        <v>46049</v>
      </c>
      <c r="C187" s="50" t="s">
        <v>1656</v>
      </c>
      <c r="D187" s="50">
        <v>18</v>
      </c>
      <c r="E187" s="50" t="s">
        <v>1657</v>
      </c>
      <c r="F187" s="65" t="s">
        <v>320</v>
      </c>
    </row>
    <row r="188" spans="1:6" ht="111.75" customHeight="1">
      <c r="A188" s="50" t="s">
        <v>1658</v>
      </c>
      <c r="B188" s="287">
        <v>46049</v>
      </c>
      <c r="C188" s="50" t="s">
        <v>1659</v>
      </c>
      <c r="D188" s="50">
        <v>18</v>
      </c>
      <c r="E188" s="50" t="s">
        <v>1657</v>
      </c>
      <c r="F188" s="65" t="s">
        <v>320</v>
      </c>
    </row>
    <row r="189" spans="1:6" ht="184.5" customHeight="1">
      <c r="A189" s="50" t="s">
        <v>1660</v>
      </c>
      <c r="B189" s="287">
        <v>46075</v>
      </c>
      <c r="C189" s="50" t="s">
        <v>1661</v>
      </c>
      <c r="D189" s="50">
        <v>32</v>
      </c>
      <c r="E189" s="50" t="s">
        <v>1657</v>
      </c>
      <c r="F189" s="65" t="s">
        <v>320</v>
      </c>
    </row>
    <row r="190" spans="1:6" ht="138" customHeight="1">
      <c r="A190" s="50" t="s">
        <v>1662</v>
      </c>
      <c r="B190" s="287">
        <v>46066</v>
      </c>
      <c r="C190" s="50" t="s">
        <v>1663</v>
      </c>
      <c r="D190" s="50">
        <v>14</v>
      </c>
      <c r="E190" s="50" t="s">
        <v>1541</v>
      </c>
      <c r="F190" s="65" t="s">
        <v>323</v>
      </c>
    </row>
    <row r="191" spans="1:6" ht="79.5" customHeight="1">
      <c r="A191" s="50" t="s">
        <v>1664</v>
      </c>
      <c r="B191" s="287" t="s">
        <v>354</v>
      </c>
      <c r="C191" s="50" t="s">
        <v>1665</v>
      </c>
      <c r="D191" s="50">
        <v>59</v>
      </c>
      <c r="E191" s="50" t="s">
        <v>1541</v>
      </c>
      <c r="F191" s="65" t="s">
        <v>438</v>
      </c>
    </row>
    <row r="192" spans="1:6" ht="228.75" customHeight="1">
      <c r="A192" s="50" t="s">
        <v>1666</v>
      </c>
      <c r="B192" s="287">
        <v>46055</v>
      </c>
      <c r="C192" s="50" t="s">
        <v>1667</v>
      </c>
      <c r="D192" s="50">
        <v>23</v>
      </c>
      <c r="E192" s="50" t="s">
        <v>1541</v>
      </c>
      <c r="F192" s="65" t="s">
        <v>320</v>
      </c>
    </row>
    <row r="193" spans="1:6" ht="226.5" customHeight="1">
      <c r="A193" s="50" t="s">
        <v>1668</v>
      </c>
      <c r="B193" s="287">
        <v>46051</v>
      </c>
      <c r="C193" s="50" t="s">
        <v>1669</v>
      </c>
      <c r="D193" s="50">
        <v>18</v>
      </c>
      <c r="E193" s="50" t="s">
        <v>1541</v>
      </c>
      <c r="F193" s="65" t="s">
        <v>320</v>
      </c>
    </row>
    <row r="194" spans="1:6" ht="157.5" customHeight="1">
      <c r="A194" s="50" t="s">
        <v>1670</v>
      </c>
      <c r="B194" s="287">
        <v>46065</v>
      </c>
      <c r="C194" s="50" t="s">
        <v>1671</v>
      </c>
      <c r="D194" s="50">
        <v>26</v>
      </c>
      <c r="E194" s="50" t="s">
        <v>1541</v>
      </c>
      <c r="F194" s="65" t="s">
        <v>323</v>
      </c>
    </row>
    <row r="195" spans="1:6" ht="181.5" customHeight="1">
      <c r="A195" s="50" t="s">
        <v>1672</v>
      </c>
      <c r="B195" s="287">
        <v>46066</v>
      </c>
      <c r="C195" s="50" t="s">
        <v>1673</v>
      </c>
      <c r="D195" s="50">
        <v>31</v>
      </c>
      <c r="E195" s="100" t="s">
        <v>1541</v>
      </c>
      <c r="F195" s="65" t="s">
        <v>344</v>
      </c>
    </row>
    <row r="196" spans="1:6" ht="129.75" customHeight="1">
      <c r="A196" s="50" t="s">
        <v>1674</v>
      </c>
      <c r="B196" s="287">
        <v>46073</v>
      </c>
      <c r="C196" s="50" t="s">
        <v>1675</v>
      </c>
      <c r="D196" s="50">
        <v>47</v>
      </c>
      <c r="E196" s="100" t="s">
        <v>1541</v>
      </c>
      <c r="F196" s="65" t="s">
        <v>323</v>
      </c>
    </row>
    <row r="197" spans="1:6" ht="106.5" customHeight="1">
      <c r="A197" s="50" t="s">
        <v>1676</v>
      </c>
      <c r="B197" s="287">
        <v>46063</v>
      </c>
      <c r="C197" s="50" t="s">
        <v>1677</v>
      </c>
      <c r="D197" s="50">
        <v>31</v>
      </c>
      <c r="E197" s="100" t="s">
        <v>1541</v>
      </c>
      <c r="F197" s="65" t="s">
        <v>438</v>
      </c>
    </row>
    <row r="198" spans="1:6" ht="203.25" customHeight="1">
      <c r="A198" s="50" t="s">
        <v>1678</v>
      </c>
      <c r="B198" s="287">
        <v>46062</v>
      </c>
      <c r="C198" s="50" t="s">
        <v>1679</v>
      </c>
      <c r="D198" s="50">
        <v>16</v>
      </c>
      <c r="E198" s="100" t="s">
        <v>1541</v>
      </c>
      <c r="F198" s="65" t="s">
        <v>317</v>
      </c>
    </row>
    <row r="199" spans="1:6" ht="140.25" customHeight="1">
      <c r="A199" s="50" t="s">
        <v>1680</v>
      </c>
      <c r="B199" s="287">
        <v>46063</v>
      </c>
      <c r="C199" s="50" t="s">
        <v>1681</v>
      </c>
      <c r="D199" s="50">
        <v>29</v>
      </c>
      <c r="E199" s="100" t="s">
        <v>1541</v>
      </c>
      <c r="F199" s="65" t="s">
        <v>317</v>
      </c>
    </row>
    <row r="200" spans="1:6" ht="84.75" customHeight="1">
      <c r="A200" s="50" t="s">
        <v>1682</v>
      </c>
      <c r="B200" s="287" t="s">
        <v>1591</v>
      </c>
      <c r="C200" s="50" t="s">
        <v>1683</v>
      </c>
      <c r="D200" s="50">
        <v>42</v>
      </c>
      <c r="E200" s="100" t="s">
        <v>1541</v>
      </c>
      <c r="F200" s="65" t="s">
        <v>317</v>
      </c>
    </row>
    <row r="201" spans="1:6" ht="106.5" customHeight="1">
      <c r="A201" s="50" t="s">
        <v>1684</v>
      </c>
      <c r="B201" s="287">
        <v>46076</v>
      </c>
      <c r="C201" s="50" t="s">
        <v>1685</v>
      </c>
      <c r="D201" s="50">
        <v>154</v>
      </c>
      <c r="E201" s="100" t="s">
        <v>1541</v>
      </c>
      <c r="F201" s="65" t="s">
        <v>1644</v>
      </c>
    </row>
    <row r="202" spans="1:6" ht="114" customHeight="1">
      <c r="A202" s="50" t="s">
        <v>1686</v>
      </c>
      <c r="B202" s="287" t="s">
        <v>1591</v>
      </c>
      <c r="C202" s="50" t="s">
        <v>1687</v>
      </c>
      <c r="D202" s="50">
        <v>3</v>
      </c>
      <c r="E202" s="100" t="s">
        <v>1541</v>
      </c>
      <c r="F202" s="65" t="s">
        <v>323</v>
      </c>
    </row>
    <row r="203" spans="1:6" ht="306.75" customHeight="1">
      <c r="A203" s="50" t="s">
        <v>1688</v>
      </c>
      <c r="B203" s="287">
        <v>46093</v>
      </c>
      <c r="C203" s="50" t="s">
        <v>1689</v>
      </c>
      <c r="D203" s="50">
        <v>20</v>
      </c>
      <c r="E203" s="100" t="s">
        <v>1541</v>
      </c>
      <c r="F203" s="65" t="s">
        <v>344</v>
      </c>
    </row>
    <row r="204" spans="1:6" ht="147" customHeight="1">
      <c r="A204" s="50" t="s">
        <v>1690</v>
      </c>
      <c r="B204" s="287">
        <v>46050</v>
      </c>
      <c r="C204" s="50" t="s">
        <v>1691</v>
      </c>
      <c r="D204" s="50">
        <v>20</v>
      </c>
      <c r="E204" s="100" t="s">
        <v>1541</v>
      </c>
      <c r="F204" s="65" t="s">
        <v>317</v>
      </c>
    </row>
    <row r="205" spans="1:6" ht="131.25" customHeight="1">
      <c r="A205" s="50" t="s">
        <v>1692</v>
      </c>
      <c r="B205" s="287" t="s">
        <v>1693</v>
      </c>
      <c r="C205" s="50" t="s">
        <v>1694</v>
      </c>
      <c r="D205" s="50">
        <v>128</v>
      </c>
      <c r="E205" s="100" t="s">
        <v>1541</v>
      </c>
      <c r="F205" s="65" t="s">
        <v>1695</v>
      </c>
    </row>
    <row r="206" spans="1:6" ht="159" customHeight="1">
      <c r="A206" s="50" t="s">
        <v>1696</v>
      </c>
      <c r="B206" s="287">
        <v>46074</v>
      </c>
      <c r="C206" s="50" t="s">
        <v>1697</v>
      </c>
      <c r="D206" s="50">
        <v>9</v>
      </c>
      <c r="E206" s="100" t="s">
        <v>1541</v>
      </c>
      <c r="F206" s="65" t="s">
        <v>323</v>
      </c>
    </row>
    <row r="207" spans="1:6" ht="107.25" customHeight="1">
      <c r="A207" s="50" t="s">
        <v>1698</v>
      </c>
      <c r="B207" s="287" t="s">
        <v>1693</v>
      </c>
      <c r="C207" s="50" t="s">
        <v>1699</v>
      </c>
      <c r="D207" s="50">
        <v>54</v>
      </c>
      <c r="E207" s="100" t="s">
        <v>1541</v>
      </c>
      <c r="F207" s="65" t="s">
        <v>344</v>
      </c>
    </row>
    <row r="208" spans="1:6" ht="240" customHeight="1">
      <c r="A208" s="50" t="s">
        <v>1700</v>
      </c>
      <c r="B208" s="287">
        <v>46093</v>
      </c>
      <c r="C208" s="50" t="s">
        <v>1701</v>
      </c>
      <c r="D208" s="50">
        <v>20</v>
      </c>
      <c r="E208" s="100" t="s">
        <v>1541</v>
      </c>
      <c r="F208" s="65" t="s">
        <v>344</v>
      </c>
    </row>
    <row r="209" spans="1:7" ht="105.75" customHeight="1">
      <c r="A209" s="50" t="s">
        <v>1702</v>
      </c>
      <c r="B209" s="287" t="s">
        <v>1693</v>
      </c>
      <c r="C209" s="50" t="s">
        <v>1703</v>
      </c>
      <c r="D209" s="50">
        <v>246</v>
      </c>
      <c r="E209" s="100" t="s">
        <v>1541</v>
      </c>
      <c r="F209" s="65" t="s">
        <v>344</v>
      </c>
    </row>
    <row r="210" spans="1:7" ht="210" customHeight="1">
      <c r="A210" s="50" t="s">
        <v>1704</v>
      </c>
      <c r="B210" s="287">
        <v>46110</v>
      </c>
      <c r="C210" s="50" t="s">
        <v>1705</v>
      </c>
      <c r="D210" s="50">
        <v>28</v>
      </c>
      <c r="E210" s="288" t="s">
        <v>1541</v>
      </c>
      <c r="F210" s="65" t="s">
        <v>438</v>
      </c>
    </row>
    <row r="211" spans="1:7" ht="60" customHeight="1">
      <c r="A211" s="50" t="s">
        <v>1706</v>
      </c>
      <c r="B211" s="287" t="s">
        <v>1554</v>
      </c>
      <c r="C211" s="286" t="s">
        <v>1707</v>
      </c>
      <c r="D211" s="50">
        <v>6</v>
      </c>
      <c r="E211" s="288" t="s">
        <v>1585</v>
      </c>
      <c r="F211" s="65" t="s">
        <v>323</v>
      </c>
    </row>
    <row r="212" spans="1:7" ht="69.75" customHeight="1">
      <c r="A212" s="50" t="s">
        <v>1708</v>
      </c>
      <c r="B212" s="287" t="s">
        <v>1591</v>
      </c>
      <c r="C212" s="84" t="s">
        <v>1709</v>
      </c>
      <c r="D212" s="50">
        <v>350</v>
      </c>
      <c r="E212" s="288" t="s">
        <v>1710</v>
      </c>
      <c r="F212" s="65" t="s">
        <v>320</v>
      </c>
    </row>
    <row r="213" spans="1:7" ht="72.75" customHeight="1">
      <c r="A213" s="50" t="s">
        <v>1711</v>
      </c>
      <c r="B213" s="287" t="s">
        <v>1712</v>
      </c>
      <c r="C213" s="286" t="s">
        <v>1713</v>
      </c>
      <c r="D213" s="50">
        <v>43</v>
      </c>
      <c r="E213" s="288" t="s">
        <v>1565</v>
      </c>
      <c r="F213" s="65" t="s">
        <v>320</v>
      </c>
    </row>
    <row r="214" spans="1:7" ht="46.5" customHeight="1">
      <c r="A214" s="184" t="s">
        <v>1714</v>
      </c>
      <c r="B214" s="184" t="s">
        <v>1715</v>
      </c>
      <c r="C214" s="185" t="s">
        <v>1716</v>
      </c>
      <c r="D214" s="184">
        <v>45</v>
      </c>
      <c r="E214" s="185" t="s">
        <v>1717</v>
      </c>
      <c r="F214" s="296" t="s">
        <v>320</v>
      </c>
    </row>
    <row r="215" spans="1:7" ht="43.5" customHeight="1">
      <c r="A215" s="184" t="s">
        <v>1718</v>
      </c>
      <c r="B215" s="297">
        <v>46076</v>
      </c>
      <c r="C215" s="184" t="s">
        <v>1719</v>
      </c>
      <c r="D215" s="184">
        <v>150</v>
      </c>
      <c r="E215" s="185" t="s">
        <v>1717</v>
      </c>
      <c r="F215" s="296" t="s">
        <v>320</v>
      </c>
    </row>
    <row r="216" spans="1:7" ht="34.5" customHeight="1">
      <c r="A216" s="184"/>
      <c r="B216" s="184"/>
      <c r="C216" s="184"/>
      <c r="D216" s="184"/>
      <c r="E216" s="184"/>
      <c r="F216" s="296"/>
    </row>
    <row r="217" spans="1:7" ht="37.35" customHeight="1">
      <c r="A217" s="2" t="s">
        <v>506</v>
      </c>
      <c r="B217" s="2"/>
      <c r="C217" s="2"/>
      <c r="D217" s="2"/>
      <c r="E217" s="2"/>
      <c r="F217" s="44" t="s">
        <v>123</v>
      </c>
      <c r="G217" s="44" t="s">
        <v>124</v>
      </c>
    </row>
    <row r="218" spans="1:7" ht="77.650000000000006" customHeight="1">
      <c r="A218" s="44" t="s">
        <v>125</v>
      </c>
      <c r="B218" s="44" t="s">
        <v>126</v>
      </c>
      <c r="C218" s="44" t="s">
        <v>127</v>
      </c>
      <c r="D218" s="44" t="s">
        <v>128</v>
      </c>
      <c r="E218" s="44" t="s">
        <v>129</v>
      </c>
      <c r="F218" s="78">
        <v>12</v>
      </c>
      <c r="G218" s="78">
        <f>SUM(D219:D230)</f>
        <v>1007</v>
      </c>
    </row>
    <row r="219" spans="1:7" ht="121.5" customHeight="1">
      <c r="A219" s="50" t="s">
        <v>1720</v>
      </c>
      <c r="B219" s="51">
        <v>46067</v>
      </c>
      <c r="C219" s="50" t="s">
        <v>1721</v>
      </c>
      <c r="D219" s="50">
        <v>20</v>
      </c>
      <c r="E219" s="50" t="s">
        <v>1527</v>
      </c>
    </row>
    <row r="220" spans="1:7" ht="96.75" customHeight="1">
      <c r="A220" s="50" t="s">
        <v>1722</v>
      </c>
      <c r="B220" s="50" t="s">
        <v>1723</v>
      </c>
      <c r="C220" s="50" t="s">
        <v>1724</v>
      </c>
      <c r="D220" s="50">
        <v>225</v>
      </c>
      <c r="E220" s="50" t="s">
        <v>1527</v>
      </c>
    </row>
    <row r="221" spans="1:7" ht="181.5" customHeight="1">
      <c r="A221" s="50" t="s">
        <v>507</v>
      </c>
      <c r="B221" s="287">
        <v>46071</v>
      </c>
      <c r="C221" s="50" t="s">
        <v>1725</v>
      </c>
      <c r="D221" s="50">
        <v>18</v>
      </c>
      <c r="E221" s="280" t="s">
        <v>1541</v>
      </c>
    </row>
    <row r="222" spans="1:7" ht="293.25" customHeight="1">
      <c r="A222" s="50" t="s">
        <v>1726</v>
      </c>
      <c r="B222" s="287">
        <v>46078</v>
      </c>
      <c r="C222" s="50" t="s">
        <v>1727</v>
      </c>
      <c r="D222" s="50">
        <v>31</v>
      </c>
      <c r="E222" s="50" t="s">
        <v>1541</v>
      </c>
    </row>
    <row r="223" spans="1:7" ht="43.5" customHeight="1">
      <c r="A223" s="284" t="s">
        <v>1728</v>
      </c>
      <c r="B223" s="287">
        <v>46073</v>
      </c>
      <c r="C223" s="50"/>
      <c r="D223" s="50">
        <v>45</v>
      </c>
      <c r="E223" s="50" t="s">
        <v>1565</v>
      </c>
    </row>
    <row r="224" spans="1:7" ht="135.75" customHeight="1">
      <c r="A224" s="298" t="s">
        <v>1729</v>
      </c>
      <c r="B224" s="287" t="s">
        <v>1730</v>
      </c>
      <c r="C224" s="50" t="s">
        <v>1731</v>
      </c>
      <c r="D224" s="50">
        <v>6</v>
      </c>
      <c r="E224" s="50" t="s">
        <v>1732</v>
      </c>
    </row>
    <row r="225" spans="1:9" ht="134.25" customHeight="1">
      <c r="A225" s="298" t="s">
        <v>1729</v>
      </c>
      <c r="B225" s="287" t="s">
        <v>1733</v>
      </c>
      <c r="C225" s="50" t="s">
        <v>1731</v>
      </c>
      <c r="D225" s="50">
        <v>20</v>
      </c>
      <c r="E225" s="50" t="s">
        <v>1732</v>
      </c>
    </row>
    <row r="226" spans="1:9" ht="67.5" customHeight="1">
      <c r="A226" s="298" t="s">
        <v>1734</v>
      </c>
      <c r="B226" s="287" t="s">
        <v>1554</v>
      </c>
      <c r="C226" s="50" t="s">
        <v>1735</v>
      </c>
      <c r="D226" s="50">
        <v>56</v>
      </c>
      <c r="E226" s="50" t="s">
        <v>1560</v>
      </c>
    </row>
    <row r="227" spans="1:9" ht="128.25" customHeight="1">
      <c r="A227" s="298" t="s">
        <v>1729</v>
      </c>
      <c r="B227" s="287" t="s">
        <v>1736</v>
      </c>
      <c r="C227" s="50" t="s">
        <v>1731</v>
      </c>
      <c r="D227" s="50">
        <v>26</v>
      </c>
      <c r="E227" s="50" t="s">
        <v>1732</v>
      </c>
    </row>
    <row r="228" spans="1:9" ht="63" customHeight="1">
      <c r="A228" s="298" t="s">
        <v>1737</v>
      </c>
      <c r="B228" s="287" t="s">
        <v>1738</v>
      </c>
      <c r="C228" s="50" t="s">
        <v>1735</v>
      </c>
      <c r="D228" s="50">
        <v>100</v>
      </c>
      <c r="E228" s="50" t="s">
        <v>1560</v>
      </c>
    </row>
    <row r="229" spans="1:9" ht="71.25" customHeight="1">
      <c r="A229" s="298" t="s">
        <v>1739</v>
      </c>
      <c r="B229" s="287" t="s">
        <v>1554</v>
      </c>
      <c r="C229" s="50" t="s">
        <v>1740</v>
      </c>
      <c r="D229" s="50">
        <v>400</v>
      </c>
      <c r="E229" s="50" t="s">
        <v>1560</v>
      </c>
    </row>
    <row r="230" spans="1:9" ht="55.5" customHeight="1">
      <c r="A230" s="298" t="s">
        <v>1741</v>
      </c>
      <c r="B230" s="287" t="s">
        <v>1693</v>
      </c>
      <c r="C230" s="50" t="s">
        <v>1735</v>
      </c>
      <c r="D230" s="50">
        <v>60</v>
      </c>
      <c r="E230" s="50" t="s">
        <v>1742</v>
      </c>
    </row>
    <row r="232" spans="1:9" ht="267.75" customHeight="1">
      <c r="A232" s="2" t="s">
        <v>560</v>
      </c>
      <c r="B232" s="2"/>
      <c r="C232" s="2"/>
      <c r="D232" s="2"/>
      <c r="E232" s="2"/>
      <c r="F232" s="44" t="s">
        <v>123</v>
      </c>
      <c r="G232" s="44" t="s">
        <v>124</v>
      </c>
      <c r="H232" s="44" t="s">
        <v>561</v>
      </c>
      <c r="I232" s="44" t="s">
        <v>562</v>
      </c>
    </row>
    <row r="233" spans="1:9" ht="63.4" customHeight="1">
      <c r="A233" s="44" t="s">
        <v>563</v>
      </c>
      <c r="B233" s="44" t="s">
        <v>126</v>
      </c>
      <c r="C233" s="44" t="s">
        <v>127</v>
      </c>
      <c r="D233" s="44" t="s">
        <v>128</v>
      </c>
      <c r="E233" s="44" t="s">
        <v>129</v>
      </c>
      <c r="F233" s="78"/>
      <c r="G233" s="78"/>
      <c r="H233" s="78"/>
      <c r="I233" s="78"/>
    </row>
    <row r="234" spans="1:9" ht="12.75" customHeight="1">
      <c r="A234" s="50"/>
      <c r="B234" s="50"/>
      <c r="C234" s="50"/>
      <c r="D234" s="50"/>
      <c r="E234" s="50"/>
    </row>
    <row r="235" spans="1:9" ht="12.75" customHeight="1">
      <c r="A235" s="50"/>
      <c r="B235" s="50"/>
      <c r="C235" s="50"/>
      <c r="D235" s="50"/>
      <c r="E235" s="50"/>
    </row>
    <row r="236" spans="1:9" ht="12.75" customHeight="1">
      <c r="A236" s="50"/>
      <c r="B236" s="50"/>
      <c r="C236" s="50"/>
      <c r="D236" s="50"/>
      <c r="E236" s="50"/>
    </row>
    <row r="237" spans="1:9" ht="12.75" customHeight="1">
      <c r="A237" s="50"/>
      <c r="B237" s="50"/>
      <c r="C237" s="50"/>
      <c r="D237" s="50"/>
      <c r="E237" s="50"/>
    </row>
    <row r="239" spans="1:9" ht="38.85" customHeight="1">
      <c r="A239" s="2" t="s">
        <v>569</v>
      </c>
      <c r="B239" s="2"/>
      <c r="C239" s="2"/>
      <c r="D239" s="2"/>
      <c r="E239" s="2"/>
      <c r="F239" s="3" t="s">
        <v>17</v>
      </c>
      <c r="G239" s="3"/>
      <c r="H239" s="3"/>
    </row>
    <row r="240" spans="1:9" ht="12.75" customHeight="1">
      <c r="A240" s="5" t="s">
        <v>18</v>
      </c>
      <c r="B240" s="5"/>
      <c r="C240" s="5"/>
      <c r="D240" s="5"/>
      <c r="E240" s="5"/>
    </row>
    <row r="241" spans="1:7" ht="82.9" customHeight="1">
      <c r="A241" s="44" t="s">
        <v>125</v>
      </c>
      <c r="B241" s="44" t="s">
        <v>570</v>
      </c>
      <c r="C241" s="44" t="s">
        <v>124</v>
      </c>
      <c r="D241" s="44" t="s">
        <v>571</v>
      </c>
      <c r="E241" s="44" t="s">
        <v>127</v>
      </c>
      <c r="F241" s="44" t="s">
        <v>123</v>
      </c>
      <c r="G241" s="44" t="s">
        <v>124</v>
      </c>
    </row>
    <row r="242" spans="1:7" ht="12.75" customHeight="1">
      <c r="A242" s="50"/>
      <c r="B242" s="50"/>
      <c r="C242" s="50"/>
      <c r="D242" s="50"/>
      <c r="E242" s="50"/>
      <c r="F242" s="78"/>
      <c r="G242" s="78"/>
    </row>
    <row r="243" spans="1:7" ht="12.75" customHeight="1">
      <c r="A243" s="50"/>
      <c r="B243" s="50"/>
      <c r="C243" s="50"/>
      <c r="D243" s="50"/>
      <c r="E243" s="50"/>
    </row>
    <row r="244" spans="1:7" ht="12.75" customHeight="1">
      <c r="A244" s="50"/>
      <c r="B244" s="50"/>
      <c r="C244" s="50"/>
      <c r="D244" s="50"/>
      <c r="E244" s="50"/>
    </row>
    <row r="245" spans="1:7" ht="12.75" customHeight="1">
      <c r="A245" s="50"/>
      <c r="B245" s="50"/>
      <c r="C245" s="50"/>
      <c r="D245" s="50"/>
      <c r="E245" s="50"/>
    </row>
    <row r="247" spans="1:7" ht="46.35" customHeight="1">
      <c r="A247" s="2" t="s">
        <v>617</v>
      </c>
      <c r="B247" s="2"/>
      <c r="C247" s="2"/>
    </row>
    <row r="248" spans="1:7" ht="81" customHeight="1">
      <c r="A248" s="44" t="s">
        <v>618</v>
      </c>
      <c r="B248" s="44" t="s">
        <v>619</v>
      </c>
      <c r="C248" s="44" t="s">
        <v>620</v>
      </c>
    </row>
    <row r="249" spans="1:7" ht="12.75" customHeight="1">
      <c r="A249" s="104" t="s">
        <v>621</v>
      </c>
      <c r="B249" s="50"/>
      <c r="C249" s="50"/>
    </row>
    <row r="250" spans="1:7" ht="12.75" customHeight="1">
      <c r="A250" s="104" t="s">
        <v>622</v>
      </c>
      <c r="B250" s="50"/>
      <c r="C250" s="50"/>
    </row>
    <row r="251" spans="1:7" ht="12.75" customHeight="1">
      <c r="A251" s="104" t="s">
        <v>623</v>
      </c>
      <c r="B251" s="50"/>
      <c r="C251" s="50" t="s">
        <v>1743</v>
      </c>
    </row>
    <row r="253" spans="1:7" ht="50.65" customHeight="1">
      <c r="A253" s="2" t="s">
        <v>624</v>
      </c>
      <c r="B253" s="2"/>
      <c r="C253" s="2"/>
      <c r="D253" s="44" t="s">
        <v>625</v>
      </c>
    </row>
    <row r="254" spans="1:7" ht="79.150000000000006" customHeight="1">
      <c r="A254" s="44" t="s">
        <v>626</v>
      </c>
      <c r="B254" s="44" t="s">
        <v>85</v>
      </c>
      <c r="C254" s="44" t="s">
        <v>87</v>
      </c>
      <c r="D254" s="50">
        <v>38</v>
      </c>
    </row>
    <row r="255" spans="1:7" ht="82.5" customHeight="1">
      <c r="A255" s="50" t="s">
        <v>1744</v>
      </c>
      <c r="B255" s="51">
        <v>46086</v>
      </c>
      <c r="C255" s="50" t="s">
        <v>1745</v>
      </c>
      <c r="D255" s="184"/>
    </row>
    <row r="256" spans="1:7" ht="180.75" customHeight="1">
      <c r="A256" s="50" t="s">
        <v>1746</v>
      </c>
      <c r="B256" s="51">
        <v>46050</v>
      </c>
      <c r="C256" s="50" t="s">
        <v>1747</v>
      </c>
      <c r="D256" s="184"/>
    </row>
    <row r="257" spans="1:10" ht="109.5" customHeight="1">
      <c r="A257" s="50" t="s">
        <v>1748</v>
      </c>
      <c r="B257" s="51">
        <v>46077</v>
      </c>
      <c r="C257" s="50" t="s">
        <v>1749</v>
      </c>
      <c r="D257" s="184"/>
    </row>
    <row r="258" spans="1:10" ht="109.5" customHeight="1">
      <c r="A258" s="50" t="s">
        <v>1748</v>
      </c>
      <c r="B258" s="51">
        <v>46081</v>
      </c>
      <c r="C258" s="50" t="s">
        <v>1750</v>
      </c>
      <c r="D258" s="184"/>
    </row>
    <row r="259" spans="1:10" ht="111" customHeight="1">
      <c r="A259" s="50" t="s">
        <v>1751</v>
      </c>
      <c r="B259" s="50" t="s">
        <v>1752</v>
      </c>
      <c r="C259" s="50" t="s">
        <v>1753</v>
      </c>
      <c r="D259" s="184"/>
    </row>
    <row r="260" spans="1:10" ht="66" customHeight="1">
      <c r="A260" s="294" t="s">
        <v>1754</v>
      </c>
      <c r="B260" s="299">
        <v>46102</v>
      </c>
      <c r="C260" s="300" t="s">
        <v>1755</v>
      </c>
      <c r="D260" s="184"/>
    </row>
    <row r="261" spans="1:10" ht="120" customHeight="1">
      <c r="A261" s="294" t="s">
        <v>1754</v>
      </c>
      <c r="B261" s="301">
        <v>46084</v>
      </c>
      <c r="C261" s="300" t="s">
        <v>1756</v>
      </c>
      <c r="D261" s="184"/>
    </row>
    <row r="262" spans="1:10" ht="99.75">
      <c r="A262" s="294" t="s">
        <v>1754</v>
      </c>
      <c r="B262" s="301">
        <v>46066</v>
      </c>
      <c r="C262" s="300" t="s">
        <v>1757</v>
      </c>
      <c r="D262" s="184"/>
    </row>
    <row r="263" spans="1:10" ht="280.5">
      <c r="A263" s="294" t="s">
        <v>1751</v>
      </c>
      <c r="B263" s="301">
        <v>46037</v>
      </c>
      <c r="C263" s="302" t="s">
        <v>1758</v>
      </c>
      <c r="D263" s="184"/>
    </row>
    <row r="264" spans="1:10" ht="165.75">
      <c r="A264" s="294" t="s">
        <v>1751</v>
      </c>
      <c r="B264" s="301">
        <v>46075</v>
      </c>
      <c r="C264" s="302" t="s">
        <v>1759</v>
      </c>
      <c r="D264" s="184"/>
    </row>
    <row r="265" spans="1:10" ht="114.75">
      <c r="A265" s="294" t="s">
        <v>1751</v>
      </c>
      <c r="B265" s="301">
        <v>46044</v>
      </c>
      <c r="C265" s="302" t="s">
        <v>1760</v>
      </c>
      <c r="D265" s="184"/>
    </row>
    <row r="266" spans="1:10" ht="178.5">
      <c r="A266" s="294" t="s">
        <v>1751</v>
      </c>
      <c r="B266" s="301">
        <v>46072</v>
      </c>
      <c r="C266" s="302" t="s">
        <v>1761</v>
      </c>
      <c r="D266" s="184"/>
    </row>
    <row r="267" spans="1:10" ht="114.75" customHeight="1">
      <c r="A267" s="294" t="s">
        <v>1751</v>
      </c>
      <c r="B267" s="301">
        <v>46079</v>
      </c>
      <c r="C267" s="302" t="s">
        <v>1762</v>
      </c>
      <c r="D267" s="184"/>
    </row>
    <row r="268" spans="1:10" ht="102">
      <c r="A268" s="294" t="s">
        <v>1751</v>
      </c>
      <c r="B268" s="301">
        <v>46079</v>
      </c>
      <c r="C268" s="302" t="s">
        <v>1763</v>
      </c>
      <c r="D268" s="184"/>
    </row>
    <row r="269" spans="1:10" ht="165.75">
      <c r="A269" s="294" t="s">
        <v>1751</v>
      </c>
      <c r="B269" s="301">
        <v>46100</v>
      </c>
      <c r="C269" s="302" t="s">
        <v>1764</v>
      </c>
      <c r="D269" s="184"/>
    </row>
    <row r="270" spans="1:10" ht="51">
      <c r="A270" s="303" t="s">
        <v>1765</v>
      </c>
      <c r="B270" s="304">
        <v>46076</v>
      </c>
      <c r="C270" s="302" t="s">
        <v>1766</v>
      </c>
      <c r="D270" s="184"/>
    </row>
    <row r="271" spans="1:10" ht="51">
      <c r="A271" s="305" t="s">
        <v>1767</v>
      </c>
      <c r="B271" s="306">
        <v>46089</v>
      </c>
      <c r="C271" s="307" t="s">
        <v>1768</v>
      </c>
      <c r="D271" s="308"/>
      <c r="E271" s="309"/>
      <c r="F271" s="309"/>
      <c r="G271" s="309"/>
      <c r="H271" s="309"/>
      <c r="I271" s="309"/>
      <c r="J271" s="309"/>
    </row>
    <row r="272" spans="1:10" ht="51">
      <c r="A272" s="305" t="s">
        <v>1769</v>
      </c>
      <c r="B272" s="306">
        <v>46095</v>
      </c>
      <c r="C272" s="307" t="s">
        <v>1770</v>
      </c>
      <c r="D272" s="308"/>
      <c r="E272" s="309"/>
      <c r="F272" s="309"/>
      <c r="G272" s="309"/>
      <c r="H272" s="309"/>
      <c r="I272" s="309"/>
      <c r="J272" s="309"/>
    </row>
    <row r="273" spans="1:10" ht="25.5">
      <c r="A273" s="310" t="s">
        <v>1771</v>
      </c>
      <c r="B273" s="311">
        <v>46096</v>
      </c>
      <c r="C273" s="312" t="s">
        <v>1772</v>
      </c>
      <c r="D273" s="308"/>
      <c r="E273" s="309"/>
      <c r="F273" s="309"/>
      <c r="G273" s="309"/>
      <c r="H273" s="309"/>
      <c r="I273" s="309"/>
      <c r="J273" s="309"/>
    </row>
    <row r="274" spans="1:10" ht="38.25">
      <c r="A274" s="313" t="s">
        <v>1773</v>
      </c>
      <c r="B274" s="311">
        <v>46101</v>
      </c>
      <c r="C274" s="312" t="s">
        <v>1774</v>
      </c>
      <c r="D274" s="308"/>
      <c r="E274" s="309"/>
      <c r="F274" s="309"/>
      <c r="G274" s="309"/>
      <c r="H274" s="309"/>
      <c r="I274" s="309"/>
      <c r="J274" s="309"/>
    </row>
    <row r="275" spans="1:10" ht="76.5">
      <c r="A275" s="312" t="s">
        <v>1775</v>
      </c>
      <c r="B275" s="311"/>
      <c r="C275" s="312" t="s">
        <v>1776</v>
      </c>
      <c r="D275" s="308"/>
      <c r="E275" s="309"/>
      <c r="F275" s="309"/>
      <c r="G275" s="309"/>
      <c r="H275" s="309"/>
      <c r="I275" s="309"/>
      <c r="J275" s="309"/>
    </row>
    <row r="276" spans="1:10" ht="51">
      <c r="A276" s="312" t="s">
        <v>1777</v>
      </c>
      <c r="B276" s="311">
        <v>46071</v>
      </c>
      <c r="C276" s="312" t="s">
        <v>1778</v>
      </c>
      <c r="D276" s="308"/>
      <c r="E276" s="309"/>
      <c r="F276" s="309"/>
      <c r="G276" s="309"/>
      <c r="H276" s="309"/>
      <c r="I276" s="309"/>
      <c r="J276" s="309"/>
    </row>
    <row r="277" spans="1:10" ht="38.25">
      <c r="A277" s="312" t="s">
        <v>1777</v>
      </c>
      <c r="B277" s="311">
        <v>46075</v>
      </c>
      <c r="C277" s="312" t="s">
        <v>1779</v>
      </c>
      <c r="D277" s="308"/>
      <c r="E277" s="309"/>
      <c r="F277" s="309"/>
      <c r="G277" s="309"/>
      <c r="H277" s="309"/>
      <c r="I277" s="309"/>
      <c r="J277" s="309"/>
    </row>
    <row r="278" spans="1:10" ht="51">
      <c r="A278" s="314" t="s">
        <v>1780</v>
      </c>
      <c r="B278" s="311">
        <v>46038</v>
      </c>
      <c r="C278" s="312" t="s">
        <v>1781</v>
      </c>
      <c r="D278" s="308"/>
      <c r="E278" s="309"/>
      <c r="F278" s="309"/>
      <c r="G278" s="309"/>
      <c r="H278" s="309"/>
      <c r="I278" s="309"/>
      <c r="J278" s="309"/>
    </row>
    <row r="279" spans="1:10" ht="38.25">
      <c r="A279" s="314" t="s">
        <v>1780</v>
      </c>
      <c r="B279" s="311">
        <v>46051</v>
      </c>
      <c r="C279" s="312" t="s">
        <v>1782</v>
      </c>
      <c r="D279" s="308"/>
      <c r="E279" s="309"/>
      <c r="F279" s="309"/>
      <c r="G279" s="309"/>
      <c r="H279" s="309"/>
      <c r="I279" s="309"/>
      <c r="J279" s="309"/>
    </row>
    <row r="280" spans="1:10" ht="76.5">
      <c r="A280" s="314" t="s">
        <v>1780</v>
      </c>
      <c r="B280" s="311">
        <v>46052</v>
      </c>
      <c r="C280" s="315" t="s">
        <v>1783</v>
      </c>
      <c r="D280" s="308"/>
      <c r="E280" s="309"/>
      <c r="F280" s="309"/>
      <c r="G280" s="309"/>
      <c r="H280" s="309"/>
      <c r="I280" s="309"/>
      <c r="J280" s="309"/>
    </row>
    <row r="281" spans="1:10" ht="127.5">
      <c r="A281" s="314" t="s">
        <v>1780</v>
      </c>
      <c r="B281" s="311">
        <v>46059</v>
      </c>
      <c r="C281" s="312" t="s">
        <v>1784</v>
      </c>
      <c r="D281" s="308"/>
      <c r="E281" s="309"/>
      <c r="F281" s="309"/>
      <c r="G281" s="309"/>
      <c r="H281" s="309"/>
      <c r="I281" s="309"/>
      <c r="J281" s="309"/>
    </row>
    <row r="282" spans="1:10" ht="76.5">
      <c r="A282" s="314" t="s">
        <v>1780</v>
      </c>
      <c r="B282" s="311">
        <v>46063</v>
      </c>
      <c r="C282" s="312" t="s">
        <v>1785</v>
      </c>
      <c r="D282" s="308"/>
      <c r="E282" s="309"/>
      <c r="F282" s="309"/>
      <c r="G282" s="309"/>
      <c r="H282" s="309"/>
      <c r="I282" s="309"/>
      <c r="J282" s="309"/>
    </row>
    <row r="283" spans="1:10" ht="76.5">
      <c r="A283" s="314" t="s">
        <v>1780</v>
      </c>
      <c r="B283" s="311">
        <v>46063</v>
      </c>
      <c r="C283" s="312" t="s">
        <v>1786</v>
      </c>
      <c r="D283" s="308"/>
      <c r="E283" s="309"/>
      <c r="F283" s="309"/>
      <c r="G283" s="309"/>
      <c r="H283" s="309"/>
      <c r="I283" s="309"/>
      <c r="J283" s="309"/>
    </row>
    <row r="284" spans="1:10" ht="165.75">
      <c r="A284" s="314" t="s">
        <v>1780</v>
      </c>
      <c r="B284" s="311">
        <v>46066</v>
      </c>
      <c r="C284" s="315" t="s">
        <v>1787</v>
      </c>
      <c r="D284" s="308"/>
      <c r="E284" s="309"/>
      <c r="F284" s="309"/>
      <c r="G284" s="309"/>
      <c r="H284" s="309"/>
      <c r="I284" s="309"/>
      <c r="J284" s="309"/>
    </row>
    <row r="285" spans="1:10" ht="76.5">
      <c r="A285" s="314" t="s">
        <v>1780</v>
      </c>
      <c r="B285" s="311">
        <v>46066</v>
      </c>
      <c r="C285" s="312" t="s">
        <v>1788</v>
      </c>
      <c r="D285" s="308"/>
      <c r="E285" s="309"/>
      <c r="F285" s="309"/>
      <c r="G285" s="309"/>
      <c r="H285" s="309"/>
      <c r="I285" s="309"/>
      <c r="J285" s="309"/>
    </row>
    <row r="286" spans="1:10" ht="102">
      <c r="A286" s="314" t="s">
        <v>1780</v>
      </c>
      <c r="B286" s="311">
        <v>46073</v>
      </c>
      <c r="C286" s="315" t="s">
        <v>1789</v>
      </c>
      <c r="D286" s="308"/>
      <c r="E286" s="309"/>
      <c r="F286" s="309"/>
      <c r="G286" s="309"/>
      <c r="H286" s="309"/>
      <c r="I286" s="309"/>
      <c r="J286" s="309"/>
    </row>
    <row r="287" spans="1:10" ht="102">
      <c r="A287" s="314" t="s">
        <v>1780</v>
      </c>
      <c r="B287" s="311">
        <v>46075</v>
      </c>
      <c r="C287" s="315" t="s">
        <v>1790</v>
      </c>
      <c r="D287" s="308"/>
      <c r="E287" s="309"/>
      <c r="F287" s="309"/>
      <c r="G287" s="309"/>
      <c r="H287" s="309"/>
      <c r="I287" s="309"/>
      <c r="J287" s="309"/>
    </row>
    <row r="288" spans="1:10" ht="140.25">
      <c r="A288" s="314" t="s">
        <v>1780</v>
      </c>
      <c r="B288" s="311">
        <v>46088</v>
      </c>
      <c r="C288" s="315" t="s">
        <v>1791</v>
      </c>
      <c r="D288" s="308"/>
      <c r="E288" s="309"/>
      <c r="F288" s="309"/>
      <c r="G288" s="309"/>
      <c r="H288" s="309"/>
      <c r="I288" s="309"/>
      <c r="J288" s="309"/>
    </row>
    <row r="289" spans="1:10" ht="153">
      <c r="A289" s="314" t="s">
        <v>1780</v>
      </c>
      <c r="B289" s="311">
        <v>46095</v>
      </c>
      <c r="C289" s="315" t="s">
        <v>1792</v>
      </c>
      <c r="D289" s="308"/>
      <c r="E289" s="309"/>
      <c r="F289" s="309"/>
      <c r="G289" s="309"/>
      <c r="H289" s="309"/>
      <c r="I289" s="309"/>
      <c r="J289" s="309"/>
    </row>
    <row r="290" spans="1:10" ht="54" customHeight="1">
      <c r="A290" s="294" t="s">
        <v>1751</v>
      </c>
      <c r="B290" s="301" t="s">
        <v>1793</v>
      </c>
      <c r="C290" s="315" t="s">
        <v>1794</v>
      </c>
      <c r="D290" s="308"/>
      <c r="E290" s="309"/>
      <c r="F290" s="309"/>
      <c r="G290" s="309"/>
      <c r="H290" s="309"/>
      <c r="I290" s="309"/>
      <c r="J290" s="309"/>
    </row>
    <row r="291" spans="1:10" ht="80.25" customHeight="1">
      <c r="A291" s="294" t="s">
        <v>1751</v>
      </c>
      <c r="B291" s="301" t="s">
        <v>1795</v>
      </c>
      <c r="C291" s="315" t="s">
        <v>1796</v>
      </c>
      <c r="D291" s="308"/>
      <c r="E291" s="309"/>
      <c r="F291" s="309"/>
      <c r="G291" s="309"/>
      <c r="H291" s="309"/>
      <c r="I291" s="309"/>
      <c r="J291" s="309"/>
    </row>
    <row r="292" spans="1:10" ht="30" customHeight="1">
      <c r="A292" s="313" t="s">
        <v>1797</v>
      </c>
      <c r="B292" s="311">
        <v>46076</v>
      </c>
      <c r="C292" s="312" t="s">
        <v>1798</v>
      </c>
      <c r="D292" s="308"/>
      <c r="E292" s="309"/>
      <c r="F292" s="309"/>
      <c r="G292" s="309"/>
      <c r="H292" s="309"/>
      <c r="I292" s="309"/>
      <c r="J292" s="309"/>
    </row>
    <row r="293" spans="1:10" ht="46.5" customHeight="1">
      <c r="A293" s="1495" t="s">
        <v>887</v>
      </c>
      <c r="B293" s="1495"/>
      <c r="C293" s="1495"/>
    </row>
    <row r="294" spans="1:10" ht="57.75" customHeight="1">
      <c r="A294" s="44" t="s">
        <v>888</v>
      </c>
      <c r="B294" s="44" t="s">
        <v>889</v>
      </c>
      <c r="C294" s="44" t="s">
        <v>890</v>
      </c>
    </row>
    <row r="295" spans="1:10" ht="12.75" customHeight="1">
      <c r="A295" s="50"/>
      <c r="B295" s="50"/>
      <c r="C295" s="50"/>
    </row>
    <row r="296" spans="1:10" ht="12.75" customHeight="1">
      <c r="A296" s="50"/>
      <c r="B296" s="50"/>
      <c r="C296" s="50"/>
    </row>
    <row r="298" spans="1:10" ht="43.35" customHeight="1">
      <c r="A298" s="2" t="s">
        <v>891</v>
      </c>
      <c r="B298" s="2"/>
      <c r="C298" s="2"/>
      <c r="D298" s="2"/>
      <c r="E298" s="2"/>
    </row>
    <row r="299" spans="1:10" ht="85.9" customHeight="1">
      <c r="A299" s="44" t="s">
        <v>892</v>
      </c>
      <c r="B299" s="44" t="s">
        <v>893</v>
      </c>
      <c r="C299" s="44" t="s">
        <v>894</v>
      </c>
      <c r="D299" s="44" t="s">
        <v>895</v>
      </c>
      <c r="E299" s="44" t="s">
        <v>896</v>
      </c>
    </row>
    <row r="300" spans="1:10" ht="230.25" customHeight="1">
      <c r="A300" s="50" t="s">
        <v>1799</v>
      </c>
      <c r="B300" s="50" t="s">
        <v>898</v>
      </c>
      <c r="C300" s="50">
        <v>1</v>
      </c>
      <c r="D300" s="50" t="s">
        <v>1800</v>
      </c>
      <c r="E300" s="50" t="s">
        <v>1801</v>
      </c>
    </row>
    <row r="301" spans="1:10" ht="12.75" customHeight="1">
      <c r="A301" s="50"/>
      <c r="B301" s="50"/>
      <c r="C301" s="50"/>
      <c r="D301" s="50"/>
      <c r="E301" s="50"/>
    </row>
    <row r="303" spans="1:10" ht="49.9" customHeight="1">
      <c r="A303" s="1478" t="s">
        <v>902</v>
      </c>
      <c r="B303" s="1478"/>
      <c r="C303" s="1478"/>
      <c r="D303" s="1478"/>
      <c r="E303" s="1478"/>
      <c r="F303" s="120" t="s">
        <v>123</v>
      </c>
      <c r="G303" s="120" t="s">
        <v>124</v>
      </c>
    </row>
    <row r="304" spans="1:10" ht="69" customHeight="1">
      <c r="A304" s="120" t="s">
        <v>125</v>
      </c>
      <c r="B304" s="120" t="s">
        <v>126</v>
      </c>
      <c r="C304" s="120" t="s">
        <v>127</v>
      </c>
      <c r="D304" s="120" t="s">
        <v>128</v>
      </c>
      <c r="E304" s="120" t="s">
        <v>129</v>
      </c>
      <c r="F304" s="50">
        <v>5</v>
      </c>
      <c r="G304" s="50">
        <f>SUM(D305:D309)</f>
        <v>302</v>
      </c>
    </row>
    <row r="305" spans="1:8" ht="56.25" customHeight="1">
      <c r="A305" s="78" t="s">
        <v>1802</v>
      </c>
      <c r="B305" s="78" t="s">
        <v>1803</v>
      </c>
      <c r="C305" s="317" t="s">
        <v>1804</v>
      </c>
      <c r="D305" s="78">
        <v>70</v>
      </c>
      <c r="E305" s="121" t="s">
        <v>1527</v>
      </c>
    </row>
    <row r="306" spans="1:8" ht="91.5" customHeight="1">
      <c r="A306" s="78" t="s">
        <v>1805</v>
      </c>
      <c r="B306" s="78" t="s">
        <v>1806</v>
      </c>
      <c r="C306" s="121" t="s">
        <v>1807</v>
      </c>
      <c r="D306" s="78">
        <v>100</v>
      </c>
      <c r="E306" s="121" t="s">
        <v>1527</v>
      </c>
    </row>
    <row r="307" spans="1:8" ht="87" customHeight="1">
      <c r="A307" s="78" t="s">
        <v>1808</v>
      </c>
      <c r="B307" s="318">
        <v>46062</v>
      </c>
      <c r="C307" s="121" t="s">
        <v>1809</v>
      </c>
      <c r="D307" s="78">
        <v>54</v>
      </c>
      <c r="E307" s="121" t="s">
        <v>1527</v>
      </c>
    </row>
    <row r="308" spans="1:8" ht="52.5" customHeight="1">
      <c r="A308" s="319" t="s">
        <v>1810</v>
      </c>
      <c r="B308" s="320">
        <v>46103</v>
      </c>
      <c r="C308" s="321" t="s">
        <v>1811</v>
      </c>
      <c r="D308" s="322">
        <v>30</v>
      </c>
      <c r="E308" s="121" t="s">
        <v>1527</v>
      </c>
    </row>
    <row r="309" spans="1:8" ht="122.25" customHeight="1">
      <c r="A309" s="83" t="s">
        <v>1812</v>
      </c>
      <c r="B309" s="323" t="s">
        <v>914</v>
      </c>
      <c r="C309" s="83" t="s">
        <v>1813</v>
      </c>
      <c r="D309" s="83">
        <v>48</v>
      </c>
      <c r="E309" s="83" t="s">
        <v>1541</v>
      </c>
    </row>
    <row r="311" spans="1:8" ht="52.9" customHeight="1">
      <c r="A311" s="1478" t="s">
        <v>925</v>
      </c>
      <c r="B311" s="1478"/>
      <c r="C311" s="1478"/>
      <c r="D311" s="1478"/>
      <c r="E311" s="1478"/>
      <c r="F311" s="3"/>
      <c r="G311" s="3"/>
      <c r="H311" s="3"/>
    </row>
    <row r="312" spans="1:8" ht="12.75" customHeight="1">
      <c r="A312" s="5" t="s">
        <v>18</v>
      </c>
      <c r="B312" s="5"/>
      <c r="C312" s="5"/>
      <c r="D312" s="5"/>
      <c r="E312" s="5"/>
    </row>
    <row r="313" spans="1:8" ht="114.2" customHeight="1">
      <c r="A313" s="122"/>
      <c r="B313" s="120" t="s">
        <v>926</v>
      </c>
      <c r="C313" s="120" t="s">
        <v>927</v>
      </c>
      <c r="D313" s="120" t="s">
        <v>128</v>
      </c>
      <c r="E313" s="120" t="s">
        <v>928</v>
      </c>
    </row>
    <row r="314" spans="1:8" ht="47.25" customHeight="1">
      <c r="A314" s="324" t="s">
        <v>929</v>
      </c>
      <c r="B314" s="50" t="s">
        <v>1814</v>
      </c>
      <c r="C314" s="50" t="s">
        <v>1486</v>
      </c>
      <c r="D314" s="50" t="s">
        <v>1815</v>
      </c>
      <c r="E314" s="50" t="s">
        <v>1541</v>
      </c>
    </row>
    <row r="315" spans="1:8" ht="12.75" customHeight="1">
      <c r="A315" s="120" t="s">
        <v>930</v>
      </c>
      <c r="B315" s="50"/>
      <c r="C315" s="50"/>
      <c r="D315" s="50"/>
      <c r="E315" s="50"/>
    </row>
    <row r="317" spans="1:8" ht="72.400000000000006" customHeight="1">
      <c r="A317" s="1478" t="s">
        <v>931</v>
      </c>
      <c r="B317" s="1478"/>
      <c r="C317" s="1478"/>
      <c r="D317" s="1479"/>
      <c r="E317" s="1479"/>
      <c r="F317" s="1479"/>
    </row>
    <row r="318" spans="1:8" ht="41.1" customHeight="1">
      <c r="A318" s="123" t="s">
        <v>933</v>
      </c>
      <c r="B318" s="1480"/>
      <c r="C318" s="1480"/>
      <c r="D318" s="35"/>
      <c r="E318" s="35"/>
    </row>
    <row r="319" spans="1:8" ht="12.75" customHeight="1">
      <c r="A319" s="120" t="s">
        <v>934</v>
      </c>
      <c r="B319" s="1478" t="s">
        <v>935</v>
      </c>
      <c r="C319" s="1478"/>
      <c r="D319" s="35"/>
      <c r="E319" s="35"/>
    </row>
    <row r="320" spans="1:8" ht="16.350000000000001" customHeight="1">
      <c r="A320" s="120" t="s">
        <v>936</v>
      </c>
      <c r="B320" s="1480" t="s">
        <v>1565</v>
      </c>
      <c r="C320" s="1480"/>
      <c r="D320" s="35"/>
      <c r="E320" s="35"/>
    </row>
    <row r="321" spans="1:6" ht="35.25" customHeight="1">
      <c r="A321" s="120" t="s">
        <v>937</v>
      </c>
      <c r="B321" s="1480" t="s">
        <v>1816</v>
      </c>
      <c r="C321" s="1480"/>
      <c r="D321" s="35"/>
      <c r="E321" s="35"/>
    </row>
    <row r="322" spans="1:6" ht="12.75" customHeight="1">
      <c r="A322" s="120" t="s">
        <v>939</v>
      </c>
      <c r="B322" s="1480"/>
      <c r="C322" s="1480"/>
      <c r="D322" s="35"/>
      <c r="E322" s="35"/>
    </row>
    <row r="323" spans="1:6" ht="12.75" customHeight="1">
      <c r="A323" s="35"/>
      <c r="B323" s="35"/>
      <c r="C323" s="35"/>
      <c r="D323" s="35"/>
      <c r="E323" s="35"/>
    </row>
    <row r="324" spans="1:6" ht="49.35" customHeight="1">
      <c r="A324" s="1478" t="s">
        <v>956</v>
      </c>
      <c r="B324" s="1478"/>
      <c r="C324" s="1478"/>
      <c r="D324" s="3"/>
      <c r="E324" s="3"/>
      <c r="F324" s="3"/>
    </row>
    <row r="325" spans="1:6" ht="12.75" customHeight="1">
      <c r="A325" s="5" t="s">
        <v>18</v>
      </c>
      <c r="B325" s="5"/>
      <c r="C325" s="5"/>
    </row>
    <row r="326" spans="1:6" ht="12.75" customHeight="1">
      <c r="A326" s="1478" t="s">
        <v>108</v>
      </c>
      <c r="B326" s="1478"/>
      <c r="C326" s="1478"/>
      <c r="D326" s="35"/>
      <c r="E326" s="35"/>
    </row>
    <row r="327" spans="1:6" ht="12.75" customHeight="1">
      <c r="A327" s="1480"/>
      <c r="B327" s="1480"/>
      <c r="C327" s="1480"/>
      <c r="D327" s="35"/>
      <c r="E327" s="35"/>
    </row>
    <row r="328" spans="1:6" ht="12.75" customHeight="1">
      <c r="A328" s="35"/>
      <c r="B328" s="35"/>
      <c r="C328" s="35"/>
      <c r="D328" s="35"/>
      <c r="E328" s="35"/>
    </row>
    <row r="329" spans="1:6" ht="54.4" customHeight="1">
      <c r="A329" s="1478" t="s">
        <v>957</v>
      </c>
      <c r="B329" s="1478"/>
      <c r="C329" s="1478"/>
      <c r="D329" s="3"/>
      <c r="E329" s="3"/>
      <c r="F329" s="3"/>
    </row>
    <row r="330" spans="1:6" ht="12.75" customHeight="1">
      <c r="A330" s="5" t="s">
        <v>18</v>
      </c>
      <c r="B330" s="5"/>
      <c r="C330" s="5"/>
      <c r="D330" s="35"/>
      <c r="E330" s="35"/>
    </row>
    <row r="331" spans="1:6" ht="38.85" customHeight="1">
      <c r="A331" s="120" t="s">
        <v>958</v>
      </c>
      <c r="B331" s="120" t="s">
        <v>927</v>
      </c>
      <c r="C331" s="120" t="s">
        <v>959</v>
      </c>
      <c r="D331" s="35"/>
      <c r="E331" s="35"/>
    </row>
    <row r="332" spans="1:6" ht="12.75" customHeight="1">
      <c r="A332" s="126" t="s">
        <v>1817</v>
      </c>
      <c r="B332" s="126" t="s">
        <v>1486</v>
      </c>
      <c r="C332" s="126" t="s">
        <v>1527</v>
      </c>
      <c r="D332" s="35"/>
      <c r="E332" s="35"/>
    </row>
    <row r="333" spans="1:6" ht="12.75" customHeight="1">
      <c r="A333" s="126" t="s">
        <v>1818</v>
      </c>
      <c r="B333" s="126" t="s">
        <v>1486</v>
      </c>
      <c r="C333" s="126" t="s">
        <v>1527</v>
      </c>
      <c r="D333" s="35"/>
      <c r="E333" s="35"/>
    </row>
    <row r="334" spans="1:6" ht="12.75" customHeight="1">
      <c r="A334" s="126"/>
      <c r="B334" s="126"/>
      <c r="C334" s="126"/>
      <c r="D334" s="127"/>
      <c r="E334" s="127"/>
    </row>
    <row r="335" spans="1:6" ht="12.75" customHeight="1">
      <c r="A335" s="127"/>
      <c r="B335" s="127"/>
      <c r="C335" s="127"/>
      <c r="D335" s="127"/>
      <c r="E335" s="127"/>
    </row>
    <row r="336" spans="1:6" ht="50.65" customHeight="1">
      <c r="A336" s="1482" t="s">
        <v>967</v>
      </c>
      <c r="B336" s="1482"/>
      <c r="C336" s="1482"/>
      <c r="D336" s="1482"/>
      <c r="E336" s="1482"/>
    </row>
    <row r="337" spans="1:6" ht="61.15" customHeight="1">
      <c r="A337" s="128" t="s">
        <v>125</v>
      </c>
      <c r="B337" s="128" t="s">
        <v>126</v>
      </c>
      <c r="C337" s="128" t="s">
        <v>127</v>
      </c>
      <c r="D337" s="128" t="s">
        <v>128</v>
      </c>
      <c r="E337" s="128" t="s">
        <v>129</v>
      </c>
    </row>
    <row r="338" spans="1:6" ht="45.6" customHeight="1">
      <c r="A338" s="1482" t="s">
        <v>977</v>
      </c>
      <c r="B338" s="1482"/>
      <c r="C338" s="1482"/>
      <c r="D338" s="35"/>
      <c r="E338" s="35"/>
    </row>
    <row r="339" spans="1:6" ht="66.400000000000006" customHeight="1">
      <c r="A339" s="128" t="s">
        <v>978</v>
      </c>
      <c r="B339" s="128" t="s">
        <v>979</v>
      </c>
      <c r="C339" s="128" t="s">
        <v>980</v>
      </c>
      <c r="D339" s="35"/>
      <c r="E339" s="35"/>
    </row>
    <row r="340" spans="1:6" ht="27.6" customHeight="1">
      <c r="A340" s="152" t="s">
        <v>1536</v>
      </c>
      <c r="B340" s="152" t="s">
        <v>1497</v>
      </c>
      <c r="C340" s="152">
        <v>21</v>
      </c>
      <c r="D340" s="35"/>
      <c r="E340" s="35"/>
    </row>
    <row r="341" spans="1:6" ht="27.6" customHeight="1">
      <c r="A341" s="152" t="s">
        <v>1522</v>
      </c>
      <c r="B341" s="152" t="s">
        <v>1497</v>
      </c>
      <c r="C341" s="152">
        <v>2</v>
      </c>
      <c r="D341" s="35"/>
      <c r="E341" s="35"/>
    </row>
    <row r="342" spans="1:6" ht="27.6" customHeight="1">
      <c r="A342" s="152" t="s">
        <v>1560</v>
      </c>
      <c r="B342" s="152" t="s">
        <v>1497</v>
      </c>
      <c r="C342" s="152">
        <v>79</v>
      </c>
      <c r="D342" s="35"/>
      <c r="E342" s="35"/>
    </row>
    <row r="343" spans="1:6" ht="27.6" customHeight="1">
      <c r="A343" s="152" t="s">
        <v>1565</v>
      </c>
      <c r="B343" s="152" t="s">
        <v>1497</v>
      </c>
      <c r="C343" s="152">
        <v>7</v>
      </c>
      <c r="D343" s="35"/>
      <c r="E343" s="35"/>
    </row>
    <row r="344" spans="1:6" ht="12.75" customHeight="1">
      <c r="A344" s="35"/>
      <c r="B344" s="35"/>
      <c r="C344" s="35"/>
      <c r="D344" s="35"/>
      <c r="E344" s="35"/>
    </row>
    <row r="345" spans="1:6" ht="72" customHeight="1">
      <c r="A345" s="1482" t="s">
        <v>983</v>
      </c>
      <c r="B345" s="1482"/>
      <c r="C345" s="1482"/>
      <c r="D345" s="3"/>
      <c r="E345" s="3"/>
      <c r="F345" s="3"/>
    </row>
    <row r="346" spans="1:6" ht="12.75" customHeight="1">
      <c r="A346" s="5" t="s">
        <v>18</v>
      </c>
      <c r="B346" s="5"/>
      <c r="C346" s="5"/>
      <c r="D346" s="35"/>
      <c r="E346" s="35"/>
    </row>
    <row r="347" spans="1:6" ht="45.6" customHeight="1">
      <c r="A347" s="128" t="s">
        <v>984</v>
      </c>
      <c r="B347" s="128" t="s">
        <v>79</v>
      </c>
      <c r="C347" s="128" t="s">
        <v>985</v>
      </c>
      <c r="D347" s="35"/>
      <c r="E347" s="35"/>
    </row>
    <row r="348" spans="1:6" ht="12.75" customHeight="1">
      <c r="A348" s="152"/>
      <c r="B348" s="152"/>
      <c r="C348" s="152"/>
      <c r="D348" s="35"/>
      <c r="E348" s="35"/>
    </row>
    <row r="349" spans="1:6" ht="12.75" customHeight="1">
      <c r="A349" s="35"/>
      <c r="B349" s="35"/>
      <c r="C349" s="35"/>
      <c r="D349" s="35"/>
      <c r="E349" s="35"/>
    </row>
    <row r="350" spans="1:6" ht="51.4" customHeight="1">
      <c r="A350" s="1482" t="s">
        <v>986</v>
      </c>
      <c r="B350" s="1482"/>
      <c r="C350" s="1482"/>
      <c r="D350" s="3"/>
      <c r="E350" s="3"/>
      <c r="F350" s="3"/>
    </row>
    <row r="351" spans="1:6" ht="12.75" customHeight="1">
      <c r="A351" s="5" t="s">
        <v>18</v>
      </c>
      <c r="B351" s="5"/>
      <c r="C351" s="5"/>
      <c r="D351" s="35"/>
      <c r="E351" s="35"/>
    </row>
    <row r="352" spans="1:6" ht="42.6" customHeight="1">
      <c r="A352" s="128" t="s">
        <v>984</v>
      </c>
      <c r="B352" s="128" t="s">
        <v>79</v>
      </c>
      <c r="C352" s="128" t="s">
        <v>985</v>
      </c>
      <c r="D352" s="35"/>
      <c r="E352" s="35"/>
    </row>
    <row r="353" spans="1:6" ht="12.75" customHeight="1">
      <c r="A353" s="152"/>
      <c r="B353" s="152"/>
      <c r="C353" s="152"/>
      <c r="D353" s="35"/>
      <c r="E353" s="35"/>
    </row>
    <row r="354" spans="1:6" ht="12.75" customHeight="1">
      <c r="A354" s="35"/>
      <c r="B354" s="35"/>
      <c r="C354" s="35"/>
      <c r="D354" s="35"/>
      <c r="E354" s="35"/>
    </row>
    <row r="355" spans="1:6" ht="40.35" customHeight="1">
      <c r="A355" s="1482" t="s">
        <v>987</v>
      </c>
      <c r="B355" s="1482"/>
      <c r="C355" s="1482"/>
      <c r="D355" s="3"/>
      <c r="E355" s="3"/>
      <c r="F355" s="3"/>
    </row>
    <row r="356" spans="1:6" ht="12.75" customHeight="1">
      <c r="A356" s="5" t="s">
        <v>18</v>
      </c>
      <c r="B356" s="5"/>
      <c r="C356" s="5"/>
      <c r="D356" s="35"/>
      <c r="E356" s="35"/>
    </row>
    <row r="357" spans="1:6" ht="106.7" customHeight="1">
      <c r="A357" s="128" t="s">
        <v>984</v>
      </c>
      <c r="B357" s="128" t="s">
        <v>988</v>
      </c>
      <c r="C357" s="128" t="s">
        <v>989</v>
      </c>
      <c r="D357" s="35"/>
      <c r="E357" s="35"/>
    </row>
    <row r="358" spans="1:6" ht="12.75" customHeight="1">
      <c r="A358" s="152"/>
      <c r="B358" s="152"/>
      <c r="C358" s="152"/>
      <c r="D358" s="35"/>
      <c r="E358" s="35"/>
    </row>
    <row r="359" spans="1:6" ht="12.75" customHeight="1">
      <c r="A359" s="35"/>
      <c r="B359" s="35"/>
      <c r="C359" s="35"/>
      <c r="D359" s="35"/>
      <c r="E359" s="35"/>
    </row>
    <row r="360" spans="1:6" ht="58.9" customHeight="1">
      <c r="A360" s="1482" t="s">
        <v>990</v>
      </c>
      <c r="B360" s="1482"/>
      <c r="C360" s="1482"/>
      <c r="D360" s="3" t="s">
        <v>17</v>
      </c>
      <c r="E360" s="3"/>
      <c r="F360" s="3"/>
    </row>
    <row r="361" spans="1:6" ht="12.75" customHeight="1">
      <c r="A361" s="5" t="s">
        <v>18</v>
      </c>
      <c r="B361" s="5"/>
      <c r="C361" s="5"/>
      <c r="D361" s="35"/>
      <c r="E361" s="35"/>
    </row>
    <row r="362" spans="1:6" ht="90.95" customHeight="1">
      <c r="A362" s="128" t="s">
        <v>984</v>
      </c>
      <c r="B362" s="128" t="s">
        <v>991</v>
      </c>
      <c r="C362" s="128" t="s">
        <v>992</v>
      </c>
      <c r="D362" s="35"/>
      <c r="E362" s="35"/>
    </row>
    <row r="363" spans="1:6" ht="12.75" customHeight="1">
      <c r="A363" s="152"/>
      <c r="B363" s="152"/>
      <c r="C363" s="152"/>
      <c r="D363" s="35"/>
      <c r="E363" s="35"/>
    </row>
    <row r="364" spans="1:6" ht="12.75" customHeight="1">
      <c r="A364" s="35"/>
      <c r="B364" s="35"/>
      <c r="C364" s="35"/>
      <c r="D364" s="35"/>
      <c r="E364" s="35"/>
    </row>
    <row r="365" spans="1:6" ht="77.650000000000006" customHeight="1">
      <c r="A365" s="1483" t="s">
        <v>993</v>
      </c>
      <c r="B365" s="1483"/>
      <c r="C365" s="1483"/>
      <c r="D365" s="1483"/>
      <c r="E365" s="1483"/>
    </row>
    <row r="366" spans="1:6" ht="134.25" customHeight="1">
      <c r="A366" s="153" t="s">
        <v>994</v>
      </c>
      <c r="B366" s="153" t="s">
        <v>995</v>
      </c>
      <c r="C366" s="153" t="s">
        <v>996</v>
      </c>
      <c r="D366" s="153" t="s">
        <v>997</v>
      </c>
      <c r="E366" s="153" t="s">
        <v>998</v>
      </c>
    </row>
    <row r="367" spans="1:6" ht="12.75" customHeight="1">
      <c r="A367" s="154"/>
      <c r="B367" s="154"/>
      <c r="C367" s="154"/>
      <c r="D367" s="154"/>
      <c r="E367" s="154"/>
    </row>
    <row r="368" spans="1:6" ht="12.75" customHeight="1">
      <c r="A368" s="154"/>
      <c r="B368" s="154"/>
      <c r="C368" s="154"/>
      <c r="D368" s="154"/>
      <c r="E368" s="154"/>
    </row>
    <row r="369" spans="1:7" ht="12.75" customHeight="1">
      <c r="A369" s="127"/>
      <c r="B369" s="127"/>
      <c r="C369" s="127"/>
      <c r="D369" s="127"/>
      <c r="E369" s="35"/>
    </row>
    <row r="370" spans="1:7" ht="87.4" customHeight="1">
      <c r="A370" s="1483" t="s">
        <v>1004</v>
      </c>
      <c r="B370" s="1483"/>
      <c r="C370" s="1483"/>
      <c r="D370" s="1483"/>
      <c r="E370" s="3"/>
      <c r="F370" s="3"/>
      <c r="G370" s="3"/>
    </row>
    <row r="371" spans="1:7" ht="36.6" customHeight="1">
      <c r="A371" s="5" t="s">
        <v>18</v>
      </c>
      <c r="B371" s="5"/>
      <c r="C371" s="5"/>
      <c r="D371" s="5"/>
      <c r="E371" s="35"/>
    </row>
    <row r="372" spans="1:7" ht="187.5" customHeight="1">
      <c r="A372" s="153" t="s">
        <v>1005</v>
      </c>
      <c r="B372" s="153" t="s">
        <v>1006</v>
      </c>
      <c r="C372" s="153" t="s">
        <v>1007</v>
      </c>
      <c r="D372" s="153" t="s">
        <v>1008</v>
      </c>
      <c r="E372" s="35"/>
    </row>
    <row r="373" spans="1:7" ht="12.75" customHeight="1">
      <c r="A373" s="154"/>
      <c r="B373" s="154"/>
      <c r="C373" s="154"/>
      <c r="D373" s="154"/>
      <c r="E373" s="35"/>
    </row>
    <row r="374" spans="1:7" ht="12.75" customHeight="1">
      <c r="A374" s="35"/>
      <c r="B374" s="35"/>
      <c r="C374" s="35"/>
      <c r="D374" s="35"/>
      <c r="E374" s="35"/>
    </row>
    <row r="375" spans="1:7" ht="46.35" customHeight="1">
      <c r="A375" s="1483" t="s">
        <v>1009</v>
      </c>
      <c r="B375" s="1483"/>
      <c r="C375" s="1483"/>
      <c r="D375" s="3"/>
      <c r="E375" s="3"/>
      <c r="F375" s="3"/>
    </row>
    <row r="376" spans="1:7" ht="41.85" customHeight="1">
      <c r="A376" s="5" t="s">
        <v>18</v>
      </c>
      <c r="B376" s="5"/>
      <c r="C376" s="5"/>
      <c r="E376" s="35"/>
    </row>
    <row r="377" spans="1:7" ht="131.25" customHeight="1">
      <c r="A377" s="153" t="s">
        <v>1010</v>
      </c>
      <c r="B377" s="153" t="s">
        <v>1011</v>
      </c>
      <c r="C377" s="153" t="s">
        <v>1012</v>
      </c>
      <c r="D377" s="35"/>
      <c r="E377" s="35"/>
    </row>
    <row r="378" spans="1:7" ht="12.75" customHeight="1">
      <c r="A378" s="154"/>
      <c r="B378" s="154"/>
      <c r="C378" s="154"/>
      <c r="D378" s="35"/>
      <c r="E378" s="35"/>
    </row>
    <row r="379" spans="1:7" ht="12.75" customHeight="1">
      <c r="A379" s="154"/>
      <c r="B379" s="154"/>
      <c r="C379" s="154"/>
      <c r="D379" s="35"/>
      <c r="E379" s="35"/>
    </row>
    <row r="380" spans="1:7" ht="12.75" customHeight="1">
      <c r="A380" s="127"/>
      <c r="B380" s="127"/>
      <c r="C380" s="127"/>
      <c r="D380" s="127"/>
      <c r="E380" s="127"/>
    </row>
    <row r="381" spans="1:7" ht="31.35" customHeight="1">
      <c r="A381" s="1483" t="s">
        <v>1015</v>
      </c>
      <c r="B381" s="1483"/>
      <c r="C381" s="1483"/>
      <c r="D381" s="1483"/>
      <c r="E381" s="1483"/>
    </row>
    <row r="382" spans="1:7" ht="314.10000000000002" customHeight="1">
      <c r="A382" s="153" t="s">
        <v>1016</v>
      </c>
      <c r="B382" s="153" t="s">
        <v>1017</v>
      </c>
      <c r="C382" s="153" t="s">
        <v>1018</v>
      </c>
      <c r="D382" s="153" t="s">
        <v>1019</v>
      </c>
      <c r="E382" s="153" t="s">
        <v>1020</v>
      </c>
    </row>
    <row r="383" spans="1:7" ht="12.75" customHeight="1">
      <c r="A383" s="157"/>
      <c r="B383" s="157"/>
      <c r="C383" s="157"/>
      <c r="D383" s="158"/>
      <c r="E383" s="277"/>
    </row>
    <row r="384" spans="1:7" ht="12.75" customHeight="1">
      <c r="A384" s="160"/>
      <c r="B384" s="160"/>
      <c r="C384" s="160"/>
      <c r="D384" s="161"/>
      <c r="E384" s="278"/>
    </row>
    <row r="385" spans="1:7" ht="12.75" customHeight="1">
      <c r="A385" s="1483" t="s">
        <v>1031</v>
      </c>
      <c r="B385" s="1483"/>
      <c r="C385" s="1483"/>
      <c r="D385" s="1483"/>
      <c r="E385" s="1483"/>
    </row>
    <row r="386" spans="1:7" ht="64.150000000000006" customHeight="1">
      <c r="A386" s="153" t="s">
        <v>125</v>
      </c>
      <c r="B386" s="153" t="s">
        <v>126</v>
      </c>
      <c r="C386" s="153" t="s">
        <v>127</v>
      </c>
      <c r="D386" s="153" t="s">
        <v>128</v>
      </c>
      <c r="E386" s="153" t="s">
        <v>129</v>
      </c>
    </row>
    <row r="387" spans="1:7" ht="12.75" customHeight="1">
      <c r="A387" s="163"/>
      <c r="B387" s="165"/>
      <c r="C387" s="165"/>
      <c r="D387" s="165"/>
      <c r="E387" s="165"/>
    </row>
    <row r="388" spans="1:7" ht="12.75" customHeight="1">
      <c r="A388" s="167"/>
      <c r="B388" s="168"/>
      <c r="C388" s="168"/>
      <c r="D388" s="168"/>
      <c r="E388" s="169"/>
    </row>
    <row r="389" spans="1:7" ht="120.2" customHeight="1">
      <c r="A389" s="1483" t="s">
        <v>1037</v>
      </c>
      <c r="B389" s="1483"/>
      <c r="C389" s="1483"/>
      <c r="D389" s="1483"/>
      <c r="E389" s="3"/>
      <c r="F389" s="3"/>
      <c r="G389" s="3"/>
    </row>
    <row r="390" spans="1:7" ht="12.75" customHeight="1">
      <c r="A390" s="5" t="s">
        <v>18</v>
      </c>
      <c r="B390" s="5"/>
      <c r="C390" s="5"/>
      <c r="D390" s="5"/>
      <c r="E390" s="35"/>
    </row>
    <row r="391" spans="1:7" ht="175.35" customHeight="1">
      <c r="A391" s="153" t="s">
        <v>1038</v>
      </c>
      <c r="B391" s="153" t="s">
        <v>1039</v>
      </c>
      <c r="C391" s="153" t="s">
        <v>1040</v>
      </c>
      <c r="D391" s="153" t="s">
        <v>1041</v>
      </c>
      <c r="E391" s="35"/>
    </row>
    <row r="392" spans="1:7" ht="12.75" customHeight="1">
      <c r="A392" s="170"/>
      <c r="B392" s="170"/>
      <c r="C392" s="170"/>
      <c r="D392" s="170"/>
      <c r="E392" s="35"/>
    </row>
    <row r="393" spans="1:7" ht="12.75" customHeight="1">
      <c r="A393" s="35"/>
      <c r="B393" s="35"/>
      <c r="C393" s="35"/>
      <c r="D393" s="35"/>
      <c r="E393" s="35"/>
    </row>
    <row r="394" spans="1:7" ht="69.400000000000006" customHeight="1">
      <c r="A394" s="1483" t="s">
        <v>1042</v>
      </c>
      <c r="B394" s="1483"/>
      <c r="C394" s="1483"/>
      <c r="D394" s="1483"/>
      <c r="E394" s="35"/>
    </row>
    <row r="395" spans="1:7" ht="70.150000000000006" customHeight="1">
      <c r="A395" s="1484" t="s">
        <v>1043</v>
      </c>
      <c r="B395" s="1484"/>
      <c r="C395" s="1484"/>
      <c r="D395" s="1484"/>
      <c r="E395" s="35"/>
    </row>
    <row r="396" spans="1:7" ht="12.75" customHeight="1">
      <c r="A396" s="1485"/>
      <c r="B396" s="1485"/>
      <c r="C396" s="1485"/>
      <c r="D396" s="1485"/>
      <c r="E396" s="35"/>
    </row>
    <row r="397" spans="1:7" ht="12.75" customHeight="1">
      <c r="A397" s="35"/>
      <c r="B397" s="35"/>
      <c r="C397" s="35"/>
      <c r="D397" s="35"/>
      <c r="E397" s="35"/>
    </row>
    <row r="398" spans="1:7" ht="55.15" customHeight="1">
      <c r="A398" s="1483" t="s">
        <v>1044</v>
      </c>
      <c r="B398" s="1483"/>
      <c r="C398" s="1483"/>
      <c r="D398" s="1483"/>
      <c r="E398" s="3"/>
      <c r="F398" s="3"/>
      <c r="G398" s="3"/>
    </row>
    <row r="399" spans="1:7" ht="12.75" customHeight="1">
      <c r="A399" s="5" t="s">
        <v>18</v>
      </c>
      <c r="B399" s="5"/>
      <c r="C399" s="5"/>
      <c r="D399" s="5"/>
      <c r="E399" s="35"/>
    </row>
    <row r="400" spans="1:7" ht="186.75" customHeight="1">
      <c r="A400" s="153" t="s">
        <v>125</v>
      </c>
      <c r="B400" s="153" t="s">
        <v>1045</v>
      </c>
      <c r="C400" s="153" t="s">
        <v>1046</v>
      </c>
      <c r="D400" s="153" t="s">
        <v>1047</v>
      </c>
      <c r="E400" s="35"/>
    </row>
    <row r="401" spans="1:5" ht="12.75" customHeight="1">
      <c r="A401" s="170"/>
      <c r="B401" s="170"/>
      <c r="C401" s="170"/>
      <c r="D401" s="170"/>
      <c r="E401" s="35"/>
    </row>
    <row r="402" spans="1:5" ht="12.75" customHeight="1">
      <c r="A402" s="35"/>
      <c r="B402" s="35"/>
      <c r="C402" s="35"/>
      <c r="D402" s="35"/>
      <c r="E402" s="35"/>
    </row>
    <row r="403" spans="1:5" ht="82.15" customHeight="1">
      <c r="A403" s="1483" t="s">
        <v>1048</v>
      </c>
      <c r="B403" s="1483"/>
      <c r="C403" s="1483"/>
      <c r="D403" s="1483"/>
      <c r="E403" s="35"/>
    </row>
    <row r="404" spans="1:5" ht="12.75" customHeight="1">
      <c r="A404" s="1485"/>
      <c r="B404" s="1485"/>
      <c r="C404" s="1485"/>
      <c r="D404" s="1485"/>
      <c r="E404" s="35"/>
    </row>
    <row r="405" spans="1:5" ht="12.75" customHeight="1">
      <c r="A405" s="35"/>
      <c r="B405" s="35"/>
      <c r="C405" s="35"/>
      <c r="D405" s="35"/>
      <c r="E405" s="35"/>
    </row>
    <row r="406" spans="1:5" ht="82.15" customHeight="1">
      <c r="A406" s="1483" t="s">
        <v>1049</v>
      </c>
      <c r="B406" s="1483"/>
      <c r="C406" s="1483"/>
      <c r="D406" s="1483"/>
      <c r="E406" s="35"/>
    </row>
    <row r="407" spans="1:5" ht="12.75" customHeight="1">
      <c r="A407" s="1485"/>
      <c r="B407" s="1485"/>
      <c r="C407" s="1485"/>
      <c r="D407" s="1485"/>
      <c r="E407" s="35"/>
    </row>
    <row r="408" spans="1:5" ht="12.75" customHeight="1">
      <c r="A408" s="35"/>
      <c r="B408" s="35"/>
      <c r="C408" s="35"/>
      <c r="D408" s="35"/>
      <c r="E408" s="35"/>
    </row>
    <row r="409" spans="1:5" ht="76.150000000000006" customHeight="1">
      <c r="A409" s="1483" t="s">
        <v>1050</v>
      </c>
      <c r="B409" s="1483"/>
      <c r="C409" s="1483"/>
      <c r="D409" s="1483"/>
      <c r="E409" s="35"/>
    </row>
    <row r="410" spans="1:5" ht="12.75" customHeight="1">
      <c r="A410" s="1485"/>
      <c r="B410" s="1485"/>
      <c r="C410" s="1485"/>
      <c r="D410" s="1485"/>
      <c r="E410" s="35"/>
    </row>
    <row r="411" spans="1:5" ht="12.75" customHeight="1">
      <c r="A411" s="35"/>
      <c r="B411" s="35"/>
      <c r="C411" s="35"/>
      <c r="D411" s="35"/>
      <c r="E411" s="35"/>
    </row>
    <row r="412" spans="1:5" ht="12.75" customHeight="1">
      <c r="A412" s="35"/>
      <c r="B412" s="35"/>
      <c r="C412" s="35"/>
      <c r="D412" s="35"/>
      <c r="E412" s="35"/>
    </row>
    <row r="413" spans="1:5" ht="74.650000000000006" customHeight="1">
      <c r="A413" s="1486" t="s">
        <v>1051</v>
      </c>
      <c r="B413" s="1486"/>
      <c r="C413" s="1486"/>
      <c r="D413" s="1486"/>
      <c r="E413" s="35"/>
    </row>
    <row r="414" spans="1:5" ht="66.400000000000006" customHeight="1">
      <c r="A414" s="172" t="s">
        <v>125</v>
      </c>
      <c r="B414" s="172" t="s">
        <v>570</v>
      </c>
      <c r="C414" s="172" t="s">
        <v>1052</v>
      </c>
      <c r="D414" s="172" t="s">
        <v>1053</v>
      </c>
      <c r="E414" s="35"/>
    </row>
    <row r="415" spans="1:5" ht="12.75" customHeight="1">
      <c r="A415" s="173"/>
      <c r="B415" s="173"/>
      <c r="C415" s="173"/>
      <c r="D415" s="173"/>
      <c r="E415" s="35"/>
    </row>
    <row r="416" spans="1:5" ht="12.75" customHeight="1">
      <c r="A416" s="35"/>
      <c r="B416" s="35"/>
      <c r="C416" s="35"/>
      <c r="D416" s="35"/>
      <c r="E416" s="35"/>
    </row>
    <row r="417" spans="1:5" ht="47.1" customHeight="1">
      <c r="A417" s="1486" t="s">
        <v>1054</v>
      </c>
      <c r="B417" s="1486"/>
      <c r="C417" s="1486"/>
      <c r="D417" s="1486"/>
      <c r="E417" s="35"/>
    </row>
    <row r="418" spans="1:5" ht="53.65" customHeight="1">
      <c r="A418" s="172" t="s">
        <v>125</v>
      </c>
      <c r="B418" s="172" t="s">
        <v>570</v>
      </c>
      <c r="C418" s="172" t="s">
        <v>1052</v>
      </c>
      <c r="D418" s="172" t="s">
        <v>1053</v>
      </c>
      <c r="E418" s="35"/>
    </row>
    <row r="419" spans="1:5" ht="12.75" customHeight="1">
      <c r="A419" s="173"/>
      <c r="B419" s="173"/>
      <c r="C419" s="173"/>
      <c r="D419" s="173"/>
      <c r="E419" s="35"/>
    </row>
    <row r="420" spans="1:5" ht="12.75" customHeight="1">
      <c r="A420" s="35"/>
      <c r="B420" s="35"/>
      <c r="C420" s="35"/>
      <c r="D420" s="35"/>
      <c r="E420" s="35"/>
    </row>
    <row r="421" spans="1:5" ht="61.15" customHeight="1">
      <c r="A421" s="1486" t="s">
        <v>1055</v>
      </c>
      <c r="B421" s="1486"/>
      <c r="C421" s="1486"/>
      <c r="D421" s="1486"/>
      <c r="E421" s="35"/>
    </row>
    <row r="422" spans="1:5" ht="129.94999999999999" customHeight="1">
      <c r="A422" s="172" t="s">
        <v>1056</v>
      </c>
      <c r="B422" s="172" t="s">
        <v>1057</v>
      </c>
      <c r="C422" s="172" t="s">
        <v>1058</v>
      </c>
      <c r="D422" s="172" t="s">
        <v>1059</v>
      </c>
      <c r="E422" s="35"/>
    </row>
    <row r="423" spans="1:5" ht="12.75" customHeight="1">
      <c r="A423" s="173"/>
      <c r="B423" s="173"/>
      <c r="C423" s="173"/>
      <c r="D423" s="173"/>
      <c r="E423" s="35"/>
    </row>
    <row r="424" spans="1:5" ht="12.75" customHeight="1">
      <c r="A424" s="35"/>
      <c r="B424" s="35"/>
      <c r="C424" s="35"/>
      <c r="D424" s="35"/>
      <c r="E424" s="35"/>
    </row>
    <row r="425" spans="1:5" ht="73.900000000000006" customHeight="1">
      <c r="A425" s="1486" t="s">
        <v>1060</v>
      </c>
      <c r="B425" s="1486"/>
      <c r="C425" s="1486"/>
      <c r="D425" s="1486"/>
      <c r="E425" s="35"/>
    </row>
    <row r="426" spans="1:5" ht="12.75" customHeight="1">
      <c r="A426" s="1487"/>
      <c r="B426" s="1487"/>
      <c r="C426" s="1487"/>
      <c r="D426" s="1487"/>
      <c r="E426" s="35"/>
    </row>
  </sheetData>
  <sheetProtection algorithmName="SHA-512" hashValue="Esr80tKKYChjfcZSjudwxNNYWS2V5W2lAy+7JCJb3MSsiRPy2V46jv/dtOQ6dz70rPKxjrYaHMvmhLI9WIZqsQ==" saltValue="m/1chZRKLzoOn7aE/BAkcw==" spinCount="100000" sheet="1" objects="1" scenarios="1"/>
  <mergeCells count="115">
    <mergeCell ref="A413:D413"/>
    <mergeCell ref="A417:D417"/>
    <mergeCell ref="A421:D421"/>
    <mergeCell ref="A425:D425"/>
    <mergeCell ref="A426:D426"/>
    <mergeCell ref="A398:D398"/>
    <mergeCell ref="E398:G398"/>
    <mergeCell ref="A399:D399"/>
    <mergeCell ref="A403:D403"/>
    <mergeCell ref="A404:D404"/>
    <mergeCell ref="A406:D406"/>
    <mergeCell ref="A407:D407"/>
    <mergeCell ref="A409:D409"/>
    <mergeCell ref="A410:D410"/>
    <mergeCell ref="A376:C376"/>
    <mergeCell ref="A381:E381"/>
    <mergeCell ref="A385:E385"/>
    <mergeCell ref="A389:D389"/>
    <mergeCell ref="E389:G389"/>
    <mergeCell ref="A390:D390"/>
    <mergeCell ref="A394:D394"/>
    <mergeCell ref="A395:D395"/>
    <mergeCell ref="A396:D396"/>
    <mergeCell ref="A356:C356"/>
    <mergeCell ref="A360:C360"/>
    <mergeCell ref="D360:F360"/>
    <mergeCell ref="A361:C361"/>
    <mergeCell ref="A365:E365"/>
    <mergeCell ref="A370:D370"/>
    <mergeCell ref="E370:G370"/>
    <mergeCell ref="A371:D371"/>
    <mergeCell ref="A375:C375"/>
    <mergeCell ref="D375:F375"/>
    <mergeCell ref="A336:E336"/>
    <mergeCell ref="A338:C338"/>
    <mergeCell ref="A345:C345"/>
    <mergeCell ref="D345:F345"/>
    <mergeCell ref="A346:C346"/>
    <mergeCell ref="A350:C350"/>
    <mergeCell ref="D350:F350"/>
    <mergeCell ref="A351:C351"/>
    <mergeCell ref="A355:C355"/>
    <mergeCell ref="D355:F355"/>
    <mergeCell ref="B322:C322"/>
    <mergeCell ref="A324:C324"/>
    <mergeCell ref="D324:F324"/>
    <mergeCell ref="A325:C325"/>
    <mergeCell ref="A326:C326"/>
    <mergeCell ref="A327:C327"/>
    <mergeCell ref="A329:C329"/>
    <mergeCell ref="D329:F329"/>
    <mergeCell ref="A330:C330"/>
    <mergeCell ref="A311:E311"/>
    <mergeCell ref="F311:H311"/>
    <mergeCell ref="A312:E312"/>
    <mergeCell ref="A317:C317"/>
    <mergeCell ref="D317:F317"/>
    <mergeCell ref="B318:C318"/>
    <mergeCell ref="B319:C319"/>
    <mergeCell ref="B320:C320"/>
    <mergeCell ref="B321:C321"/>
    <mergeCell ref="A232:E232"/>
    <mergeCell ref="A239:E239"/>
    <mergeCell ref="F239:H239"/>
    <mergeCell ref="A240:E240"/>
    <mergeCell ref="A247:C247"/>
    <mergeCell ref="A253:C253"/>
    <mergeCell ref="A293:C293"/>
    <mergeCell ref="A298:E298"/>
    <mergeCell ref="A303:E303"/>
    <mergeCell ref="A108:C108"/>
    <mergeCell ref="A109:C109"/>
    <mergeCell ref="B110:D110"/>
    <mergeCell ref="A112:D112"/>
    <mergeCell ref="A116:E116"/>
    <mergeCell ref="A140:F140"/>
    <mergeCell ref="A151:E151"/>
    <mergeCell ref="A160:F160"/>
    <mergeCell ref="A217:E217"/>
    <mergeCell ref="B97:C97"/>
    <mergeCell ref="B98:C98"/>
    <mergeCell ref="B100:D100"/>
    <mergeCell ref="A101:D101"/>
    <mergeCell ref="A102:C102"/>
    <mergeCell ref="A103:C103"/>
    <mergeCell ref="B104:D104"/>
    <mergeCell ref="B106:D106"/>
    <mergeCell ref="A107:D107"/>
    <mergeCell ref="B68:F68"/>
    <mergeCell ref="A69:F69"/>
    <mergeCell ref="B76:D76"/>
    <mergeCell ref="A77:D77"/>
    <mergeCell ref="B84:D84"/>
    <mergeCell ref="B86:D86"/>
    <mergeCell ref="A87:D87"/>
    <mergeCell ref="B95:D95"/>
    <mergeCell ref="A96:D96"/>
    <mergeCell ref="B36:E36"/>
    <mergeCell ref="A37:E37"/>
    <mergeCell ref="B44:D44"/>
    <mergeCell ref="A45:D45"/>
    <mergeCell ref="B52:D52"/>
    <mergeCell ref="A53:D53"/>
    <mergeCell ref="B60:D60"/>
    <mergeCell ref="A61:D61"/>
    <mergeCell ref="A67:F67"/>
    <mergeCell ref="B1:F1"/>
    <mergeCell ref="B3:F3"/>
    <mergeCell ref="A4:F4"/>
    <mergeCell ref="B11:F11"/>
    <mergeCell ref="A12:F12"/>
    <mergeCell ref="B20:F20"/>
    <mergeCell ref="A21:F21"/>
    <mergeCell ref="A29:E29"/>
    <mergeCell ref="A30:D30"/>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300-000000000000}">
      <formula1>0</formula1>
      <formula2>0</formula2>
    </dataValidation>
    <dataValidation operator="equal" allowBlank="1" showInputMessage="1" showErrorMessage="1" prompt="целевой показатель в 2026 году - 22% в 2036 году - 30%" sqref="I116" xr:uid="{00000000-0002-0000-03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300-000002000000}">
      <formula1>0</formula1>
      <formula2>0</formula2>
    </dataValidation>
    <dataValidation operator="equal" allowBlank="1" showInputMessage="1" showErrorMessage="1" sqref="A124:A127" xr:uid="{00000000-0002-0000-03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3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3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3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300-000007000000}">
      <formula1>0</formula1>
      <formula2>0</formula2>
    </dataValidation>
    <dataValidation type="list" operator="equal" allowBlank="1" showInputMessage="1" showErrorMessage="1" promptTitle="выберите из списка" prompt="выберите из списка" sqref="B84:D84" xr:uid="{00000000-0002-0000-03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1:F11 B20:F20 A30:D30 B36:E36 B44:D44 B52:D52 B60:D60 B68:F68 B76:D76 B86:D86 B95:D95 B100:D100 B104:D104 B106:D106 B110:D110 F240:H240 F312:H312 D325:F325 D330:F330" xr:uid="{00000000-0002-0000-03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42:F149" xr:uid="{00000000-0002-0000-0300-00000A000000}">
      <formula1>"Да,Нет"</formula1>
      <formula2>0</formula2>
    </dataValidation>
    <dataValidation type="list" operator="equal" allowBlank="1" showInputMessage="1" showErrorMessage="1" promptTitle="наличие проектов" sqref="D318:F318" xr:uid="{00000000-0002-0000-03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346:F346 D351:F351" xr:uid="{00000000-0002-0000-0300-00000C000000}">
      <formula1>"да,обращались,нет,не обращались"</formula1>
      <formula2>0</formula2>
    </dataValidation>
    <dataValidation type="list" operator="equal" allowBlank="1" showInputMessage="1" showErrorMessage="1" sqref="D356:F356 D361:F361 D376:F376 E390:G390" xr:uid="{00000000-0002-0000-0300-00000D000000}">
      <formula1>"да,выдавались,нет,не выдавались"</formula1>
      <formula2>0</formula2>
    </dataValidation>
    <dataValidation type="list" operator="equal" allowBlank="1" showInputMessage="1" showErrorMessage="1" sqref="E371:G371" xr:uid="{00000000-0002-0000-0300-00000E000000}">
      <formula1>"да,утверждена,нет,не утверждена"</formula1>
      <formula2>0</formula2>
    </dataValidation>
    <dataValidation type="list" operator="equal" allowBlank="1" showInputMessage="1" showErrorMessage="1" sqref="E399:G399" xr:uid="{00000000-0002-0000-03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163:F216" xr:uid="{00000000-0002-0000-03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A270" r:id="rId1" xr:uid="{00000000-0004-0000-0300-000000000000}"/>
    <hyperlink ref="A271" r:id="rId2" xr:uid="{00000000-0004-0000-0300-000001000000}"/>
    <hyperlink ref="A272" r:id="rId3" xr:uid="{00000000-0004-0000-0300-000002000000}"/>
    <hyperlink ref="A273" r:id="rId4" xr:uid="{00000000-0004-0000-0300-000003000000}"/>
    <hyperlink ref="A274" r:id="rId5" xr:uid="{00000000-0004-0000-0300-000004000000}"/>
    <hyperlink ref="A292" r:id="rId6" xr:uid="{00000000-0004-0000-0300-000005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16"/>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23.28515625" style="33" customWidth="1"/>
    <col min="3" max="3" width="13.42578125" style="33" customWidth="1"/>
    <col min="4" max="4" width="15.28515625" style="33" customWidth="1"/>
    <col min="5" max="5" width="16.42578125" style="33" customWidth="1"/>
    <col min="6" max="6" width="21.140625" style="325"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31671</v>
      </c>
      <c r="C1" s="11"/>
      <c r="D1" s="11"/>
      <c r="E1" s="11"/>
      <c r="F1" s="11"/>
    </row>
    <row r="2" spans="1:6">
      <c r="A2" s="35"/>
      <c r="B2" s="35"/>
      <c r="C2" s="35"/>
      <c r="D2" s="35"/>
      <c r="E2" s="35"/>
      <c r="F2" s="326"/>
    </row>
    <row r="3" spans="1:6" ht="84" customHeight="1">
      <c r="A3" s="34" t="s">
        <v>16</v>
      </c>
      <c r="B3" s="10" t="s">
        <v>17</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ht="128.25">
      <c r="A6" s="327" t="s">
        <v>1819</v>
      </c>
      <c r="B6" s="327" t="s">
        <v>1820</v>
      </c>
      <c r="C6" s="328" t="s">
        <v>1821</v>
      </c>
      <c r="D6" s="329">
        <v>15</v>
      </c>
      <c r="E6" s="327" t="s">
        <v>1064</v>
      </c>
      <c r="F6" s="36"/>
    </row>
    <row r="7" spans="1:6" ht="114.75">
      <c r="A7" s="327" t="s">
        <v>1822</v>
      </c>
      <c r="B7" s="327" t="s">
        <v>1823</v>
      </c>
      <c r="C7" s="327" t="s">
        <v>1824</v>
      </c>
      <c r="D7" s="329">
        <v>4</v>
      </c>
      <c r="E7" s="327" t="s">
        <v>1064</v>
      </c>
      <c r="F7" s="36"/>
    </row>
    <row r="8" spans="1:6" ht="102">
      <c r="A8" s="327" t="s">
        <v>1825</v>
      </c>
      <c r="B8" s="327" t="s">
        <v>1826</v>
      </c>
      <c r="C8" s="327" t="s">
        <v>1827</v>
      </c>
      <c r="D8" s="329">
        <v>10</v>
      </c>
      <c r="E8" s="327" t="s">
        <v>1064</v>
      </c>
      <c r="F8" s="36"/>
    </row>
    <row r="9" spans="1:6" ht="102">
      <c r="A9" s="327" t="s">
        <v>1828</v>
      </c>
      <c r="B9" s="327" t="s">
        <v>1829</v>
      </c>
      <c r="C9" s="327" t="s">
        <v>1830</v>
      </c>
      <c r="D9" s="329">
        <v>10</v>
      </c>
      <c r="E9" s="327" t="s">
        <v>1064</v>
      </c>
      <c r="F9" s="36"/>
    </row>
    <row r="10" spans="1:6" ht="38.25">
      <c r="A10" s="37" t="s">
        <v>28</v>
      </c>
      <c r="B10" s="10" t="s">
        <v>29</v>
      </c>
      <c r="C10" s="10"/>
      <c r="D10" s="10"/>
      <c r="E10" s="10"/>
      <c r="F10" s="10"/>
    </row>
    <row r="11" spans="1:6" ht="12.75" customHeight="1">
      <c r="A11" s="9" t="s">
        <v>18</v>
      </c>
      <c r="B11" s="9"/>
      <c r="C11" s="9"/>
      <c r="D11" s="9"/>
      <c r="E11" s="9"/>
      <c r="F11" s="9"/>
    </row>
    <row r="12" spans="1:6" ht="71.25">
      <c r="A12" s="37" t="s">
        <v>19</v>
      </c>
      <c r="B12" s="39" t="s">
        <v>20</v>
      </c>
      <c r="C12" s="39" t="s">
        <v>21</v>
      </c>
      <c r="D12" s="37" t="s">
        <v>22</v>
      </c>
      <c r="E12" s="37" t="s">
        <v>23</v>
      </c>
      <c r="F12" s="37" t="s">
        <v>24</v>
      </c>
    </row>
    <row r="13" spans="1:6" ht="142.5">
      <c r="A13" s="330" t="s">
        <v>1831</v>
      </c>
      <c r="B13" s="330" t="s">
        <v>1832</v>
      </c>
      <c r="C13" s="331" t="s">
        <v>1833</v>
      </c>
      <c r="D13" s="330" t="s">
        <v>1834</v>
      </c>
      <c r="E13" s="330" t="s">
        <v>1064</v>
      </c>
      <c r="F13" s="221"/>
    </row>
    <row r="14" spans="1:6" ht="127.5">
      <c r="A14" s="330" t="s">
        <v>1835</v>
      </c>
      <c r="B14" s="330" t="s">
        <v>1832</v>
      </c>
      <c r="C14" s="330" t="s">
        <v>1836</v>
      </c>
      <c r="D14" s="330" t="s">
        <v>1837</v>
      </c>
      <c r="E14" s="330" t="s">
        <v>1064</v>
      </c>
      <c r="F14" s="262"/>
    </row>
    <row r="15" spans="1:6" ht="140.25">
      <c r="A15" s="330" t="s">
        <v>1838</v>
      </c>
      <c r="B15" s="330" t="s">
        <v>1839</v>
      </c>
      <c r="C15" s="330" t="s">
        <v>1840</v>
      </c>
      <c r="D15" s="330" t="s">
        <v>1834</v>
      </c>
      <c r="E15" s="330" t="s">
        <v>1064</v>
      </c>
      <c r="F15" s="262"/>
    </row>
    <row r="16" spans="1:6" ht="140.25">
      <c r="A16" s="330" t="s">
        <v>1838</v>
      </c>
      <c r="B16" s="330" t="s">
        <v>1839</v>
      </c>
      <c r="C16" s="330" t="s">
        <v>1840</v>
      </c>
      <c r="D16" s="330" t="s">
        <v>1834</v>
      </c>
      <c r="E16" s="330" t="s">
        <v>1064</v>
      </c>
      <c r="F16" s="262"/>
    </row>
    <row r="17" spans="1:7" ht="114.75">
      <c r="A17" s="330" t="s">
        <v>1841</v>
      </c>
      <c r="B17" s="330" t="s">
        <v>1842</v>
      </c>
      <c r="C17" s="330" t="s">
        <v>1843</v>
      </c>
      <c r="D17" s="330" t="s">
        <v>1844</v>
      </c>
      <c r="E17" s="330" t="s">
        <v>1064</v>
      </c>
      <c r="F17" s="262"/>
    </row>
    <row r="18" spans="1:7" ht="114.75">
      <c r="A18" s="330" t="s">
        <v>1845</v>
      </c>
      <c r="B18" s="330" t="s">
        <v>1846</v>
      </c>
      <c r="C18" s="330" t="s">
        <v>1847</v>
      </c>
      <c r="D18" s="330" t="s">
        <v>1848</v>
      </c>
      <c r="E18" s="330" t="s">
        <v>1064</v>
      </c>
      <c r="F18" s="262"/>
    </row>
    <row r="19" spans="1:7" ht="89.25">
      <c r="A19" s="330" t="s">
        <v>1849</v>
      </c>
      <c r="B19" s="330" t="s">
        <v>1850</v>
      </c>
      <c r="C19" s="330" t="s">
        <v>1851</v>
      </c>
      <c r="D19" s="330" t="s">
        <v>1852</v>
      </c>
      <c r="E19" s="330" t="s">
        <v>1064</v>
      </c>
      <c r="F19" s="262"/>
    </row>
    <row r="20" spans="1:7" ht="76.5">
      <c r="A20" s="330" t="s">
        <v>1853</v>
      </c>
      <c r="B20" s="330" t="s">
        <v>1854</v>
      </c>
      <c r="C20" s="330" t="s">
        <v>1855</v>
      </c>
      <c r="D20" s="330" t="s">
        <v>1856</v>
      </c>
      <c r="E20" s="330" t="s">
        <v>1064</v>
      </c>
      <c r="F20" s="262"/>
    </row>
    <row r="21" spans="1:7" ht="89.25">
      <c r="A21" s="330" t="s">
        <v>1857</v>
      </c>
      <c r="B21" s="330" t="s">
        <v>1858</v>
      </c>
      <c r="C21" s="330" t="s">
        <v>1859</v>
      </c>
      <c r="D21" s="330" t="s">
        <v>1844</v>
      </c>
      <c r="E21" s="330" t="s">
        <v>1064</v>
      </c>
      <c r="F21" s="262"/>
    </row>
    <row r="22" spans="1:7" ht="89.25">
      <c r="A22" s="330" t="s">
        <v>1860</v>
      </c>
      <c r="B22" s="330" t="s">
        <v>1861</v>
      </c>
      <c r="C22" s="330" t="s">
        <v>1862</v>
      </c>
      <c r="D22" s="330" t="s">
        <v>1852</v>
      </c>
      <c r="E22" s="330" t="s">
        <v>1064</v>
      </c>
      <c r="F22" s="262"/>
    </row>
    <row r="23" spans="1:7" ht="165.75">
      <c r="A23" s="330" t="s">
        <v>1863</v>
      </c>
      <c r="B23" s="330" t="s">
        <v>1864</v>
      </c>
      <c r="C23" s="330" t="s">
        <v>1865</v>
      </c>
      <c r="D23" s="330" t="s">
        <v>1852</v>
      </c>
      <c r="E23" s="330" t="s">
        <v>1064</v>
      </c>
      <c r="F23" s="262"/>
    </row>
    <row r="24" spans="1:7" ht="102">
      <c r="A24" s="330" t="s">
        <v>1866</v>
      </c>
      <c r="B24" s="330" t="s">
        <v>1842</v>
      </c>
      <c r="C24" s="330" t="s">
        <v>1867</v>
      </c>
      <c r="D24" s="330" t="s">
        <v>1868</v>
      </c>
      <c r="E24" s="330" t="s">
        <v>1064</v>
      </c>
      <c r="F24" s="262"/>
    </row>
    <row r="25" spans="1:7" ht="102">
      <c r="A25" s="330" t="s">
        <v>1869</v>
      </c>
      <c r="B25" s="330" t="s">
        <v>1870</v>
      </c>
      <c r="C25" s="330" t="s">
        <v>1871</v>
      </c>
      <c r="D25" s="330" t="s">
        <v>1844</v>
      </c>
      <c r="E25" s="330" t="s">
        <v>1064</v>
      </c>
      <c r="F25" s="262"/>
    </row>
    <row r="26" spans="1:7" ht="114.75">
      <c r="A26" s="330" t="s">
        <v>1841</v>
      </c>
      <c r="B26" s="330" t="s">
        <v>1842</v>
      </c>
      <c r="C26" s="330" t="s">
        <v>1843</v>
      </c>
      <c r="D26" s="330" t="s">
        <v>1844</v>
      </c>
      <c r="E26" s="330" t="s">
        <v>1064</v>
      </c>
      <c r="F26" s="262"/>
    </row>
    <row r="27" spans="1:7" ht="38.25">
      <c r="A27" s="34" t="s">
        <v>58</v>
      </c>
      <c r="B27" s="10" t="s">
        <v>29</v>
      </c>
      <c r="C27" s="10"/>
      <c r="D27" s="10"/>
      <c r="E27" s="10"/>
      <c r="F27" s="10"/>
    </row>
    <row r="28" spans="1:7" ht="13.9" customHeight="1">
      <c r="A28" s="8" t="s">
        <v>18</v>
      </c>
      <c r="B28" s="8"/>
      <c r="C28" s="8"/>
      <c r="D28" s="8"/>
      <c r="E28" s="8"/>
      <c r="F28" s="8"/>
      <c r="G28" s="41"/>
    </row>
    <row r="29" spans="1:7" ht="102">
      <c r="A29" s="34" t="s">
        <v>59</v>
      </c>
      <c r="B29" s="34" t="s">
        <v>60</v>
      </c>
      <c r="C29" s="34" t="s">
        <v>21</v>
      </c>
      <c r="D29" s="34" t="s">
        <v>61</v>
      </c>
      <c r="E29" s="34" t="s">
        <v>62</v>
      </c>
      <c r="F29" s="34" t="s">
        <v>63</v>
      </c>
      <c r="G29" s="34" t="s">
        <v>64</v>
      </c>
    </row>
    <row r="30" spans="1:7" ht="102">
      <c r="A30" s="186" t="s">
        <v>1872</v>
      </c>
      <c r="B30" s="330" t="s">
        <v>1873</v>
      </c>
      <c r="C30" s="330" t="s">
        <v>1874</v>
      </c>
      <c r="D30" s="186" t="s">
        <v>1852</v>
      </c>
      <c r="E30" s="332" t="s">
        <v>1064</v>
      </c>
      <c r="F30" s="36"/>
      <c r="G30" s="36"/>
    </row>
    <row r="31" spans="1:7" ht="76.5">
      <c r="A31" s="34" t="s">
        <v>65</v>
      </c>
      <c r="B31" s="10" t="s">
        <v>17</v>
      </c>
      <c r="C31" s="10"/>
      <c r="D31" s="10"/>
      <c r="E31" s="10"/>
      <c r="F31" s="326"/>
      <c r="G31" s="35"/>
    </row>
    <row r="32" spans="1:7" ht="12.75" customHeight="1">
      <c r="A32" s="7" t="s">
        <v>18</v>
      </c>
      <c r="B32" s="7"/>
      <c r="C32" s="7"/>
      <c r="D32" s="7"/>
      <c r="E32" s="7"/>
      <c r="F32" s="326"/>
      <c r="G32" s="35"/>
    </row>
    <row r="33" spans="1:7" ht="76.5">
      <c r="A33" s="34" t="s">
        <v>66</v>
      </c>
      <c r="B33" s="34" t="s">
        <v>67</v>
      </c>
      <c r="C33" s="34" t="s">
        <v>21</v>
      </c>
      <c r="D33" s="34" t="s">
        <v>68</v>
      </c>
      <c r="E33" s="34" t="s">
        <v>69</v>
      </c>
      <c r="F33" s="326"/>
      <c r="G33" s="35"/>
    </row>
    <row r="34" spans="1:7">
      <c r="A34" s="36" t="s">
        <v>25</v>
      </c>
      <c r="B34" s="36"/>
      <c r="C34" s="36"/>
      <c r="D34" s="36"/>
      <c r="E34" s="36"/>
      <c r="F34" s="326"/>
      <c r="G34" s="35"/>
    </row>
    <row r="35" spans="1:7">
      <c r="A35" s="36" t="s">
        <v>26</v>
      </c>
      <c r="B35" s="36"/>
      <c r="C35" s="36"/>
      <c r="D35" s="36"/>
      <c r="E35" s="36"/>
      <c r="F35" s="326"/>
      <c r="G35" s="35"/>
    </row>
    <row r="36" spans="1:7">
      <c r="A36" s="36" t="s">
        <v>27</v>
      </c>
      <c r="B36" s="36"/>
      <c r="C36" s="36"/>
      <c r="D36" s="36"/>
      <c r="E36" s="36"/>
      <c r="F36" s="326"/>
      <c r="G36" s="35"/>
    </row>
    <row r="37" spans="1:7">
      <c r="A37" s="36"/>
      <c r="B37" s="36"/>
      <c r="C37" s="36"/>
      <c r="D37" s="36"/>
      <c r="E37" s="36"/>
      <c r="F37" s="326"/>
      <c r="G37" s="35"/>
    </row>
    <row r="38" spans="1:7" ht="51">
      <c r="A38" s="34" t="s">
        <v>70</v>
      </c>
      <c r="B38" s="10" t="s">
        <v>17</v>
      </c>
      <c r="C38" s="10"/>
      <c r="D38" s="10"/>
      <c r="E38" s="10"/>
      <c r="F38" s="326"/>
      <c r="G38" s="35"/>
    </row>
    <row r="39" spans="1:7" ht="12.75" customHeight="1">
      <c r="A39" s="6" t="s">
        <v>18</v>
      </c>
      <c r="B39" s="6"/>
      <c r="C39" s="6"/>
      <c r="D39" s="6"/>
      <c r="E39" s="6"/>
      <c r="F39" s="326"/>
      <c r="G39" s="35"/>
    </row>
    <row r="40" spans="1:7" ht="127.5">
      <c r="A40" s="34" t="s">
        <v>71</v>
      </c>
      <c r="B40" s="34" t="s">
        <v>72</v>
      </c>
      <c r="C40" s="34" t="s">
        <v>73</v>
      </c>
      <c r="D40" s="34" t="s">
        <v>74</v>
      </c>
      <c r="E40" s="34" t="s">
        <v>75</v>
      </c>
      <c r="F40" s="326"/>
      <c r="G40" s="35"/>
    </row>
    <row r="41" spans="1:7">
      <c r="A41" s="36" t="s">
        <v>25</v>
      </c>
      <c r="B41" s="36"/>
      <c r="C41" s="36"/>
      <c r="D41" s="36"/>
      <c r="E41" s="36"/>
      <c r="F41" s="326"/>
      <c r="G41" s="35"/>
    </row>
    <row r="42" spans="1:7">
      <c r="A42" s="36" t="s">
        <v>26</v>
      </c>
      <c r="B42" s="36"/>
      <c r="C42" s="36"/>
      <c r="D42" s="36"/>
      <c r="E42" s="36"/>
      <c r="F42" s="326"/>
      <c r="G42" s="35"/>
    </row>
    <row r="43" spans="1:7">
      <c r="A43" s="36" t="s">
        <v>27</v>
      </c>
      <c r="B43" s="36"/>
      <c r="C43" s="36"/>
      <c r="D43" s="36"/>
      <c r="E43" s="36"/>
    </row>
    <row r="44" spans="1:7">
      <c r="A44" s="36"/>
      <c r="B44" s="36"/>
      <c r="C44" s="36"/>
      <c r="D44" s="36"/>
      <c r="E44" s="36"/>
    </row>
    <row r="45" spans="1:7" ht="92.45" customHeight="1">
      <c r="A45" s="34" t="s">
        <v>76</v>
      </c>
      <c r="B45" s="10" t="s">
        <v>17</v>
      </c>
      <c r="C45" s="10"/>
      <c r="D45" s="10"/>
      <c r="E45" s="35"/>
      <c r="F45" s="326"/>
    </row>
    <row r="46" spans="1:7" ht="23.85" customHeight="1">
      <c r="A46" s="6" t="s">
        <v>18</v>
      </c>
      <c r="B46" s="6"/>
      <c r="C46" s="6"/>
      <c r="D46" s="6"/>
      <c r="E46" s="35"/>
      <c r="F46" s="326"/>
    </row>
    <row r="47" spans="1:7" ht="38.25">
      <c r="A47" s="34" t="s">
        <v>77</v>
      </c>
      <c r="B47" s="34" t="s">
        <v>78</v>
      </c>
      <c r="C47" s="34" t="s">
        <v>79</v>
      </c>
      <c r="D47" s="34" t="s">
        <v>80</v>
      </c>
      <c r="E47" s="35"/>
      <c r="F47" s="326"/>
    </row>
    <row r="48" spans="1:7">
      <c r="A48" s="36" t="s">
        <v>25</v>
      </c>
      <c r="B48" s="36"/>
      <c r="C48" s="36"/>
      <c r="D48" s="36"/>
      <c r="E48" s="35"/>
      <c r="F48" s="326"/>
    </row>
    <row r="49" spans="1:6">
      <c r="A49" s="36" t="s">
        <v>26</v>
      </c>
      <c r="B49" s="36"/>
      <c r="C49" s="36"/>
      <c r="D49" s="36"/>
      <c r="E49" s="35"/>
      <c r="F49" s="326"/>
    </row>
    <row r="50" spans="1:6">
      <c r="A50" s="36" t="s">
        <v>27</v>
      </c>
      <c r="B50" s="36"/>
      <c r="C50" s="36"/>
      <c r="D50" s="36"/>
      <c r="E50" s="35"/>
      <c r="F50" s="326"/>
    </row>
    <row r="51" spans="1:6">
      <c r="A51" s="36"/>
      <c r="B51" s="36"/>
      <c r="C51" s="36"/>
      <c r="D51" s="36"/>
      <c r="E51" s="35"/>
      <c r="F51" s="326"/>
    </row>
    <row r="52" spans="1:6">
      <c r="A52" s="35"/>
      <c r="B52" s="35"/>
      <c r="C52" s="35"/>
      <c r="D52" s="35"/>
      <c r="E52" s="35"/>
      <c r="F52" s="326"/>
    </row>
    <row r="53" spans="1:6" ht="90.95" customHeight="1">
      <c r="A53" s="34" t="s">
        <v>81</v>
      </c>
      <c r="B53" s="10" t="s">
        <v>17</v>
      </c>
      <c r="C53" s="10"/>
      <c r="D53" s="10"/>
      <c r="E53" s="35"/>
      <c r="F53" s="326"/>
    </row>
    <row r="54" spans="1:6" ht="12.75" customHeight="1">
      <c r="A54" s="6" t="s">
        <v>18</v>
      </c>
      <c r="B54" s="6"/>
      <c r="C54" s="6"/>
      <c r="D54" s="6"/>
      <c r="E54" s="35"/>
      <c r="F54" s="326"/>
    </row>
    <row r="55" spans="1:6" ht="38.25">
      <c r="A55" s="34" t="s">
        <v>77</v>
      </c>
      <c r="B55" s="34" t="s">
        <v>78</v>
      </c>
      <c r="C55" s="34" t="s">
        <v>79</v>
      </c>
      <c r="D55" s="34" t="s">
        <v>80</v>
      </c>
      <c r="E55" s="35"/>
      <c r="F55" s="326"/>
    </row>
    <row r="56" spans="1:6">
      <c r="A56" s="36" t="s">
        <v>25</v>
      </c>
      <c r="B56" s="36"/>
      <c r="C56" s="36"/>
      <c r="D56" s="36"/>
      <c r="E56" s="35"/>
      <c r="F56" s="326"/>
    </row>
    <row r="57" spans="1:6">
      <c r="A57" s="36" t="s">
        <v>26</v>
      </c>
      <c r="B57" s="36"/>
      <c r="C57" s="36"/>
      <c r="D57" s="36"/>
      <c r="E57" s="35"/>
      <c r="F57" s="326"/>
    </row>
    <row r="58" spans="1:6">
      <c r="A58" s="36" t="s">
        <v>27</v>
      </c>
      <c r="B58" s="36"/>
      <c r="C58" s="36"/>
      <c r="D58" s="36"/>
      <c r="E58" s="35"/>
      <c r="F58" s="326"/>
    </row>
    <row r="59" spans="1:6">
      <c r="A59" s="36"/>
      <c r="B59" s="36"/>
      <c r="C59" s="36"/>
      <c r="D59" s="36"/>
      <c r="E59" s="35"/>
      <c r="F59" s="326"/>
    </row>
    <row r="60" spans="1:6">
      <c r="A60" s="35"/>
      <c r="B60" s="35"/>
      <c r="C60" s="35"/>
      <c r="D60" s="35"/>
      <c r="E60" s="35"/>
      <c r="F60" s="326"/>
    </row>
    <row r="61" spans="1:6" ht="70.900000000000006" customHeight="1">
      <c r="A61" s="34" t="s">
        <v>82</v>
      </c>
      <c r="B61" s="10" t="s">
        <v>17</v>
      </c>
      <c r="C61" s="10"/>
      <c r="D61" s="10"/>
      <c r="E61" s="35"/>
      <c r="F61" s="326"/>
    </row>
    <row r="62" spans="1:6" ht="12.75" customHeight="1">
      <c r="A62" s="5" t="s">
        <v>18</v>
      </c>
      <c r="B62" s="5"/>
      <c r="C62" s="5"/>
      <c r="D62" s="5"/>
      <c r="E62" s="35"/>
      <c r="F62" s="326"/>
    </row>
    <row r="63" spans="1:6" ht="38.25">
      <c r="A63" s="34" t="s">
        <v>77</v>
      </c>
      <c r="B63" s="34" t="s">
        <v>78</v>
      </c>
      <c r="C63" s="34" t="s">
        <v>79</v>
      </c>
      <c r="D63" s="34" t="s">
        <v>80</v>
      </c>
      <c r="E63" s="35"/>
      <c r="F63" s="326"/>
    </row>
    <row r="64" spans="1:6">
      <c r="A64" s="36" t="s">
        <v>25</v>
      </c>
      <c r="B64" s="36"/>
      <c r="C64" s="36"/>
      <c r="D64" s="36"/>
      <c r="E64" s="35"/>
      <c r="F64" s="326"/>
    </row>
    <row r="65" spans="1:26">
      <c r="A65" s="36" t="s">
        <v>26</v>
      </c>
      <c r="B65" s="36"/>
      <c r="C65" s="36"/>
      <c r="D65" s="36"/>
      <c r="E65" s="35"/>
      <c r="F65" s="326"/>
    </row>
    <row r="66" spans="1:26">
      <c r="A66" s="36" t="s">
        <v>27</v>
      </c>
      <c r="B66" s="36"/>
      <c r="C66" s="36"/>
      <c r="D66" s="36"/>
      <c r="E66" s="35"/>
      <c r="F66" s="326"/>
    </row>
    <row r="67" spans="1:26">
      <c r="A67" s="36"/>
      <c r="B67" s="36"/>
      <c r="C67" s="36"/>
      <c r="D67" s="36"/>
      <c r="E67" s="35"/>
      <c r="F67" s="326"/>
    </row>
    <row r="68" spans="1:26">
      <c r="A68" s="4"/>
      <c r="B68" s="4"/>
      <c r="C68" s="4"/>
      <c r="D68" s="4"/>
      <c r="E68" s="4"/>
      <c r="F68" s="4"/>
    </row>
    <row r="69" spans="1:26" ht="90.95" customHeight="1">
      <c r="A69" s="34" t="s">
        <v>83</v>
      </c>
      <c r="B69" s="10" t="s">
        <v>17</v>
      </c>
      <c r="C69" s="10"/>
      <c r="D69" s="10"/>
      <c r="E69" s="10"/>
      <c r="F69" s="10"/>
    </row>
    <row r="70" spans="1:26" ht="12.75" customHeight="1">
      <c r="A70" s="5" t="s">
        <v>18</v>
      </c>
      <c r="B70" s="5"/>
      <c r="C70" s="5"/>
      <c r="D70" s="5"/>
      <c r="E70" s="5"/>
      <c r="F70" s="5"/>
    </row>
    <row r="71" spans="1:26" ht="76.5">
      <c r="A71" s="34" t="s">
        <v>84</v>
      </c>
      <c r="B71" s="34" t="s">
        <v>85</v>
      </c>
      <c r="C71" s="34" t="s">
        <v>86</v>
      </c>
      <c r="D71" s="34" t="s">
        <v>87</v>
      </c>
      <c r="E71" s="34" t="s">
        <v>88</v>
      </c>
      <c r="F71" s="34" t="s">
        <v>69</v>
      </c>
    </row>
    <row r="72" spans="1:26">
      <c r="A72" s="36" t="s">
        <v>25</v>
      </c>
      <c r="B72" s="36"/>
      <c r="C72" s="36"/>
      <c r="D72" s="36"/>
      <c r="E72" s="36"/>
      <c r="F72" s="36"/>
    </row>
    <row r="73" spans="1:26">
      <c r="A73" s="36" t="s">
        <v>26</v>
      </c>
      <c r="B73" s="36"/>
      <c r="C73" s="36"/>
      <c r="D73" s="36"/>
      <c r="E73" s="36"/>
      <c r="F73" s="36"/>
    </row>
    <row r="74" spans="1:26" s="207" customFormat="1">
      <c r="A74" s="36" t="s">
        <v>27</v>
      </c>
      <c r="B74" s="36"/>
      <c r="C74" s="36"/>
      <c r="D74" s="36"/>
      <c r="E74" s="36"/>
      <c r="F74" s="36"/>
      <c r="G74" s="33"/>
      <c r="H74" s="33"/>
      <c r="I74" s="33"/>
      <c r="J74" s="33"/>
      <c r="K74"/>
      <c r="L74"/>
      <c r="M74"/>
      <c r="N74"/>
      <c r="O74"/>
      <c r="P74"/>
      <c r="Q74"/>
      <c r="R74"/>
      <c r="S74"/>
      <c r="T74"/>
      <c r="U74"/>
      <c r="V74"/>
      <c r="W74"/>
      <c r="X74"/>
      <c r="Y74"/>
      <c r="Z74"/>
    </row>
    <row r="75" spans="1:26" s="207" customFormat="1">
      <c r="A75" s="36"/>
      <c r="B75" s="36"/>
      <c r="C75" s="36"/>
      <c r="D75" s="36"/>
      <c r="E75" s="36"/>
      <c r="F75" s="36"/>
      <c r="G75" s="33"/>
      <c r="H75" s="33"/>
      <c r="I75" s="33"/>
      <c r="J75" s="33"/>
      <c r="K75"/>
      <c r="L75"/>
      <c r="M75"/>
      <c r="N75"/>
      <c r="O75"/>
      <c r="P75"/>
      <c r="Q75"/>
      <c r="R75"/>
      <c r="S75"/>
      <c r="T75"/>
      <c r="U75"/>
      <c r="V75"/>
      <c r="W75"/>
      <c r="X75"/>
      <c r="Y75"/>
      <c r="Z75"/>
    </row>
    <row r="76" spans="1:26" s="207" customFormat="1">
      <c r="A76" s="35"/>
      <c r="B76" s="35"/>
      <c r="C76" s="35"/>
      <c r="D76" s="35"/>
      <c r="E76" s="35"/>
      <c r="F76" s="326"/>
      <c r="G76" s="33"/>
      <c r="H76" s="33"/>
      <c r="I76" s="33"/>
      <c r="J76" s="33"/>
      <c r="K76"/>
      <c r="L76"/>
      <c r="M76"/>
      <c r="N76"/>
      <c r="O76"/>
      <c r="P76"/>
      <c r="Q76"/>
      <c r="R76"/>
      <c r="S76"/>
      <c r="T76"/>
      <c r="U76"/>
      <c r="V76"/>
      <c r="W76"/>
      <c r="X76"/>
      <c r="Y76"/>
      <c r="Z76"/>
    </row>
    <row r="77" spans="1:26" s="207" customFormat="1" ht="73.900000000000006" customHeight="1">
      <c r="A77" s="34" t="s">
        <v>89</v>
      </c>
      <c r="B77" s="10" t="s">
        <v>17</v>
      </c>
      <c r="C77" s="10"/>
      <c r="D77" s="10"/>
      <c r="E77" s="35"/>
      <c r="F77" s="326"/>
      <c r="G77" s="33"/>
      <c r="H77" s="33"/>
      <c r="I77" s="33"/>
      <c r="J77" s="33"/>
      <c r="K77"/>
      <c r="L77"/>
      <c r="M77"/>
      <c r="N77"/>
      <c r="O77"/>
      <c r="P77"/>
      <c r="Q77"/>
      <c r="R77"/>
      <c r="S77"/>
      <c r="T77"/>
      <c r="U77"/>
      <c r="V77"/>
      <c r="W77"/>
      <c r="X77"/>
      <c r="Y77"/>
      <c r="Z77"/>
    </row>
    <row r="78" spans="1:26" ht="23.85" customHeight="1">
      <c r="A78" s="5" t="s">
        <v>18</v>
      </c>
      <c r="B78" s="5"/>
      <c r="C78" s="5"/>
      <c r="D78" s="5"/>
      <c r="E78" s="35"/>
      <c r="F78" s="326"/>
    </row>
    <row r="79" spans="1:26" ht="76.5">
      <c r="A79" s="34" t="s">
        <v>90</v>
      </c>
      <c r="B79" s="34" t="s">
        <v>91</v>
      </c>
      <c r="C79" s="34" t="s">
        <v>92</v>
      </c>
      <c r="D79" s="34" t="s">
        <v>69</v>
      </c>
      <c r="E79" s="35"/>
      <c r="F79" s="326"/>
    </row>
    <row r="80" spans="1:26">
      <c r="A80" s="36" t="s">
        <v>25</v>
      </c>
      <c r="B80" s="36"/>
      <c r="C80" s="36"/>
      <c r="D80" s="36"/>
      <c r="E80" s="35"/>
      <c r="F80" s="326"/>
    </row>
    <row r="81" spans="1:6">
      <c r="A81" s="36" t="s">
        <v>26</v>
      </c>
      <c r="B81" s="36"/>
      <c r="C81" s="36"/>
      <c r="D81" s="36"/>
      <c r="E81" s="35"/>
      <c r="F81" s="326"/>
    </row>
    <row r="82" spans="1:6">
      <c r="A82" s="36" t="s">
        <v>27</v>
      </c>
      <c r="B82" s="36"/>
      <c r="C82" s="36"/>
      <c r="D82" s="36"/>
      <c r="E82" s="35"/>
      <c r="F82" s="326"/>
    </row>
    <row r="83" spans="1:6">
      <c r="A83" s="36"/>
      <c r="B83" s="36"/>
      <c r="C83" s="36"/>
      <c r="D83" s="36"/>
      <c r="E83" s="35"/>
      <c r="F83" s="326"/>
    </row>
    <row r="84" spans="1:6">
      <c r="A84" s="35"/>
      <c r="B84" s="35"/>
      <c r="C84" s="35"/>
      <c r="D84" s="35"/>
      <c r="E84" s="35"/>
      <c r="F84" s="326"/>
    </row>
    <row r="85" spans="1:6" ht="73.150000000000006" customHeight="1">
      <c r="A85" s="34" t="s">
        <v>93</v>
      </c>
      <c r="B85" s="10" t="s">
        <v>94</v>
      </c>
      <c r="C85" s="10"/>
      <c r="D85" s="10"/>
      <c r="E85" s="35"/>
      <c r="F85" s="326"/>
    </row>
    <row r="86" spans="1:6">
      <c r="A86" s="35"/>
      <c r="B86" s="35"/>
      <c r="D86" s="35"/>
      <c r="E86" s="35"/>
      <c r="F86" s="326"/>
    </row>
    <row r="87" spans="1:6" ht="75.400000000000006" customHeight="1">
      <c r="A87" s="34" t="s">
        <v>95</v>
      </c>
      <c r="B87" s="10" t="s">
        <v>17</v>
      </c>
      <c r="C87" s="10"/>
      <c r="D87" s="10"/>
      <c r="E87" s="35"/>
      <c r="F87" s="326"/>
    </row>
    <row r="88" spans="1:6" ht="23.85" customHeight="1">
      <c r="A88" s="5" t="s">
        <v>18</v>
      </c>
      <c r="B88" s="5"/>
      <c r="C88" s="5"/>
      <c r="D88" s="5"/>
      <c r="E88" s="35"/>
      <c r="F88" s="326"/>
    </row>
    <row r="89" spans="1:6" ht="102">
      <c r="A89" s="34" t="s">
        <v>96</v>
      </c>
      <c r="B89" s="34" t="s">
        <v>97</v>
      </c>
      <c r="C89" s="34" t="s">
        <v>98</v>
      </c>
      <c r="D89" s="34" t="s">
        <v>99</v>
      </c>
      <c r="E89" s="35"/>
      <c r="F89" s="326"/>
    </row>
    <row r="90" spans="1:6" ht="12.75" customHeight="1">
      <c r="A90" s="36" t="s">
        <v>25</v>
      </c>
      <c r="B90" s="36"/>
      <c r="C90" s="36"/>
      <c r="D90" s="36"/>
    </row>
    <row r="91" spans="1:6" ht="12.75" customHeight="1">
      <c r="A91" s="36" t="s">
        <v>26</v>
      </c>
      <c r="B91" s="36"/>
      <c r="C91" s="36"/>
      <c r="D91" s="36"/>
    </row>
    <row r="92" spans="1:6" ht="12.75" customHeight="1">
      <c r="A92" s="36" t="s">
        <v>27</v>
      </c>
      <c r="B92" s="36"/>
      <c r="C92" s="36"/>
      <c r="D92" s="36"/>
    </row>
    <row r="93" spans="1:6" ht="12.75" customHeight="1">
      <c r="A93" s="36"/>
      <c r="B93" s="36"/>
      <c r="C93" s="36"/>
      <c r="D93" s="36"/>
    </row>
    <row r="96" spans="1:6" ht="76.150000000000006" customHeight="1">
      <c r="A96" s="44" t="s">
        <v>100</v>
      </c>
      <c r="B96" s="3" t="s">
        <v>29</v>
      </c>
      <c r="C96" s="3"/>
      <c r="D96" s="3"/>
    </row>
    <row r="97" spans="1:6" ht="28.35" customHeight="1">
      <c r="A97" s="5" t="s">
        <v>18</v>
      </c>
      <c r="B97" s="5"/>
      <c r="C97" s="5"/>
      <c r="D97" s="5"/>
    </row>
    <row r="98" spans="1:6" ht="99.2" customHeight="1">
      <c r="A98" s="44" t="s">
        <v>101</v>
      </c>
      <c r="B98" s="2" t="s">
        <v>102</v>
      </c>
      <c r="C98" s="2"/>
      <c r="D98" s="44" t="s">
        <v>103</v>
      </c>
    </row>
    <row r="99" spans="1:6" ht="123.75" customHeight="1">
      <c r="A99" s="330" t="s">
        <v>1875</v>
      </c>
      <c r="B99" s="331" t="s">
        <v>1876</v>
      </c>
      <c r="D99" s="331" t="s">
        <v>1877</v>
      </c>
    </row>
    <row r="100" spans="1:6" ht="118.5" customHeight="1">
      <c r="A100" s="330" t="s">
        <v>1878</v>
      </c>
      <c r="B100" s="330" t="s">
        <v>1879</v>
      </c>
      <c r="D100" s="330" t="s">
        <v>1880</v>
      </c>
    </row>
    <row r="102" spans="1:6" ht="76.900000000000006" customHeight="1">
      <c r="A102" s="44" t="s">
        <v>107</v>
      </c>
      <c r="B102" s="3" t="s">
        <v>29</v>
      </c>
      <c r="C102" s="3"/>
      <c r="D102" s="3"/>
    </row>
    <row r="103" spans="1:6" ht="12.75" customHeight="1">
      <c r="A103" s="5" t="s">
        <v>18</v>
      </c>
      <c r="B103" s="5"/>
      <c r="C103" s="5"/>
      <c r="D103" s="5"/>
    </row>
    <row r="104" spans="1:6" ht="12.75" customHeight="1">
      <c r="A104" s="2" t="s">
        <v>108</v>
      </c>
      <c r="B104" s="2"/>
      <c r="C104" s="2"/>
    </row>
    <row r="105" spans="1:6" ht="52.5" customHeight="1">
      <c r="A105" s="1496" t="s">
        <v>1881</v>
      </c>
      <c r="B105" s="1496"/>
      <c r="C105" s="1496"/>
    </row>
    <row r="106" spans="1:6" ht="73.900000000000006" customHeight="1">
      <c r="A106" s="48" t="s">
        <v>110</v>
      </c>
      <c r="B106" s="3" t="s">
        <v>29</v>
      </c>
      <c r="C106" s="3"/>
      <c r="D106" s="3"/>
    </row>
    <row r="108" spans="1:6" ht="72.75" customHeight="1">
      <c r="A108" s="44" t="s">
        <v>111</v>
      </c>
      <c r="B108" s="3" t="s">
        <v>29</v>
      </c>
      <c r="C108" s="3"/>
      <c r="D108" s="3"/>
      <c r="F108" s="334"/>
    </row>
    <row r="109" spans="1:6" ht="12.75" customHeight="1">
      <c r="A109" s="5" t="s">
        <v>18</v>
      </c>
      <c r="B109" s="5"/>
      <c r="C109" s="5"/>
      <c r="D109" s="5"/>
    </row>
    <row r="110" spans="1:6" ht="29.85" customHeight="1">
      <c r="A110" s="2" t="s">
        <v>108</v>
      </c>
      <c r="B110" s="2"/>
      <c r="C110" s="2"/>
    </row>
    <row r="111" spans="1:6" ht="31.5" customHeight="1">
      <c r="A111" s="1477" t="s">
        <v>1882</v>
      </c>
      <c r="B111" s="1477"/>
      <c r="C111" s="1477"/>
    </row>
    <row r="112" spans="1:6" ht="93.95" customHeight="1">
      <c r="A112" s="44" t="s">
        <v>113</v>
      </c>
      <c r="B112" s="3" t="s">
        <v>29</v>
      </c>
      <c r="C112" s="3"/>
      <c r="D112" s="3"/>
    </row>
    <row r="114" spans="1:26" ht="50.65" customHeight="1">
      <c r="A114" s="2" t="s">
        <v>114</v>
      </c>
      <c r="B114" s="2"/>
      <c r="C114" s="2"/>
      <c r="D114" s="2"/>
    </row>
    <row r="115" spans="1:26" ht="96.95" customHeight="1">
      <c r="A115" s="44" t="s">
        <v>115</v>
      </c>
      <c r="B115" s="44" t="s">
        <v>116</v>
      </c>
      <c r="C115" s="44" t="s">
        <v>117</v>
      </c>
      <c r="D115" s="44" t="s">
        <v>118</v>
      </c>
    </row>
    <row r="116" spans="1:26" s="243" customFormat="1" ht="83.65" customHeight="1">
      <c r="A116" s="1496" t="s">
        <v>1883</v>
      </c>
      <c r="B116" s="1496"/>
      <c r="C116" s="1496"/>
      <c r="D116" s="50"/>
      <c r="E116" s="33"/>
      <c r="F116" s="325"/>
      <c r="G116" s="33"/>
      <c r="H116" s="33"/>
      <c r="I116" s="33"/>
      <c r="J116" s="33"/>
      <c r="K116"/>
      <c r="L116"/>
      <c r="M116"/>
      <c r="N116"/>
      <c r="O116"/>
      <c r="P116"/>
      <c r="Q116"/>
      <c r="R116"/>
      <c r="S116"/>
      <c r="T116"/>
      <c r="U116"/>
      <c r="V116"/>
      <c r="W116"/>
      <c r="X116"/>
      <c r="Y116"/>
      <c r="Z116"/>
    </row>
    <row r="117" spans="1:26" s="243" customFormat="1" ht="12.75" customHeight="1">
      <c r="A117" s="33"/>
      <c r="B117" s="33"/>
      <c r="C117" s="33"/>
      <c r="D117" s="33"/>
      <c r="E117" s="33"/>
      <c r="F117" s="325"/>
      <c r="G117" s="33"/>
      <c r="H117" s="33"/>
      <c r="I117" s="33"/>
      <c r="J117" s="33"/>
      <c r="K117"/>
      <c r="L117"/>
      <c r="M117"/>
      <c r="N117"/>
      <c r="O117"/>
      <c r="P117"/>
      <c r="Q117"/>
      <c r="R117"/>
      <c r="S117"/>
      <c r="T117"/>
      <c r="U117"/>
      <c r="V117"/>
      <c r="W117"/>
      <c r="X117"/>
      <c r="Y117"/>
      <c r="Z117"/>
    </row>
    <row r="118" spans="1:26" s="243" customFormat="1" ht="39.6" customHeight="1">
      <c r="A118" s="2" t="s">
        <v>122</v>
      </c>
      <c r="B118" s="2"/>
      <c r="C118" s="2"/>
      <c r="D118" s="2"/>
      <c r="E118" s="2"/>
      <c r="F118" s="44" t="s">
        <v>123</v>
      </c>
      <c r="G118" s="44" t="s">
        <v>124</v>
      </c>
      <c r="H118" s="33"/>
      <c r="I118" s="33"/>
      <c r="J118" s="33"/>
      <c r="K118"/>
      <c r="L118"/>
      <c r="M118"/>
      <c r="N118"/>
      <c r="O118"/>
      <c r="P118"/>
      <c r="Q118"/>
      <c r="R118"/>
      <c r="S118"/>
      <c r="T118"/>
      <c r="U118"/>
      <c r="V118"/>
      <c r="W118"/>
      <c r="X118"/>
      <c r="Y118"/>
      <c r="Z118"/>
    </row>
    <row r="119" spans="1:26" s="243" customFormat="1" ht="73.900000000000006" customHeight="1">
      <c r="A119" s="44" t="s">
        <v>125</v>
      </c>
      <c r="B119" s="44" t="s">
        <v>126</v>
      </c>
      <c r="C119" s="44" t="s">
        <v>127</v>
      </c>
      <c r="D119" s="44" t="s">
        <v>128</v>
      </c>
      <c r="E119" s="44" t="s">
        <v>129</v>
      </c>
      <c r="F119" s="47">
        <v>45</v>
      </c>
      <c r="G119" s="47">
        <f>SUM(D120:D164)</f>
        <v>4820</v>
      </c>
      <c r="H119" s="33"/>
      <c r="I119" s="33"/>
      <c r="J119" s="33"/>
      <c r="K119"/>
      <c r="L119"/>
      <c r="M119"/>
      <c r="N119"/>
      <c r="O119"/>
      <c r="P119"/>
      <c r="Q119"/>
      <c r="R119"/>
      <c r="S119"/>
      <c r="T119"/>
      <c r="U119"/>
      <c r="V119"/>
      <c r="W119"/>
      <c r="X119"/>
      <c r="Y119"/>
      <c r="Z119"/>
    </row>
    <row r="120" spans="1:26" s="243" customFormat="1" ht="74.25" customHeight="1">
      <c r="A120" s="330" t="s">
        <v>1884</v>
      </c>
      <c r="B120" s="330" t="s">
        <v>1885</v>
      </c>
      <c r="C120" s="330" t="s">
        <v>1886</v>
      </c>
      <c r="D120" s="330">
        <v>40</v>
      </c>
      <c r="E120" s="330" t="s">
        <v>1887</v>
      </c>
      <c r="F120" s="325"/>
      <c r="G120" s="33"/>
      <c r="H120" s="33"/>
      <c r="I120" s="33"/>
      <c r="J120" s="33"/>
      <c r="K120"/>
      <c r="L120"/>
      <c r="M120"/>
      <c r="N120"/>
      <c r="O120"/>
      <c r="P120"/>
      <c r="Q120"/>
      <c r="R120"/>
      <c r="S120"/>
      <c r="T120"/>
      <c r="U120"/>
      <c r="V120"/>
      <c r="W120"/>
      <c r="X120"/>
      <c r="Y120"/>
      <c r="Z120"/>
    </row>
    <row r="121" spans="1:26" s="243" customFormat="1" ht="51" customHeight="1">
      <c r="A121" s="330" t="s">
        <v>1888</v>
      </c>
      <c r="B121" s="330" t="s">
        <v>1889</v>
      </c>
      <c r="C121" s="330" t="s">
        <v>1890</v>
      </c>
      <c r="D121" s="330">
        <v>400</v>
      </c>
      <c r="E121" s="330" t="s">
        <v>1891</v>
      </c>
      <c r="F121" s="325"/>
      <c r="G121" s="33"/>
      <c r="H121" s="33"/>
      <c r="I121" s="33"/>
      <c r="J121" s="33"/>
      <c r="K121"/>
      <c r="L121"/>
      <c r="M121"/>
      <c r="N121"/>
      <c r="O121"/>
      <c r="P121"/>
      <c r="Q121"/>
      <c r="R121"/>
      <c r="S121"/>
      <c r="T121"/>
      <c r="U121"/>
      <c r="V121"/>
      <c r="W121"/>
      <c r="X121"/>
      <c r="Y121"/>
      <c r="Z121"/>
    </row>
    <row r="122" spans="1:26" s="243" customFormat="1" ht="51">
      <c r="A122" s="331" t="s">
        <v>1892</v>
      </c>
      <c r="B122" s="330" t="s">
        <v>1893</v>
      </c>
      <c r="C122" s="330" t="s">
        <v>1894</v>
      </c>
      <c r="D122" s="330">
        <v>400</v>
      </c>
      <c r="E122" s="330" t="s">
        <v>1895</v>
      </c>
      <c r="F122" s="325"/>
      <c r="G122" s="33"/>
      <c r="H122" s="33"/>
      <c r="I122" s="33"/>
      <c r="J122" s="33"/>
      <c r="K122"/>
      <c r="L122"/>
      <c r="M122"/>
      <c r="N122"/>
      <c r="O122"/>
      <c r="P122"/>
      <c r="Q122"/>
      <c r="R122"/>
      <c r="S122"/>
      <c r="T122"/>
      <c r="U122"/>
      <c r="V122"/>
      <c r="W122"/>
      <c r="X122"/>
      <c r="Y122"/>
      <c r="Z122"/>
    </row>
    <row r="123" spans="1:26" s="243" customFormat="1" ht="114">
      <c r="A123" s="331" t="s">
        <v>1896</v>
      </c>
      <c r="B123" s="330" t="s">
        <v>1893</v>
      </c>
      <c r="C123" s="330" t="s">
        <v>1897</v>
      </c>
      <c r="D123" s="330">
        <v>300</v>
      </c>
      <c r="E123" s="330" t="s">
        <v>1898</v>
      </c>
      <c r="F123" s="325"/>
      <c r="G123" s="33"/>
      <c r="H123" s="33"/>
      <c r="I123" s="33"/>
      <c r="J123" s="33"/>
      <c r="K123"/>
      <c r="L123"/>
      <c r="M123"/>
      <c r="N123"/>
      <c r="O123"/>
      <c r="P123"/>
      <c r="Q123"/>
      <c r="R123"/>
      <c r="S123"/>
      <c r="T123"/>
      <c r="U123"/>
      <c r="V123"/>
      <c r="W123"/>
      <c r="X123"/>
      <c r="Y123"/>
      <c r="Z123"/>
    </row>
    <row r="124" spans="1:26" s="243" customFormat="1" ht="51">
      <c r="A124" s="330" t="s">
        <v>1899</v>
      </c>
      <c r="B124" s="330" t="s">
        <v>1900</v>
      </c>
      <c r="C124" s="330" t="s">
        <v>1901</v>
      </c>
      <c r="D124" s="330">
        <v>50</v>
      </c>
      <c r="E124" s="330" t="s">
        <v>1902</v>
      </c>
      <c r="F124" s="325"/>
      <c r="G124" s="33"/>
      <c r="H124" s="33"/>
      <c r="I124" s="33"/>
      <c r="J124" s="33"/>
      <c r="K124"/>
      <c r="L124"/>
      <c r="M124"/>
      <c r="N124"/>
      <c r="O124"/>
      <c r="P124"/>
      <c r="Q124"/>
      <c r="R124"/>
      <c r="S124"/>
      <c r="T124"/>
      <c r="U124"/>
      <c r="V124"/>
      <c r="W124"/>
      <c r="X124"/>
      <c r="Y124"/>
      <c r="Z124"/>
    </row>
    <row r="125" spans="1:26" s="243" customFormat="1" ht="51">
      <c r="A125" s="331" t="s">
        <v>1903</v>
      </c>
      <c r="B125" s="330" t="s">
        <v>1904</v>
      </c>
      <c r="C125" s="330" t="s">
        <v>1905</v>
      </c>
      <c r="D125" s="330">
        <v>20</v>
      </c>
      <c r="E125" s="330" t="s">
        <v>1906</v>
      </c>
      <c r="F125" s="184"/>
      <c r="G125" s="184"/>
      <c r="H125" s="184"/>
      <c r="I125" s="184"/>
      <c r="J125" s="184"/>
      <c r="K125" s="207"/>
      <c r="L125" s="207"/>
      <c r="M125" s="207"/>
      <c r="N125" s="207"/>
      <c r="O125" s="207"/>
      <c r="P125" s="207"/>
      <c r="Q125" s="207"/>
      <c r="R125" s="207"/>
      <c r="S125" s="207"/>
      <c r="T125" s="207"/>
      <c r="U125" s="207"/>
      <c r="V125" s="207"/>
      <c r="W125" s="207"/>
      <c r="X125" s="207"/>
      <c r="Y125" s="207"/>
      <c r="Z125" s="207"/>
    </row>
    <row r="126" spans="1:26" s="243" customFormat="1" ht="51">
      <c r="A126" s="330" t="s">
        <v>1907</v>
      </c>
      <c r="B126" s="330" t="s">
        <v>1908</v>
      </c>
      <c r="C126" s="330" t="s">
        <v>1909</v>
      </c>
      <c r="D126" s="330">
        <v>20</v>
      </c>
      <c r="E126" s="330" t="s">
        <v>1910</v>
      </c>
      <c r="F126" s="184"/>
      <c r="G126" s="184"/>
      <c r="H126" s="184"/>
      <c r="I126" s="184"/>
      <c r="J126" s="184"/>
      <c r="K126" s="207"/>
      <c r="L126" s="207"/>
      <c r="M126" s="207"/>
      <c r="N126" s="207"/>
      <c r="O126" s="207"/>
      <c r="P126" s="207"/>
      <c r="Q126" s="207"/>
      <c r="R126" s="207"/>
      <c r="S126" s="207"/>
      <c r="T126" s="207"/>
      <c r="U126" s="207"/>
      <c r="V126" s="207"/>
      <c r="W126" s="207"/>
      <c r="X126" s="207"/>
      <c r="Y126" s="207"/>
      <c r="Z126" s="207"/>
    </row>
    <row r="127" spans="1:26" s="243" customFormat="1" ht="255">
      <c r="A127" s="330" t="s">
        <v>1911</v>
      </c>
      <c r="B127" s="330" t="s">
        <v>1912</v>
      </c>
      <c r="C127" s="330" t="s">
        <v>1913</v>
      </c>
      <c r="D127" s="330">
        <v>400</v>
      </c>
      <c r="E127" s="330" t="s">
        <v>1914</v>
      </c>
      <c r="F127" s="184"/>
      <c r="G127" s="184"/>
      <c r="H127" s="184"/>
      <c r="I127" s="184"/>
      <c r="J127" s="184"/>
      <c r="K127" s="207"/>
      <c r="L127" s="207"/>
      <c r="M127" s="207"/>
      <c r="N127" s="207"/>
      <c r="O127" s="207"/>
      <c r="P127" s="207"/>
      <c r="Q127" s="207"/>
      <c r="R127" s="207"/>
      <c r="S127" s="207"/>
      <c r="T127" s="207"/>
      <c r="U127" s="207"/>
      <c r="V127" s="207"/>
      <c r="W127" s="207"/>
      <c r="X127" s="207"/>
      <c r="Y127" s="207"/>
      <c r="Z127" s="207"/>
    </row>
    <row r="128" spans="1:26" s="243" customFormat="1" ht="51">
      <c r="A128" s="330" t="s">
        <v>1915</v>
      </c>
      <c r="B128" s="330" t="s">
        <v>1916</v>
      </c>
      <c r="C128" s="330" t="s">
        <v>1917</v>
      </c>
      <c r="D128" s="330">
        <v>50</v>
      </c>
      <c r="E128" s="330" t="s">
        <v>1918</v>
      </c>
      <c r="F128" s="184"/>
      <c r="G128" s="184"/>
      <c r="H128" s="184"/>
      <c r="I128" s="184"/>
      <c r="J128" s="184"/>
      <c r="K128" s="207"/>
      <c r="L128" s="207"/>
      <c r="M128" s="207"/>
      <c r="N128" s="207"/>
      <c r="O128" s="207"/>
      <c r="P128" s="207"/>
      <c r="Q128" s="207"/>
      <c r="R128" s="207"/>
      <c r="S128" s="207"/>
      <c r="T128" s="207"/>
      <c r="U128" s="207"/>
      <c r="V128" s="207"/>
      <c r="W128" s="207"/>
      <c r="X128" s="207"/>
      <c r="Y128" s="207"/>
      <c r="Z128" s="207"/>
    </row>
    <row r="129" spans="1:26" s="243" customFormat="1" ht="51">
      <c r="A129" s="331" t="s">
        <v>1919</v>
      </c>
      <c r="B129" s="330" t="s">
        <v>1920</v>
      </c>
      <c r="C129" s="330" t="s">
        <v>1921</v>
      </c>
      <c r="D129" s="330">
        <v>30</v>
      </c>
      <c r="E129" s="330" t="s">
        <v>1922</v>
      </c>
      <c r="F129" s="325"/>
      <c r="G129" s="33"/>
      <c r="H129" s="33"/>
      <c r="I129" s="33"/>
      <c r="J129" s="33"/>
      <c r="K129"/>
      <c r="L129"/>
      <c r="M129"/>
      <c r="N129"/>
      <c r="O129"/>
      <c r="P129"/>
      <c r="Q129"/>
      <c r="R129"/>
      <c r="S129"/>
      <c r="T129"/>
      <c r="U129"/>
      <c r="V129"/>
      <c r="W129"/>
      <c r="X129"/>
      <c r="Y129"/>
      <c r="Z129"/>
    </row>
    <row r="130" spans="1:26" s="243" customFormat="1" ht="114">
      <c r="A130" s="330" t="s">
        <v>1923</v>
      </c>
      <c r="B130" s="330" t="s">
        <v>1924</v>
      </c>
      <c r="C130" s="331" t="s">
        <v>1925</v>
      </c>
      <c r="D130" s="330">
        <v>50</v>
      </c>
      <c r="E130" s="330" t="s">
        <v>1926</v>
      </c>
      <c r="F130" s="325"/>
      <c r="G130" s="33"/>
      <c r="H130" s="33"/>
      <c r="I130" s="33"/>
      <c r="J130" s="33"/>
      <c r="K130"/>
      <c r="L130"/>
      <c r="M130"/>
      <c r="N130"/>
      <c r="O130"/>
      <c r="P130"/>
      <c r="Q130"/>
      <c r="R130"/>
      <c r="S130"/>
      <c r="T130"/>
      <c r="U130"/>
      <c r="V130"/>
      <c r="W130"/>
      <c r="X130"/>
      <c r="Y130"/>
      <c r="Z130"/>
    </row>
    <row r="131" spans="1:26" s="243" customFormat="1" ht="114">
      <c r="A131" s="330" t="s">
        <v>1927</v>
      </c>
      <c r="B131" s="330" t="s">
        <v>1928</v>
      </c>
      <c r="C131" s="331" t="s">
        <v>1929</v>
      </c>
      <c r="D131" s="330">
        <v>30</v>
      </c>
      <c r="E131" s="330" t="s">
        <v>1930</v>
      </c>
      <c r="F131" s="325"/>
      <c r="G131" s="33"/>
      <c r="H131" s="33"/>
      <c r="I131" s="33"/>
      <c r="J131" s="33"/>
      <c r="K131"/>
      <c r="L131"/>
      <c r="M131"/>
      <c r="N131"/>
      <c r="O131"/>
      <c r="P131"/>
      <c r="Q131"/>
      <c r="R131"/>
      <c r="S131"/>
      <c r="T131"/>
      <c r="U131"/>
      <c r="V131"/>
      <c r="W131"/>
      <c r="X131"/>
      <c r="Y131"/>
      <c r="Z131"/>
    </row>
    <row r="132" spans="1:26" s="243" customFormat="1" ht="51">
      <c r="A132" s="330" t="s">
        <v>1931</v>
      </c>
      <c r="B132" s="330" t="s">
        <v>1928</v>
      </c>
      <c r="C132" s="330" t="s">
        <v>1932</v>
      </c>
      <c r="D132" s="330">
        <v>100</v>
      </c>
      <c r="E132" s="330" t="s">
        <v>1933</v>
      </c>
      <c r="F132" s="325"/>
      <c r="G132" s="33"/>
      <c r="H132" s="33"/>
      <c r="I132" s="33"/>
      <c r="J132" s="33"/>
      <c r="K132"/>
      <c r="L132"/>
      <c r="M132"/>
      <c r="N132"/>
      <c r="O132"/>
      <c r="P132"/>
      <c r="Q132"/>
      <c r="R132"/>
      <c r="S132"/>
      <c r="T132"/>
      <c r="U132"/>
      <c r="V132"/>
      <c r="W132"/>
      <c r="X132"/>
      <c r="Y132"/>
      <c r="Z132"/>
    </row>
    <row r="133" spans="1:26" s="243" customFormat="1" ht="51">
      <c r="A133" s="330" t="s">
        <v>1934</v>
      </c>
      <c r="B133" s="330" t="s">
        <v>1920</v>
      </c>
      <c r="C133" s="330" t="s">
        <v>1935</v>
      </c>
      <c r="D133" s="330">
        <v>30</v>
      </c>
      <c r="E133" s="330" t="s">
        <v>1906</v>
      </c>
      <c r="F133" s="325"/>
      <c r="G133" s="33"/>
      <c r="H133" s="33"/>
      <c r="I133" s="33"/>
      <c r="J133" s="33"/>
      <c r="K133"/>
      <c r="L133"/>
      <c r="M133"/>
      <c r="N133"/>
      <c r="O133"/>
      <c r="P133"/>
      <c r="Q133"/>
      <c r="R133"/>
      <c r="S133"/>
      <c r="T133"/>
      <c r="U133"/>
      <c r="V133"/>
      <c r="W133"/>
      <c r="X133"/>
      <c r="Y133"/>
      <c r="Z133"/>
    </row>
    <row r="134" spans="1:26" s="243" customFormat="1" ht="51">
      <c r="A134" s="330" t="s">
        <v>1936</v>
      </c>
      <c r="B134" s="330" t="s">
        <v>1920</v>
      </c>
      <c r="C134" s="330" t="s">
        <v>1937</v>
      </c>
      <c r="D134" s="330">
        <v>30</v>
      </c>
      <c r="E134" s="330" t="s">
        <v>1938</v>
      </c>
      <c r="F134" s="325"/>
      <c r="G134" s="33"/>
      <c r="H134" s="33"/>
      <c r="I134" s="33"/>
      <c r="J134" s="33"/>
      <c r="K134"/>
      <c r="L134"/>
      <c r="M134"/>
      <c r="N134"/>
      <c r="O134"/>
      <c r="P134"/>
      <c r="Q134"/>
      <c r="R134"/>
      <c r="S134"/>
      <c r="T134"/>
      <c r="U134"/>
      <c r="V134"/>
      <c r="W134"/>
      <c r="X134"/>
      <c r="Y134"/>
      <c r="Z134"/>
    </row>
    <row r="135" spans="1:26" s="243" customFormat="1" ht="57">
      <c r="A135" s="330" t="s">
        <v>1939</v>
      </c>
      <c r="B135" s="330" t="s">
        <v>1940</v>
      </c>
      <c r="C135" s="330" t="s">
        <v>1941</v>
      </c>
      <c r="D135" s="330">
        <v>500</v>
      </c>
      <c r="E135" s="331" t="s">
        <v>1942</v>
      </c>
      <c r="F135" s="325"/>
      <c r="G135" s="33"/>
      <c r="H135" s="33"/>
      <c r="I135" s="33"/>
      <c r="J135" s="33"/>
      <c r="K135"/>
      <c r="L135"/>
      <c r="M135"/>
      <c r="N135"/>
      <c r="O135"/>
      <c r="P135"/>
      <c r="Q135"/>
      <c r="R135"/>
      <c r="S135"/>
      <c r="T135"/>
      <c r="U135"/>
      <c r="V135"/>
      <c r="W135"/>
      <c r="X135"/>
      <c r="Y135"/>
      <c r="Z135"/>
    </row>
    <row r="136" spans="1:26" s="243" customFormat="1" ht="42.75" customHeight="1">
      <c r="A136" s="330" t="s">
        <v>1943</v>
      </c>
      <c r="B136" s="330" t="s">
        <v>1920</v>
      </c>
      <c r="C136" s="330" t="s">
        <v>1944</v>
      </c>
      <c r="D136" s="330">
        <v>300</v>
      </c>
      <c r="E136" s="330" t="s">
        <v>1945</v>
      </c>
      <c r="F136" s="325"/>
      <c r="G136" s="33"/>
      <c r="H136" s="33"/>
      <c r="I136" s="33"/>
      <c r="J136" s="33"/>
      <c r="K136"/>
      <c r="L136"/>
      <c r="M136"/>
      <c r="N136"/>
      <c r="O136"/>
      <c r="P136"/>
      <c r="Q136"/>
      <c r="R136"/>
      <c r="S136"/>
      <c r="T136"/>
      <c r="U136"/>
      <c r="V136"/>
      <c r="W136"/>
      <c r="X136"/>
      <c r="Y136"/>
      <c r="Z136"/>
    </row>
    <row r="137" spans="1:26" s="243" customFormat="1" ht="71.25">
      <c r="A137" s="331" t="s">
        <v>1946</v>
      </c>
      <c r="B137" s="330" t="s">
        <v>1920</v>
      </c>
      <c r="C137" s="330" t="s">
        <v>1947</v>
      </c>
      <c r="D137" s="330">
        <v>30</v>
      </c>
      <c r="E137" s="331" t="s">
        <v>1948</v>
      </c>
      <c r="F137" s="325"/>
      <c r="G137" s="33"/>
      <c r="H137" s="33"/>
      <c r="I137" s="33"/>
      <c r="J137" s="33"/>
      <c r="K137"/>
      <c r="L137"/>
      <c r="M137"/>
      <c r="N137"/>
      <c r="O137"/>
      <c r="P137"/>
      <c r="Q137"/>
      <c r="R137"/>
      <c r="S137"/>
      <c r="T137"/>
      <c r="U137"/>
      <c r="V137"/>
      <c r="W137"/>
      <c r="X137"/>
      <c r="Y137"/>
      <c r="Z137"/>
    </row>
    <row r="138" spans="1:26" s="243" customFormat="1" ht="76.5">
      <c r="A138" s="330" t="s">
        <v>1949</v>
      </c>
      <c r="B138" s="330" t="s">
        <v>1950</v>
      </c>
      <c r="C138" s="330" t="s">
        <v>1951</v>
      </c>
      <c r="D138" s="330">
        <v>30</v>
      </c>
      <c r="E138" s="331" t="s">
        <v>1952</v>
      </c>
      <c r="F138" s="325"/>
      <c r="G138" s="33"/>
      <c r="H138" s="33"/>
      <c r="I138" s="33"/>
      <c r="J138" s="33"/>
      <c r="K138"/>
      <c r="L138"/>
      <c r="M138"/>
      <c r="N138"/>
      <c r="O138"/>
      <c r="P138"/>
      <c r="Q138"/>
      <c r="R138"/>
      <c r="S138"/>
      <c r="T138"/>
      <c r="U138"/>
      <c r="V138"/>
      <c r="W138"/>
      <c r="X138"/>
      <c r="Y138"/>
      <c r="Z138"/>
    </row>
    <row r="139" spans="1:26" s="243" customFormat="1" ht="57">
      <c r="A139" s="330" t="s">
        <v>1953</v>
      </c>
      <c r="B139" s="330" t="s">
        <v>1920</v>
      </c>
      <c r="C139" s="330" t="s">
        <v>1944</v>
      </c>
      <c r="D139" s="330">
        <v>100</v>
      </c>
      <c r="E139" s="331" t="s">
        <v>1954</v>
      </c>
      <c r="F139" s="325"/>
      <c r="G139" s="33"/>
      <c r="H139" s="33"/>
      <c r="I139" s="33"/>
      <c r="J139" s="33"/>
      <c r="K139"/>
      <c r="L139"/>
      <c r="M139"/>
      <c r="N139"/>
      <c r="O139"/>
      <c r="P139"/>
      <c r="Q139"/>
      <c r="R139"/>
      <c r="S139"/>
      <c r="T139"/>
      <c r="U139"/>
      <c r="V139"/>
      <c r="W139"/>
      <c r="X139"/>
      <c r="Y139"/>
      <c r="Z139"/>
    </row>
    <row r="140" spans="1:26" s="243" customFormat="1" ht="51">
      <c r="A140" s="331" t="s">
        <v>1955</v>
      </c>
      <c r="B140" s="330" t="s">
        <v>1920</v>
      </c>
      <c r="C140" s="330" t="s">
        <v>1956</v>
      </c>
      <c r="D140" s="330">
        <v>30</v>
      </c>
      <c r="E140" s="330" t="s">
        <v>1957</v>
      </c>
      <c r="F140" s="325"/>
      <c r="G140" s="33"/>
      <c r="H140" s="33"/>
      <c r="I140" s="33"/>
      <c r="J140" s="33"/>
      <c r="K140"/>
      <c r="L140"/>
      <c r="M140"/>
      <c r="N140"/>
      <c r="O140"/>
      <c r="P140"/>
      <c r="Q140"/>
      <c r="R140"/>
      <c r="S140"/>
      <c r="T140"/>
      <c r="U140"/>
      <c r="V140"/>
      <c r="W140"/>
      <c r="X140"/>
      <c r="Y140"/>
      <c r="Z140"/>
    </row>
    <row r="141" spans="1:26" s="243" customFormat="1" ht="71.25">
      <c r="A141" s="331" t="s">
        <v>1958</v>
      </c>
      <c r="B141" s="330" t="s">
        <v>1959</v>
      </c>
      <c r="C141" s="330" t="s">
        <v>1960</v>
      </c>
      <c r="D141" s="330">
        <v>200</v>
      </c>
      <c r="E141" s="330" t="s">
        <v>1922</v>
      </c>
      <c r="F141" s="325"/>
      <c r="G141" s="33"/>
      <c r="H141" s="33"/>
      <c r="I141" s="33"/>
      <c r="J141" s="33"/>
      <c r="K141"/>
      <c r="L141"/>
      <c r="M141"/>
      <c r="N141"/>
      <c r="O141"/>
      <c r="P141"/>
      <c r="Q141"/>
      <c r="R141"/>
      <c r="S141"/>
      <c r="T141"/>
      <c r="U141"/>
      <c r="V141"/>
      <c r="W141"/>
      <c r="X141"/>
      <c r="Y141"/>
      <c r="Z141"/>
    </row>
    <row r="142" spans="1:26" s="243" customFormat="1" ht="99.75">
      <c r="A142" s="331" t="s">
        <v>1961</v>
      </c>
      <c r="B142" s="330" t="s">
        <v>1962</v>
      </c>
      <c r="C142" s="330" t="s">
        <v>1963</v>
      </c>
      <c r="D142" s="330">
        <v>100</v>
      </c>
      <c r="E142" s="330" t="s">
        <v>1964</v>
      </c>
      <c r="F142" s="210"/>
      <c r="G142" s="33"/>
      <c r="H142" s="33"/>
      <c r="I142" s="33"/>
      <c r="J142" s="33"/>
      <c r="K142"/>
      <c r="L142"/>
      <c r="M142"/>
      <c r="N142"/>
      <c r="O142"/>
      <c r="P142"/>
      <c r="Q142"/>
      <c r="R142"/>
      <c r="S142"/>
      <c r="T142"/>
      <c r="U142"/>
      <c r="V142"/>
      <c r="W142"/>
      <c r="X142"/>
      <c r="Y142"/>
      <c r="Z142"/>
    </row>
    <row r="143" spans="1:26" s="243" customFormat="1" ht="63.75">
      <c r="A143" s="330" t="s">
        <v>1965</v>
      </c>
      <c r="B143" s="330" t="s">
        <v>1966</v>
      </c>
      <c r="C143" s="330" t="s">
        <v>1967</v>
      </c>
      <c r="D143" s="330">
        <v>40</v>
      </c>
      <c r="E143" s="330" t="s">
        <v>1968</v>
      </c>
      <c r="F143" s="210"/>
      <c r="G143" s="33"/>
      <c r="H143" s="33"/>
      <c r="I143" s="33"/>
      <c r="J143" s="33"/>
      <c r="K143"/>
      <c r="L143"/>
      <c r="M143"/>
      <c r="N143"/>
      <c r="O143"/>
      <c r="P143"/>
      <c r="Q143"/>
      <c r="R143"/>
      <c r="S143"/>
      <c r="T143"/>
      <c r="U143"/>
      <c r="V143"/>
      <c r="W143"/>
      <c r="X143"/>
      <c r="Y143"/>
      <c r="Z143"/>
    </row>
    <row r="144" spans="1:26" s="243" customFormat="1" ht="63.75">
      <c r="A144" s="330" t="s">
        <v>1969</v>
      </c>
      <c r="B144" s="330" t="s">
        <v>1950</v>
      </c>
      <c r="C144" s="330" t="s">
        <v>1970</v>
      </c>
      <c r="D144" s="330">
        <v>40</v>
      </c>
      <c r="E144" s="330" t="s">
        <v>1968</v>
      </c>
      <c r="F144" s="210"/>
      <c r="G144" s="33"/>
      <c r="H144" s="33"/>
      <c r="I144" s="33"/>
      <c r="J144" s="33"/>
      <c r="K144"/>
      <c r="L144"/>
      <c r="M144"/>
      <c r="N144"/>
      <c r="O144"/>
      <c r="P144"/>
      <c r="Q144"/>
      <c r="R144"/>
      <c r="S144"/>
      <c r="T144"/>
      <c r="U144"/>
      <c r="V144"/>
      <c r="W144"/>
      <c r="X144"/>
      <c r="Y144"/>
      <c r="Z144"/>
    </row>
    <row r="145" spans="1:26" s="243" customFormat="1" ht="57">
      <c r="A145" s="331" t="s">
        <v>1971</v>
      </c>
      <c r="B145" s="330" t="s">
        <v>1972</v>
      </c>
      <c r="C145" s="330" t="s">
        <v>1973</v>
      </c>
      <c r="D145" s="330">
        <v>30</v>
      </c>
      <c r="E145" s="331" t="s">
        <v>1948</v>
      </c>
      <c r="F145" s="210"/>
      <c r="G145" s="33"/>
      <c r="H145" s="33"/>
      <c r="I145" s="33"/>
      <c r="J145" s="33"/>
      <c r="K145"/>
      <c r="L145"/>
      <c r="M145"/>
      <c r="N145"/>
      <c r="O145"/>
      <c r="P145"/>
      <c r="Q145"/>
      <c r="R145"/>
      <c r="S145"/>
      <c r="T145"/>
      <c r="U145"/>
      <c r="V145"/>
      <c r="W145"/>
      <c r="X145"/>
      <c r="Y145"/>
      <c r="Z145"/>
    </row>
    <row r="146" spans="1:26" s="243" customFormat="1" ht="99.75">
      <c r="A146" s="331" t="s">
        <v>1974</v>
      </c>
      <c r="B146" s="330" t="s">
        <v>1975</v>
      </c>
      <c r="C146" s="330" t="s">
        <v>1976</v>
      </c>
      <c r="D146" s="330">
        <v>30</v>
      </c>
      <c r="E146" s="331" t="s">
        <v>1948</v>
      </c>
      <c r="F146" s="210"/>
      <c r="G146" s="33"/>
      <c r="H146" s="33"/>
      <c r="I146" s="33"/>
      <c r="J146" s="33"/>
      <c r="K146"/>
      <c r="L146"/>
      <c r="M146"/>
      <c r="N146"/>
      <c r="O146"/>
      <c r="P146"/>
      <c r="Q146"/>
      <c r="R146"/>
      <c r="S146"/>
      <c r="T146"/>
      <c r="U146"/>
      <c r="V146"/>
      <c r="W146"/>
      <c r="X146"/>
      <c r="Y146"/>
      <c r="Z146"/>
    </row>
    <row r="147" spans="1:26" s="243" customFormat="1" ht="51">
      <c r="A147" s="331" t="s">
        <v>1977</v>
      </c>
      <c r="B147" s="330" t="s">
        <v>1975</v>
      </c>
      <c r="C147" s="330" t="s">
        <v>1978</v>
      </c>
      <c r="D147" s="330">
        <v>30</v>
      </c>
      <c r="E147" s="330" t="s">
        <v>1933</v>
      </c>
      <c r="F147" s="210"/>
      <c r="G147" s="33"/>
      <c r="H147" s="33"/>
      <c r="I147" s="33"/>
      <c r="J147" s="33"/>
      <c r="K147"/>
      <c r="L147"/>
      <c r="M147"/>
      <c r="N147"/>
      <c r="O147"/>
      <c r="P147"/>
      <c r="Q147"/>
      <c r="R147"/>
      <c r="S147"/>
      <c r="T147"/>
      <c r="U147"/>
      <c r="V147"/>
      <c r="W147"/>
      <c r="X147"/>
      <c r="Y147"/>
      <c r="Z147"/>
    </row>
    <row r="148" spans="1:26" s="243" customFormat="1" ht="57">
      <c r="A148" s="331" t="s">
        <v>1979</v>
      </c>
      <c r="B148" s="330" t="s">
        <v>1975</v>
      </c>
      <c r="C148" s="330" t="s">
        <v>1980</v>
      </c>
      <c r="D148" s="330">
        <v>30</v>
      </c>
      <c r="E148" s="330" t="s">
        <v>1981</v>
      </c>
      <c r="F148" s="210"/>
      <c r="G148" s="33"/>
      <c r="H148" s="33"/>
      <c r="I148" s="33"/>
      <c r="J148" s="33"/>
      <c r="K148"/>
      <c r="L148"/>
      <c r="M148"/>
      <c r="N148"/>
      <c r="O148"/>
      <c r="P148"/>
      <c r="Q148"/>
      <c r="R148"/>
      <c r="S148"/>
      <c r="T148"/>
      <c r="U148"/>
      <c r="V148"/>
      <c r="W148"/>
      <c r="X148"/>
      <c r="Y148"/>
      <c r="Z148"/>
    </row>
    <row r="149" spans="1:26" s="243" customFormat="1" ht="63.75">
      <c r="A149" s="330" t="s">
        <v>1982</v>
      </c>
      <c r="B149" s="330" t="s">
        <v>1975</v>
      </c>
      <c r="C149" s="330" t="s">
        <v>1983</v>
      </c>
      <c r="D149" s="330">
        <v>50</v>
      </c>
      <c r="E149" s="330" t="s">
        <v>1984</v>
      </c>
      <c r="F149" s="210"/>
      <c r="G149" s="33"/>
      <c r="H149" s="33"/>
      <c r="I149" s="33"/>
      <c r="J149" s="33"/>
      <c r="K149"/>
      <c r="L149"/>
      <c r="M149"/>
      <c r="N149"/>
      <c r="O149"/>
      <c r="P149"/>
      <c r="Q149"/>
      <c r="R149"/>
      <c r="S149"/>
      <c r="T149"/>
      <c r="U149"/>
      <c r="V149"/>
      <c r="W149"/>
      <c r="X149"/>
      <c r="Y149"/>
      <c r="Z149"/>
    </row>
    <row r="150" spans="1:26" s="243" customFormat="1" ht="42.75">
      <c r="A150" s="330" t="s">
        <v>1985</v>
      </c>
      <c r="B150" s="330" t="s">
        <v>1975</v>
      </c>
      <c r="C150" s="330" t="s">
        <v>1986</v>
      </c>
      <c r="D150" s="330">
        <v>100</v>
      </c>
      <c r="E150" s="331" t="s">
        <v>1987</v>
      </c>
      <c r="F150" s="210"/>
      <c r="G150" s="33"/>
      <c r="H150" s="33"/>
      <c r="I150" s="33"/>
      <c r="J150" s="33"/>
      <c r="K150"/>
      <c r="L150"/>
      <c r="M150"/>
      <c r="N150"/>
      <c r="O150"/>
      <c r="P150"/>
      <c r="Q150"/>
      <c r="R150"/>
      <c r="S150"/>
      <c r="T150"/>
      <c r="U150"/>
      <c r="V150"/>
      <c r="W150"/>
      <c r="X150"/>
      <c r="Y150"/>
      <c r="Z150"/>
    </row>
    <row r="151" spans="1:26" ht="99.75">
      <c r="A151" s="331" t="s">
        <v>1988</v>
      </c>
      <c r="B151" s="330" t="s">
        <v>1989</v>
      </c>
      <c r="C151" s="330" t="s">
        <v>1990</v>
      </c>
      <c r="D151" s="330">
        <v>30</v>
      </c>
      <c r="E151" s="331" t="s">
        <v>1991</v>
      </c>
      <c r="F151" s="210"/>
    </row>
    <row r="152" spans="1:26" ht="65.25" customHeight="1">
      <c r="A152" s="331" t="s">
        <v>1992</v>
      </c>
      <c r="B152" s="330" t="s">
        <v>1975</v>
      </c>
      <c r="C152" s="330" t="s">
        <v>1993</v>
      </c>
      <c r="D152" s="330">
        <v>60</v>
      </c>
      <c r="E152" s="331" t="s">
        <v>1991</v>
      </c>
      <c r="F152" s="210"/>
    </row>
    <row r="153" spans="1:26" ht="51">
      <c r="A153" s="330" t="s">
        <v>1994</v>
      </c>
      <c r="B153" s="330" t="s">
        <v>1995</v>
      </c>
      <c r="C153" s="330" t="s">
        <v>1996</v>
      </c>
      <c r="D153" s="330">
        <v>300</v>
      </c>
      <c r="E153" s="335" t="s">
        <v>1997</v>
      </c>
      <c r="F153" s="210"/>
    </row>
    <row r="154" spans="1:26" ht="51">
      <c r="A154" s="330" t="s">
        <v>1998</v>
      </c>
      <c r="B154" s="330" t="s">
        <v>1999</v>
      </c>
      <c r="C154" s="330" t="s">
        <v>2000</v>
      </c>
      <c r="D154" s="330">
        <v>10</v>
      </c>
      <c r="E154" s="330" t="s">
        <v>1964</v>
      </c>
      <c r="F154" s="210"/>
    </row>
    <row r="155" spans="1:26" ht="51">
      <c r="A155" s="330" t="s">
        <v>2001</v>
      </c>
      <c r="B155" s="330" t="s">
        <v>1959</v>
      </c>
      <c r="C155" s="330" t="s">
        <v>2002</v>
      </c>
      <c r="D155" s="330">
        <v>50</v>
      </c>
      <c r="E155" s="330" t="s">
        <v>1926</v>
      </c>
      <c r="F155" s="210"/>
    </row>
    <row r="156" spans="1:26" ht="51">
      <c r="A156" s="330" t="s">
        <v>2003</v>
      </c>
      <c r="B156" s="330" t="s">
        <v>1885</v>
      </c>
      <c r="C156" s="330" t="s">
        <v>2004</v>
      </c>
      <c r="D156" s="330">
        <v>50</v>
      </c>
      <c r="E156" s="330" t="s">
        <v>2005</v>
      </c>
      <c r="F156" s="210"/>
    </row>
    <row r="157" spans="1:26" ht="51">
      <c r="A157" s="330" t="s">
        <v>2006</v>
      </c>
      <c r="B157" s="330" t="s">
        <v>2007</v>
      </c>
      <c r="C157" s="330" t="s">
        <v>2008</v>
      </c>
      <c r="D157" s="330">
        <v>10</v>
      </c>
      <c r="E157" s="330" t="s">
        <v>1964</v>
      </c>
      <c r="F157" s="210"/>
    </row>
    <row r="158" spans="1:26" ht="51">
      <c r="A158" s="330" t="s">
        <v>2009</v>
      </c>
      <c r="B158" s="330" t="s">
        <v>2010</v>
      </c>
      <c r="C158" s="330" t="s">
        <v>2011</v>
      </c>
      <c r="D158" s="330">
        <v>50</v>
      </c>
      <c r="E158" s="330" t="s">
        <v>1926</v>
      </c>
      <c r="F158" s="210"/>
    </row>
    <row r="159" spans="1:26" ht="51">
      <c r="A159" s="331" t="s">
        <v>2012</v>
      </c>
      <c r="B159" s="330" t="s">
        <v>2013</v>
      </c>
      <c r="C159" s="330" t="s">
        <v>2014</v>
      </c>
      <c r="D159" s="330">
        <v>20</v>
      </c>
      <c r="E159" s="330" t="s">
        <v>2015</v>
      </c>
      <c r="F159" s="210"/>
    </row>
    <row r="160" spans="1:26" ht="114.75">
      <c r="A160" s="330" t="s">
        <v>2016</v>
      </c>
      <c r="B160" s="330" t="s">
        <v>2017</v>
      </c>
      <c r="C160" s="330" t="s">
        <v>2018</v>
      </c>
      <c r="D160" s="330">
        <v>100</v>
      </c>
      <c r="E160" s="331" t="s">
        <v>2019</v>
      </c>
      <c r="F160" s="210"/>
    </row>
    <row r="161" spans="1:26" ht="128.25">
      <c r="A161" s="330" t="s">
        <v>2020</v>
      </c>
      <c r="B161" s="330" t="s">
        <v>2013</v>
      </c>
      <c r="C161" s="331" t="s">
        <v>2021</v>
      </c>
      <c r="D161" s="330">
        <v>50</v>
      </c>
      <c r="E161" s="331" t="s">
        <v>1991</v>
      </c>
      <c r="F161" s="210"/>
    </row>
    <row r="162" spans="1:26" s="186" customFormat="1" ht="59.25" customHeight="1">
      <c r="A162" s="330" t="s">
        <v>2022</v>
      </c>
      <c r="B162" s="330" t="s">
        <v>2023</v>
      </c>
      <c r="C162" s="330" t="s">
        <v>2024</v>
      </c>
      <c r="D162" s="330">
        <v>100</v>
      </c>
      <c r="E162" s="330" t="s">
        <v>2025</v>
      </c>
      <c r="F162" s="210"/>
      <c r="G162" s="33"/>
      <c r="H162" s="33"/>
      <c r="I162" s="33"/>
      <c r="J162" s="33"/>
      <c r="K162"/>
      <c r="L162"/>
      <c r="M162"/>
      <c r="N162"/>
      <c r="O162"/>
      <c r="P162"/>
      <c r="Q162"/>
      <c r="R162"/>
      <c r="S162"/>
      <c r="T162"/>
      <c r="U162"/>
      <c r="V162"/>
      <c r="W162"/>
      <c r="X162"/>
      <c r="Y162"/>
      <c r="Z162"/>
    </row>
    <row r="163" spans="1:26" s="186" customFormat="1" ht="51">
      <c r="A163" s="330" t="s">
        <v>2026</v>
      </c>
      <c r="B163" s="330" t="s">
        <v>1966</v>
      </c>
      <c r="C163" s="330" t="s">
        <v>2027</v>
      </c>
      <c r="D163" s="330">
        <v>100</v>
      </c>
      <c r="E163" s="335" t="s">
        <v>2028</v>
      </c>
      <c r="F163" s="210"/>
      <c r="G163" s="33"/>
      <c r="H163" s="33"/>
      <c r="I163" s="33"/>
      <c r="J163" s="33"/>
      <c r="K163"/>
      <c r="L163"/>
      <c r="M163"/>
      <c r="N163"/>
      <c r="O163"/>
      <c r="P163"/>
      <c r="Q163"/>
      <c r="R163"/>
      <c r="S163"/>
      <c r="T163"/>
      <c r="U163"/>
      <c r="V163"/>
      <c r="W163"/>
      <c r="X163"/>
      <c r="Y163"/>
      <c r="Z163"/>
    </row>
    <row r="164" spans="1:26" s="186" customFormat="1" ht="51">
      <c r="A164" s="335" t="s">
        <v>2029</v>
      </c>
      <c r="B164" s="330" t="s">
        <v>1966</v>
      </c>
      <c r="C164" s="330" t="s">
        <v>2030</v>
      </c>
      <c r="D164" s="330">
        <v>300</v>
      </c>
      <c r="E164" s="330" t="s">
        <v>2031</v>
      </c>
      <c r="F164" s="210"/>
      <c r="G164" s="33"/>
      <c r="H164" s="33"/>
      <c r="I164" s="33"/>
      <c r="J164" s="33"/>
      <c r="K164"/>
      <c r="L164"/>
      <c r="M164"/>
      <c r="N164"/>
      <c r="O164"/>
      <c r="P164"/>
      <c r="Q164"/>
      <c r="R164"/>
      <c r="S164"/>
      <c r="T164"/>
      <c r="U164"/>
      <c r="V164"/>
      <c r="W164"/>
      <c r="X164"/>
      <c r="Y164"/>
      <c r="Z164"/>
    </row>
    <row r="165" spans="1:26" s="186" customFormat="1" ht="96.95" customHeight="1">
      <c r="A165" s="2" t="s">
        <v>200</v>
      </c>
      <c r="B165" s="2"/>
      <c r="C165" s="2"/>
      <c r="D165" s="2"/>
      <c r="E165" s="2"/>
      <c r="F165" s="2"/>
      <c r="G165" s="44" t="s">
        <v>123</v>
      </c>
      <c r="H165" s="44" t="s">
        <v>124</v>
      </c>
      <c r="I165" s="44" t="s">
        <v>201</v>
      </c>
      <c r="J165" s="33"/>
      <c r="K165"/>
      <c r="L165"/>
      <c r="M165"/>
      <c r="N165"/>
      <c r="O165"/>
      <c r="P165"/>
      <c r="Q165"/>
      <c r="R165"/>
      <c r="S165"/>
      <c r="T165"/>
      <c r="U165"/>
      <c r="V165"/>
      <c r="W165"/>
      <c r="X165"/>
      <c r="Y165"/>
      <c r="Z165"/>
    </row>
    <row r="166" spans="1:26" s="186" customFormat="1" ht="111.2" customHeight="1">
      <c r="A166" s="44" t="s">
        <v>125</v>
      </c>
      <c r="B166" s="44" t="s">
        <v>126</v>
      </c>
      <c r="C166" s="44" t="s">
        <v>127</v>
      </c>
      <c r="D166" s="44" t="s">
        <v>128</v>
      </c>
      <c r="E166" s="44" t="s">
        <v>129</v>
      </c>
      <c r="F166" s="44" t="s">
        <v>202</v>
      </c>
      <c r="G166" s="47">
        <v>35</v>
      </c>
      <c r="H166" s="47">
        <f>SUM(D167:D211)</f>
        <v>3930</v>
      </c>
      <c r="I166" s="63">
        <f>20/G166*100</f>
        <v>57.142857142857139</v>
      </c>
      <c r="J166" s="33"/>
      <c r="K166"/>
      <c r="L166"/>
      <c r="M166"/>
      <c r="N166"/>
      <c r="O166"/>
      <c r="P166"/>
      <c r="Q166"/>
      <c r="R166"/>
      <c r="S166"/>
      <c r="T166"/>
      <c r="U166"/>
      <c r="V166"/>
      <c r="W166"/>
      <c r="X166"/>
      <c r="Y166"/>
      <c r="Z166"/>
    </row>
    <row r="167" spans="1:26" s="186" customFormat="1" ht="57">
      <c r="A167" s="330" t="s">
        <v>2032</v>
      </c>
      <c r="B167" s="186" t="s">
        <v>1999</v>
      </c>
      <c r="C167" s="186" t="s">
        <v>2033</v>
      </c>
      <c r="D167" s="186">
        <v>250</v>
      </c>
      <c r="E167" s="189" t="s">
        <v>1942</v>
      </c>
      <c r="F167" s="336" t="s">
        <v>205</v>
      </c>
      <c r="G167" s="244"/>
      <c r="H167" s="337"/>
      <c r="I167" s="338"/>
      <c r="J167" s="244"/>
      <c r="K167" s="243"/>
      <c r="L167" s="243"/>
      <c r="M167" s="243"/>
      <c r="N167" s="243"/>
      <c r="O167" s="243"/>
      <c r="P167" s="243"/>
      <c r="Q167" s="243"/>
      <c r="R167" s="243"/>
      <c r="S167" s="243"/>
      <c r="T167" s="243"/>
      <c r="U167" s="243"/>
      <c r="V167" s="243"/>
      <c r="W167" s="243"/>
      <c r="X167" s="243"/>
      <c r="Y167" s="243"/>
      <c r="Z167" s="243"/>
    </row>
    <row r="168" spans="1:26" s="186" customFormat="1" ht="57">
      <c r="A168" s="330" t="s">
        <v>2034</v>
      </c>
      <c r="B168" s="186" t="s">
        <v>2023</v>
      </c>
      <c r="C168" s="186" t="s">
        <v>2035</v>
      </c>
      <c r="D168" s="186">
        <v>50</v>
      </c>
      <c r="E168" s="189" t="s">
        <v>1948</v>
      </c>
      <c r="F168" s="336" t="s">
        <v>214</v>
      </c>
      <c r="G168" s="244"/>
      <c r="H168" s="244"/>
      <c r="I168" s="244"/>
      <c r="J168" s="244"/>
      <c r="K168" s="243"/>
      <c r="L168" s="243"/>
      <c r="M168" s="243"/>
      <c r="N168" s="243"/>
      <c r="O168" s="243"/>
      <c r="P168" s="243"/>
      <c r="Q168" s="243"/>
      <c r="R168" s="243"/>
      <c r="S168" s="243"/>
      <c r="T168" s="243"/>
      <c r="U168" s="243"/>
      <c r="V168" s="243"/>
      <c r="W168" s="243"/>
      <c r="X168" s="243"/>
      <c r="Y168" s="243"/>
      <c r="Z168" s="243"/>
    </row>
    <row r="169" spans="1:26" s="186" customFormat="1" ht="51">
      <c r="A169" s="330" t="s">
        <v>2036</v>
      </c>
      <c r="B169" s="186" t="s">
        <v>2023</v>
      </c>
      <c r="C169" s="186" t="s">
        <v>2037</v>
      </c>
      <c r="D169" s="186">
        <v>500</v>
      </c>
      <c r="E169" s="186" t="s">
        <v>1930</v>
      </c>
      <c r="F169" s="210" t="s">
        <v>29</v>
      </c>
      <c r="G169" s="244"/>
      <c r="H169" s="244"/>
      <c r="I169" s="244"/>
      <c r="J169" s="244"/>
      <c r="K169" s="243"/>
      <c r="L169" s="243"/>
      <c r="M169" s="243"/>
      <c r="N169" s="243"/>
      <c r="O169" s="243"/>
      <c r="P169" s="243"/>
      <c r="Q169" s="243"/>
      <c r="R169" s="243"/>
      <c r="S169" s="243"/>
      <c r="T169" s="243"/>
      <c r="U169" s="243"/>
      <c r="V169" s="243"/>
      <c r="W169" s="243"/>
      <c r="X169" s="243"/>
      <c r="Y169" s="243"/>
      <c r="Z169" s="243"/>
    </row>
    <row r="170" spans="1:26" s="186" customFormat="1" ht="57">
      <c r="A170" s="331" t="s">
        <v>2038</v>
      </c>
      <c r="B170" s="186" t="s">
        <v>2039</v>
      </c>
      <c r="C170" s="186" t="s">
        <v>2040</v>
      </c>
      <c r="D170" s="186">
        <v>50</v>
      </c>
      <c r="E170" s="189" t="s">
        <v>1942</v>
      </c>
      <c r="F170" s="210" t="s">
        <v>17</v>
      </c>
      <c r="G170" s="244"/>
      <c r="H170" s="244"/>
      <c r="I170" s="244"/>
      <c r="J170" s="244"/>
      <c r="K170" s="243"/>
      <c r="L170" s="243"/>
      <c r="M170" s="243"/>
      <c r="N170" s="243"/>
      <c r="O170" s="243"/>
      <c r="P170" s="243"/>
      <c r="Q170" s="243"/>
      <c r="R170" s="243"/>
      <c r="S170" s="243"/>
      <c r="T170" s="243"/>
      <c r="U170" s="243"/>
      <c r="V170" s="243"/>
      <c r="W170" s="243"/>
      <c r="X170" s="243"/>
      <c r="Y170" s="243"/>
      <c r="Z170" s="243"/>
    </row>
    <row r="171" spans="1:26" s="186" customFormat="1" ht="51">
      <c r="A171" s="210" t="s">
        <v>2041</v>
      </c>
      <c r="B171" s="186" t="s">
        <v>1920</v>
      </c>
      <c r="C171" s="186" t="s">
        <v>2042</v>
      </c>
      <c r="D171" s="186">
        <v>30</v>
      </c>
      <c r="E171" s="210" t="s">
        <v>2043</v>
      </c>
      <c r="F171" s="210" t="s">
        <v>29</v>
      </c>
      <c r="G171" s="244"/>
      <c r="H171" s="244"/>
      <c r="I171" s="244"/>
      <c r="J171" s="244"/>
      <c r="K171" s="243"/>
      <c r="L171" s="243"/>
      <c r="M171" s="243"/>
      <c r="N171" s="243"/>
      <c r="O171" s="243"/>
      <c r="P171" s="243"/>
      <c r="Q171" s="243"/>
      <c r="R171" s="243"/>
      <c r="S171" s="243"/>
      <c r="T171" s="243"/>
      <c r="U171" s="243"/>
      <c r="V171" s="243"/>
      <c r="W171" s="243"/>
      <c r="X171" s="243"/>
      <c r="Y171" s="243"/>
      <c r="Z171" s="243"/>
    </row>
    <row r="172" spans="1:26" s="186" customFormat="1" ht="38.25">
      <c r="A172" s="339" t="s">
        <v>2044</v>
      </c>
      <c r="B172" s="186" t="s">
        <v>1924</v>
      </c>
      <c r="C172" s="186" t="s">
        <v>2042</v>
      </c>
      <c r="D172" s="186">
        <v>30</v>
      </c>
      <c r="E172" s="210" t="s">
        <v>2045</v>
      </c>
      <c r="F172" s="210" t="s">
        <v>29</v>
      </c>
      <c r="G172" s="244"/>
      <c r="H172" s="244"/>
      <c r="I172" s="244"/>
      <c r="J172" s="244"/>
      <c r="K172" s="243"/>
      <c r="L172" s="243"/>
      <c r="M172" s="243"/>
      <c r="N172" s="243"/>
      <c r="O172" s="243"/>
      <c r="P172" s="243"/>
      <c r="Q172" s="243"/>
      <c r="R172" s="243"/>
      <c r="S172" s="243"/>
      <c r="T172" s="243"/>
      <c r="U172" s="243"/>
      <c r="V172" s="243"/>
      <c r="W172" s="243"/>
      <c r="X172" s="243"/>
      <c r="Y172" s="243"/>
      <c r="Z172" s="243"/>
    </row>
    <row r="173" spans="1:26" s="186" customFormat="1" ht="71.25">
      <c r="A173" s="331" t="s">
        <v>2046</v>
      </c>
      <c r="B173" s="186" t="s">
        <v>2047</v>
      </c>
      <c r="C173" s="186" t="s">
        <v>2048</v>
      </c>
      <c r="D173" s="186">
        <v>500</v>
      </c>
      <c r="E173" s="189" t="s">
        <v>2049</v>
      </c>
      <c r="F173" s="210" t="s">
        <v>17</v>
      </c>
      <c r="G173" s="244"/>
      <c r="H173" s="244"/>
      <c r="I173" s="244"/>
      <c r="J173" s="244"/>
      <c r="K173" s="243"/>
      <c r="L173" s="243"/>
      <c r="M173" s="243"/>
      <c r="N173" s="243"/>
      <c r="O173" s="243"/>
      <c r="P173" s="243"/>
      <c r="Q173" s="243"/>
      <c r="R173" s="243"/>
      <c r="S173" s="243"/>
      <c r="T173" s="243"/>
      <c r="U173" s="243"/>
      <c r="V173" s="243"/>
      <c r="W173" s="243"/>
      <c r="X173" s="243"/>
      <c r="Y173" s="243"/>
      <c r="Z173" s="243"/>
    </row>
    <row r="174" spans="1:26" s="186" customFormat="1" ht="57">
      <c r="A174" s="330" t="s">
        <v>2050</v>
      </c>
      <c r="B174" s="186" t="s">
        <v>2047</v>
      </c>
      <c r="C174" s="186" t="s">
        <v>2051</v>
      </c>
      <c r="D174" s="186">
        <v>200</v>
      </c>
      <c r="E174" s="189" t="s">
        <v>1942</v>
      </c>
      <c r="F174" s="210" t="s">
        <v>17</v>
      </c>
      <c r="G174" s="244"/>
      <c r="H174" s="244"/>
      <c r="I174" s="244"/>
      <c r="J174" s="244"/>
      <c r="K174" s="243"/>
      <c r="L174" s="243"/>
      <c r="M174" s="243"/>
      <c r="N174" s="243"/>
      <c r="O174" s="243"/>
      <c r="P174" s="243"/>
      <c r="Q174" s="243"/>
      <c r="R174" s="243"/>
      <c r="S174" s="243"/>
      <c r="T174" s="243"/>
      <c r="U174" s="243"/>
      <c r="V174" s="243"/>
      <c r="W174" s="243"/>
      <c r="X174" s="243"/>
      <c r="Y174" s="243"/>
      <c r="Z174" s="243"/>
    </row>
    <row r="175" spans="1:26" s="186" customFormat="1" ht="51">
      <c r="A175" s="331" t="s">
        <v>2052</v>
      </c>
      <c r="B175" s="186" t="s">
        <v>2047</v>
      </c>
      <c r="C175" s="186" t="s">
        <v>2053</v>
      </c>
      <c r="D175" s="186">
        <v>200</v>
      </c>
      <c r="E175" s="186" t="s">
        <v>1922</v>
      </c>
      <c r="F175" s="210" t="s">
        <v>29</v>
      </c>
      <c r="G175" s="244"/>
      <c r="H175" s="244"/>
      <c r="I175" s="244"/>
      <c r="J175" s="244"/>
      <c r="K175" s="243"/>
      <c r="L175" s="243"/>
      <c r="M175" s="243"/>
      <c r="N175" s="243"/>
      <c r="O175" s="243"/>
      <c r="P175" s="243"/>
      <c r="Q175" s="243"/>
      <c r="R175" s="243"/>
      <c r="S175" s="243"/>
      <c r="T175" s="243"/>
      <c r="U175" s="243"/>
      <c r="V175" s="243"/>
      <c r="W175" s="243"/>
      <c r="X175" s="243"/>
      <c r="Y175" s="243"/>
      <c r="Z175" s="243"/>
    </row>
    <row r="176" spans="1:26" s="186" customFormat="1" ht="51">
      <c r="A176" s="331" t="s">
        <v>2054</v>
      </c>
      <c r="B176" s="186" t="s">
        <v>1966</v>
      </c>
      <c r="C176" s="186" t="s">
        <v>2055</v>
      </c>
      <c r="D176" s="186">
        <v>20</v>
      </c>
      <c r="E176" s="186" t="s">
        <v>2056</v>
      </c>
      <c r="F176" s="210" t="s">
        <v>29</v>
      </c>
      <c r="G176" s="77" t="s">
        <v>482</v>
      </c>
      <c r="H176" s="77" t="s">
        <v>482</v>
      </c>
      <c r="I176" s="77" t="s">
        <v>482</v>
      </c>
      <c r="J176" s="77" t="s">
        <v>482</v>
      </c>
      <c r="K176" s="77" t="s">
        <v>482</v>
      </c>
      <c r="L176" s="77" t="s">
        <v>482</v>
      </c>
      <c r="M176" s="77" t="s">
        <v>482</v>
      </c>
      <c r="N176" s="77" t="s">
        <v>482</v>
      </c>
      <c r="O176" s="77" t="s">
        <v>482</v>
      </c>
      <c r="P176" s="77" t="s">
        <v>482</v>
      </c>
      <c r="Q176" s="77" t="s">
        <v>482</v>
      </c>
      <c r="R176" s="77" t="s">
        <v>482</v>
      </c>
      <c r="S176" s="77" t="s">
        <v>482</v>
      </c>
      <c r="T176" s="77" t="s">
        <v>482</v>
      </c>
      <c r="U176" s="77" t="s">
        <v>482</v>
      </c>
      <c r="V176" s="77" t="s">
        <v>482</v>
      </c>
      <c r="W176" s="77" t="s">
        <v>482</v>
      </c>
      <c r="X176" s="77" t="s">
        <v>482</v>
      </c>
      <c r="Y176" s="77" t="s">
        <v>482</v>
      </c>
      <c r="Z176" s="77" t="s">
        <v>482</v>
      </c>
    </row>
    <row r="177" spans="1:26" s="186" customFormat="1" ht="51">
      <c r="A177" s="330" t="s">
        <v>2057</v>
      </c>
      <c r="B177" s="186" t="s">
        <v>1631</v>
      </c>
      <c r="C177" s="186" t="s">
        <v>2058</v>
      </c>
      <c r="D177" s="186">
        <v>20</v>
      </c>
      <c r="E177" s="186" t="s">
        <v>2059</v>
      </c>
      <c r="F177" s="210" t="s">
        <v>17</v>
      </c>
      <c r="G177" s="77" t="s">
        <v>482</v>
      </c>
      <c r="H177" s="77" t="s">
        <v>482</v>
      </c>
      <c r="I177" s="77" t="s">
        <v>482</v>
      </c>
      <c r="J177" s="77" t="s">
        <v>482</v>
      </c>
      <c r="K177" s="77" t="s">
        <v>482</v>
      </c>
      <c r="L177" s="77" t="s">
        <v>482</v>
      </c>
      <c r="M177" s="77" t="s">
        <v>482</v>
      </c>
      <c r="N177" s="77" t="s">
        <v>482</v>
      </c>
      <c r="O177" s="77" t="s">
        <v>482</v>
      </c>
      <c r="P177" s="77" t="s">
        <v>482</v>
      </c>
      <c r="Q177" s="77" t="s">
        <v>482</v>
      </c>
      <c r="R177" s="77" t="s">
        <v>482</v>
      </c>
      <c r="S177" s="77" t="s">
        <v>482</v>
      </c>
      <c r="T177" s="77" t="s">
        <v>482</v>
      </c>
      <c r="U177" s="77" t="s">
        <v>482</v>
      </c>
      <c r="V177" s="77" t="s">
        <v>482</v>
      </c>
      <c r="W177" s="77" t="s">
        <v>482</v>
      </c>
      <c r="X177" s="77" t="s">
        <v>482</v>
      </c>
      <c r="Y177" s="77" t="s">
        <v>482</v>
      </c>
      <c r="Z177" s="77" t="s">
        <v>482</v>
      </c>
    </row>
    <row r="178" spans="1:26" s="186" customFormat="1" ht="85.5">
      <c r="A178" s="331" t="s">
        <v>2060</v>
      </c>
      <c r="B178" s="186" t="s">
        <v>2061</v>
      </c>
      <c r="C178" s="186" t="s">
        <v>2062</v>
      </c>
      <c r="D178" s="186">
        <v>20</v>
      </c>
      <c r="E178" s="186" t="s">
        <v>2015</v>
      </c>
      <c r="F178" s="210" t="s">
        <v>29</v>
      </c>
      <c r="G178" s="77" t="s">
        <v>482</v>
      </c>
      <c r="H178" s="77" t="s">
        <v>482</v>
      </c>
      <c r="I178" s="77" t="s">
        <v>482</v>
      </c>
      <c r="J178" s="77" t="s">
        <v>482</v>
      </c>
      <c r="K178" s="77" t="s">
        <v>482</v>
      </c>
      <c r="L178" s="77" t="s">
        <v>482</v>
      </c>
      <c r="M178" s="77" t="s">
        <v>482</v>
      </c>
      <c r="N178" s="77" t="s">
        <v>482</v>
      </c>
      <c r="O178" s="77" t="s">
        <v>482</v>
      </c>
      <c r="P178" s="77" t="s">
        <v>482</v>
      </c>
      <c r="Q178" s="77" t="s">
        <v>482</v>
      </c>
      <c r="R178" s="77" t="s">
        <v>482</v>
      </c>
      <c r="S178" s="77" t="s">
        <v>482</v>
      </c>
      <c r="T178" s="77" t="s">
        <v>482</v>
      </c>
      <c r="U178" s="77" t="s">
        <v>482</v>
      </c>
      <c r="V178" s="77" t="s">
        <v>482</v>
      </c>
      <c r="W178" s="77" t="s">
        <v>482</v>
      </c>
      <c r="X178" s="77" t="s">
        <v>482</v>
      </c>
      <c r="Y178" s="77" t="s">
        <v>482</v>
      </c>
      <c r="Z178" s="77" t="s">
        <v>482</v>
      </c>
    </row>
    <row r="179" spans="1:26" s="186" customFormat="1" ht="71.25">
      <c r="A179" s="331" t="s">
        <v>2063</v>
      </c>
      <c r="B179" s="186" t="s">
        <v>2061</v>
      </c>
      <c r="C179" s="186" t="s">
        <v>2064</v>
      </c>
      <c r="D179" s="186">
        <v>30</v>
      </c>
      <c r="E179" s="186" t="s">
        <v>2065</v>
      </c>
      <c r="F179" s="210" t="s">
        <v>17</v>
      </c>
      <c r="G179" s="77" t="s">
        <v>482</v>
      </c>
      <c r="H179" s="77" t="s">
        <v>482</v>
      </c>
      <c r="I179" s="77" t="s">
        <v>482</v>
      </c>
      <c r="J179" s="77" t="s">
        <v>482</v>
      </c>
      <c r="K179" s="77" t="s">
        <v>482</v>
      </c>
      <c r="L179" s="77" t="s">
        <v>482</v>
      </c>
      <c r="M179" s="77" t="s">
        <v>482</v>
      </c>
      <c r="N179" s="77" t="s">
        <v>482</v>
      </c>
      <c r="O179" s="77" t="s">
        <v>482</v>
      </c>
      <c r="P179" s="77" t="s">
        <v>482</v>
      </c>
      <c r="Q179" s="77" t="s">
        <v>482</v>
      </c>
      <c r="R179" s="77" t="s">
        <v>482</v>
      </c>
      <c r="S179" s="77" t="s">
        <v>482</v>
      </c>
      <c r="T179" s="77" t="s">
        <v>482</v>
      </c>
      <c r="U179" s="77" t="s">
        <v>482</v>
      </c>
      <c r="V179" s="77" t="s">
        <v>482</v>
      </c>
      <c r="W179" s="77" t="s">
        <v>482</v>
      </c>
      <c r="X179" s="77" t="s">
        <v>482</v>
      </c>
      <c r="Y179" s="77" t="s">
        <v>482</v>
      </c>
      <c r="Z179" s="77" t="s">
        <v>482</v>
      </c>
    </row>
    <row r="180" spans="1:26" s="186" customFormat="1" ht="57">
      <c r="A180" s="331" t="s">
        <v>2066</v>
      </c>
      <c r="B180" s="186" t="s">
        <v>2067</v>
      </c>
      <c r="C180" s="186" t="s">
        <v>2068</v>
      </c>
      <c r="D180" s="186">
        <v>20</v>
      </c>
      <c r="E180" s="189" t="s">
        <v>1942</v>
      </c>
      <c r="F180" s="210" t="s">
        <v>17</v>
      </c>
      <c r="G180" s="77" t="s">
        <v>482</v>
      </c>
      <c r="H180" s="77" t="s">
        <v>482</v>
      </c>
      <c r="I180" s="77" t="s">
        <v>482</v>
      </c>
      <c r="J180" s="77" t="s">
        <v>482</v>
      </c>
      <c r="K180" s="77" t="s">
        <v>482</v>
      </c>
      <c r="L180" s="77" t="s">
        <v>482</v>
      </c>
      <c r="M180" s="77" t="s">
        <v>482</v>
      </c>
      <c r="N180" s="77" t="s">
        <v>482</v>
      </c>
      <c r="O180" s="77" t="s">
        <v>482</v>
      </c>
      <c r="P180" s="77" t="s">
        <v>482</v>
      </c>
      <c r="Q180" s="77" t="s">
        <v>482</v>
      </c>
      <c r="R180" s="77" t="s">
        <v>482</v>
      </c>
      <c r="S180" s="77" t="s">
        <v>482</v>
      </c>
      <c r="T180" s="77" t="s">
        <v>482</v>
      </c>
      <c r="U180" s="77" t="s">
        <v>482</v>
      </c>
      <c r="V180" s="77" t="s">
        <v>482</v>
      </c>
      <c r="W180" s="77" t="s">
        <v>482</v>
      </c>
      <c r="X180" s="77" t="s">
        <v>482</v>
      </c>
      <c r="Y180" s="77" t="s">
        <v>482</v>
      </c>
      <c r="Z180" s="77" t="s">
        <v>482</v>
      </c>
    </row>
    <row r="181" spans="1:26" s="186" customFormat="1" ht="71.25">
      <c r="A181" s="330" t="s">
        <v>2069</v>
      </c>
      <c r="B181" s="186" t="s">
        <v>1950</v>
      </c>
      <c r="C181" s="186" t="s">
        <v>2070</v>
      </c>
      <c r="D181" s="186">
        <v>100</v>
      </c>
      <c r="E181" s="189" t="s">
        <v>1952</v>
      </c>
      <c r="F181" s="210" t="s">
        <v>29</v>
      </c>
      <c r="G181" s="77" t="s">
        <v>482</v>
      </c>
      <c r="H181" s="77" t="s">
        <v>482</v>
      </c>
      <c r="I181" s="77" t="s">
        <v>482</v>
      </c>
      <c r="J181" s="77" t="s">
        <v>482</v>
      </c>
      <c r="K181" s="77" t="s">
        <v>482</v>
      </c>
      <c r="L181" s="77" t="s">
        <v>482</v>
      </c>
      <c r="M181" s="77" t="s">
        <v>482</v>
      </c>
      <c r="N181" s="77" t="s">
        <v>482</v>
      </c>
      <c r="O181" s="77" t="s">
        <v>482</v>
      </c>
      <c r="P181" s="77" t="s">
        <v>482</v>
      </c>
      <c r="Q181" s="77" t="s">
        <v>482</v>
      </c>
      <c r="R181" s="77" t="s">
        <v>482</v>
      </c>
      <c r="S181" s="77" t="s">
        <v>482</v>
      </c>
      <c r="T181" s="77" t="s">
        <v>482</v>
      </c>
      <c r="U181" s="77" t="s">
        <v>482</v>
      </c>
      <c r="V181" s="77" t="s">
        <v>482</v>
      </c>
      <c r="W181" s="77" t="s">
        <v>482</v>
      </c>
      <c r="X181" s="77" t="s">
        <v>482</v>
      </c>
      <c r="Y181" s="77" t="s">
        <v>482</v>
      </c>
      <c r="Z181" s="77" t="s">
        <v>482</v>
      </c>
    </row>
    <row r="182" spans="1:26" s="186" customFormat="1" ht="51">
      <c r="A182" s="331" t="s">
        <v>2071</v>
      </c>
      <c r="B182" s="186" t="s">
        <v>2072</v>
      </c>
      <c r="C182" s="186" t="s">
        <v>2073</v>
      </c>
      <c r="D182" s="186">
        <v>50</v>
      </c>
      <c r="E182" s="186" t="s">
        <v>2074</v>
      </c>
      <c r="F182" s="210" t="s">
        <v>29</v>
      </c>
      <c r="G182" s="77" t="s">
        <v>482</v>
      </c>
      <c r="H182" s="77" t="s">
        <v>482</v>
      </c>
      <c r="I182" s="77" t="s">
        <v>482</v>
      </c>
      <c r="J182" s="77" t="s">
        <v>482</v>
      </c>
      <c r="K182" s="77" t="s">
        <v>482</v>
      </c>
      <c r="L182" s="77" t="s">
        <v>482</v>
      </c>
      <c r="M182" s="77" t="s">
        <v>482</v>
      </c>
      <c r="N182" s="77" t="s">
        <v>482</v>
      </c>
      <c r="O182" s="77" t="s">
        <v>482</v>
      </c>
      <c r="P182" s="77" t="s">
        <v>482</v>
      </c>
      <c r="Q182" s="77" t="s">
        <v>482</v>
      </c>
      <c r="R182" s="77" t="s">
        <v>482</v>
      </c>
      <c r="S182" s="77" t="s">
        <v>482</v>
      </c>
      <c r="T182" s="77" t="s">
        <v>482</v>
      </c>
      <c r="U182" s="77" t="s">
        <v>482</v>
      </c>
      <c r="V182" s="77" t="s">
        <v>482</v>
      </c>
      <c r="W182" s="77" t="s">
        <v>482</v>
      </c>
      <c r="X182" s="77" t="s">
        <v>482</v>
      </c>
      <c r="Y182" s="77" t="s">
        <v>482</v>
      </c>
      <c r="Z182" s="77" t="s">
        <v>482</v>
      </c>
    </row>
    <row r="183" spans="1:26" s="186" customFormat="1" ht="57">
      <c r="A183" s="330" t="s">
        <v>2075</v>
      </c>
      <c r="B183" s="186" t="s">
        <v>1950</v>
      </c>
      <c r="C183" s="186" t="s">
        <v>2076</v>
      </c>
      <c r="D183" s="186">
        <v>50</v>
      </c>
      <c r="E183" s="189" t="s">
        <v>1942</v>
      </c>
      <c r="F183" s="210" t="s">
        <v>29</v>
      </c>
      <c r="G183" s="77" t="s">
        <v>482</v>
      </c>
      <c r="H183" s="77" t="s">
        <v>482</v>
      </c>
      <c r="I183" s="77" t="s">
        <v>482</v>
      </c>
      <c r="J183" s="77" t="s">
        <v>482</v>
      </c>
      <c r="K183" s="77" t="s">
        <v>482</v>
      </c>
      <c r="L183" s="77" t="s">
        <v>482</v>
      </c>
      <c r="M183" s="77" t="s">
        <v>482</v>
      </c>
      <c r="N183" s="77" t="s">
        <v>482</v>
      </c>
      <c r="O183" s="77" t="s">
        <v>482</v>
      </c>
      <c r="P183" s="77" t="s">
        <v>482</v>
      </c>
      <c r="Q183" s="77" t="s">
        <v>482</v>
      </c>
      <c r="R183" s="77" t="s">
        <v>482</v>
      </c>
      <c r="S183" s="77" t="s">
        <v>482</v>
      </c>
      <c r="T183" s="77" t="s">
        <v>482</v>
      </c>
      <c r="U183" s="77" t="s">
        <v>482</v>
      </c>
      <c r="V183" s="77" t="s">
        <v>482</v>
      </c>
      <c r="W183" s="77" t="s">
        <v>482</v>
      </c>
      <c r="X183" s="77" t="s">
        <v>482</v>
      </c>
      <c r="Y183" s="77" t="s">
        <v>482</v>
      </c>
      <c r="Z183" s="77" t="s">
        <v>482</v>
      </c>
    </row>
    <row r="184" spans="1:26" s="186" customFormat="1" ht="71.25">
      <c r="A184" s="330" t="s">
        <v>2077</v>
      </c>
      <c r="B184" s="186" t="s">
        <v>1950</v>
      </c>
      <c r="C184" s="186" t="s">
        <v>2078</v>
      </c>
      <c r="D184" s="186">
        <v>30</v>
      </c>
      <c r="E184" s="189" t="s">
        <v>2079</v>
      </c>
      <c r="F184" s="210" t="s">
        <v>17</v>
      </c>
      <c r="G184" s="77" t="s">
        <v>482</v>
      </c>
      <c r="H184" s="77" t="s">
        <v>482</v>
      </c>
      <c r="I184" s="77" t="s">
        <v>482</v>
      </c>
      <c r="J184" s="77" t="s">
        <v>482</v>
      </c>
      <c r="K184" s="77" t="s">
        <v>482</v>
      </c>
      <c r="L184" s="77" t="s">
        <v>482</v>
      </c>
      <c r="M184" s="77" t="s">
        <v>482</v>
      </c>
      <c r="N184" s="77" t="s">
        <v>482</v>
      </c>
      <c r="O184" s="77" t="s">
        <v>482</v>
      </c>
      <c r="P184" s="77" t="s">
        <v>482</v>
      </c>
      <c r="Q184" s="77" t="s">
        <v>482</v>
      </c>
      <c r="R184" s="77" t="s">
        <v>482</v>
      </c>
      <c r="S184" s="77" t="s">
        <v>482</v>
      </c>
      <c r="T184" s="77" t="s">
        <v>482</v>
      </c>
      <c r="U184" s="77" t="s">
        <v>482</v>
      </c>
      <c r="V184" s="77" t="s">
        <v>482</v>
      </c>
      <c r="W184" s="77" t="s">
        <v>482</v>
      </c>
      <c r="X184" s="77" t="s">
        <v>482</v>
      </c>
      <c r="Y184" s="77" t="s">
        <v>482</v>
      </c>
      <c r="Z184" s="77" t="s">
        <v>482</v>
      </c>
    </row>
    <row r="185" spans="1:26" s="186" customFormat="1" ht="63.75">
      <c r="A185" s="330" t="s">
        <v>2080</v>
      </c>
      <c r="B185" s="186" t="s">
        <v>1975</v>
      </c>
      <c r="C185" s="186" t="s">
        <v>2081</v>
      </c>
      <c r="D185" s="186">
        <v>20</v>
      </c>
      <c r="E185" s="189" t="s">
        <v>1954</v>
      </c>
      <c r="F185" s="210" t="s">
        <v>17</v>
      </c>
      <c r="G185" s="77" t="s">
        <v>482</v>
      </c>
      <c r="H185" s="77" t="s">
        <v>482</v>
      </c>
      <c r="I185" s="77" t="s">
        <v>482</v>
      </c>
      <c r="J185" s="77" t="s">
        <v>482</v>
      </c>
      <c r="K185" s="77" t="s">
        <v>482</v>
      </c>
      <c r="L185" s="77" t="s">
        <v>482</v>
      </c>
      <c r="M185" s="77" t="s">
        <v>482</v>
      </c>
      <c r="N185" s="77" t="s">
        <v>482</v>
      </c>
      <c r="O185" s="77" t="s">
        <v>482</v>
      </c>
      <c r="P185" s="77" t="s">
        <v>482</v>
      </c>
      <c r="Q185" s="77" t="s">
        <v>482</v>
      </c>
      <c r="R185" s="77" t="s">
        <v>482</v>
      </c>
      <c r="S185" s="77" t="s">
        <v>482</v>
      </c>
      <c r="T185" s="77" t="s">
        <v>482</v>
      </c>
      <c r="U185" s="77" t="s">
        <v>482</v>
      </c>
      <c r="V185" s="77" t="s">
        <v>482</v>
      </c>
      <c r="W185" s="77" t="s">
        <v>482</v>
      </c>
      <c r="X185" s="77" t="s">
        <v>482</v>
      </c>
      <c r="Y185" s="77" t="s">
        <v>482</v>
      </c>
      <c r="Z185" s="77" t="s">
        <v>482</v>
      </c>
    </row>
    <row r="186" spans="1:26" s="186" customFormat="1" ht="71.25">
      <c r="A186" s="330" t="s">
        <v>2082</v>
      </c>
      <c r="B186" s="186" t="s">
        <v>2083</v>
      </c>
      <c r="C186" s="186" t="s">
        <v>2084</v>
      </c>
      <c r="D186" s="186">
        <v>50</v>
      </c>
      <c r="E186" s="189" t="s">
        <v>1952</v>
      </c>
      <c r="F186" s="210" t="s">
        <v>29</v>
      </c>
      <c r="G186" s="77" t="s">
        <v>482</v>
      </c>
      <c r="H186" s="77" t="s">
        <v>482</v>
      </c>
      <c r="I186" s="77" t="s">
        <v>482</v>
      </c>
      <c r="J186" s="77" t="s">
        <v>482</v>
      </c>
      <c r="K186" s="77" t="s">
        <v>482</v>
      </c>
      <c r="L186" s="77" t="s">
        <v>482</v>
      </c>
      <c r="M186" s="77" t="s">
        <v>482</v>
      </c>
      <c r="N186" s="77" t="s">
        <v>482</v>
      </c>
      <c r="O186" s="77" t="s">
        <v>482</v>
      </c>
      <c r="P186" s="77" t="s">
        <v>482</v>
      </c>
      <c r="Q186" s="77" t="s">
        <v>482</v>
      </c>
      <c r="R186" s="77" t="s">
        <v>482</v>
      </c>
      <c r="S186" s="77" t="s">
        <v>482</v>
      </c>
      <c r="T186" s="77" t="s">
        <v>482</v>
      </c>
      <c r="U186" s="77" t="s">
        <v>482</v>
      </c>
      <c r="V186" s="77" t="s">
        <v>482</v>
      </c>
      <c r="W186" s="77" t="s">
        <v>482</v>
      </c>
      <c r="X186" s="77" t="s">
        <v>482</v>
      </c>
      <c r="Y186" s="77" t="s">
        <v>482</v>
      </c>
      <c r="Z186" s="77" t="s">
        <v>482</v>
      </c>
    </row>
    <row r="187" spans="1:26" s="186" customFormat="1" ht="71.25">
      <c r="A187" s="331" t="s">
        <v>2085</v>
      </c>
      <c r="B187" s="186" t="s">
        <v>1972</v>
      </c>
      <c r="C187" s="186" t="s">
        <v>2086</v>
      </c>
      <c r="D187" s="186">
        <v>100</v>
      </c>
      <c r="E187" s="186" t="s">
        <v>2087</v>
      </c>
      <c r="F187" s="210" t="s">
        <v>29</v>
      </c>
      <c r="G187" s="77" t="s">
        <v>482</v>
      </c>
      <c r="H187" s="77" t="s">
        <v>482</v>
      </c>
      <c r="I187" s="77" t="s">
        <v>482</v>
      </c>
      <c r="J187" s="77" t="s">
        <v>482</v>
      </c>
      <c r="K187" s="77" t="s">
        <v>482</v>
      </c>
      <c r="L187" s="77" t="s">
        <v>482</v>
      </c>
      <c r="M187" s="77" t="s">
        <v>482</v>
      </c>
      <c r="N187" s="77" t="s">
        <v>482</v>
      </c>
      <c r="O187" s="77" t="s">
        <v>482</v>
      </c>
      <c r="P187" s="77" t="s">
        <v>482</v>
      </c>
      <c r="Q187" s="77" t="s">
        <v>482</v>
      </c>
      <c r="R187" s="77" t="s">
        <v>482</v>
      </c>
      <c r="S187" s="77" t="s">
        <v>482</v>
      </c>
      <c r="T187" s="77" t="s">
        <v>482</v>
      </c>
      <c r="U187" s="77" t="s">
        <v>482</v>
      </c>
      <c r="V187" s="77" t="s">
        <v>482</v>
      </c>
      <c r="W187" s="77" t="s">
        <v>482</v>
      </c>
      <c r="X187" s="77" t="s">
        <v>482</v>
      </c>
      <c r="Y187" s="77" t="s">
        <v>482</v>
      </c>
      <c r="Z187" s="77" t="s">
        <v>482</v>
      </c>
    </row>
    <row r="188" spans="1:26" s="186" customFormat="1" ht="85.5">
      <c r="A188" s="330" t="s">
        <v>2088</v>
      </c>
      <c r="B188" s="186" t="s">
        <v>2089</v>
      </c>
      <c r="C188" s="330" t="s">
        <v>2090</v>
      </c>
      <c r="D188" s="186">
        <v>30</v>
      </c>
      <c r="E188" s="189" t="s">
        <v>2091</v>
      </c>
      <c r="F188" s="210" t="s">
        <v>17</v>
      </c>
      <c r="G188" s="77" t="s">
        <v>482</v>
      </c>
      <c r="H188" s="77" t="s">
        <v>482</v>
      </c>
      <c r="I188" s="77" t="s">
        <v>482</v>
      </c>
      <c r="J188" s="77" t="s">
        <v>482</v>
      </c>
      <c r="K188" s="77" t="s">
        <v>482</v>
      </c>
      <c r="L188" s="77" t="s">
        <v>482</v>
      </c>
      <c r="M188" s="77" t="s">
        <v>482</v>
      </c>
      <c r="N188" s="77" t="s">
        <v>482</v>
      </c>
      <c r="O188" s="77" t="s">
        <v>482</v>
      </c>
      <c r="P188" s="77" t="s">
        <v>482</v>
      </c>
      <c r="Q188" s="77" t="s">
        <v>482</v>
      </c>
      <c r="R188" s="77" t="s">
        <v>482</v>
      </c>
      <c r="S188" s="77" t="s">
        <v>482</v>
      </c>
      <c r="T188" s="77" t="s">
        <v>482</v>
      </c>
      <c r="U188" s="77" t="s">
        <v>482</v>
      </c>
      <c r="V188" s="77" t="s">
        <v>482</v>
      </c>
      <c r="W188" s="77" t="s">
        <v>482</v>
      </c>
      <c r="X188" s="77" t="s">
        <v>482</v>
      </c>
      <c r="Y188" s="77" t="s">
        <v>482</v>
      </c>
      <c r="Z188" s="77" t="s">
        <v>482</v>
      </c>
    </row>
    <row r="189" spans="1:26" s="186" customFormat="1" ht="51">
      <c r="A189" s="330" t="s">
        <v>2092</v>
      </c>
      <c r="B189" s="186" t="s">
        <v>2093</v>
      </c>
      <c r="C189" s="330" t="s">
        <v>2094</v>
      </c>
      <c r="D189" s="186">
        <v>50</v>
      </c>
      <c r="E189" s="186" t="s">
        <v>2095</v>
      </c>
      <c r="F189" s="210" t="s">
        <v>29</v>
      </c>
      <c r="G189" s="77" t="s">
        <v>482</v>
      </c>
      <c r="H189" s="77" t="s">
        <v>482</v>
      </c>
      <c r="I189" s="77" t="s">
        <v>482</v>
      </c>
      <c r="J189" s="77" t="s">
        <v>482</v>
      </c>
      <c r="K189" s="77" t="s">
        <v>482</v>
      </c>
      <c r="L189" s="77" t="s">
        <v>482</v>
      </c>
      <c r="M189" s="77" t="s">
        <v>482</v>
      </c>
      <c r="N189" s="77" t="s">
        <v>482</v>
      </c>
      <c r="O189" s="77" t="s">
        <v>482</v>
      </c>
      <c r="P189" s="77" t="s">
        <v>482</v>
      </c>
      <c r="Q189" s="77" t="s">
        <v>482</v>
      </c>
      <c r="R189" s="77" t="s">
        <v>482</v>
      </c>
      <c r="S189" s="77" t="s">
        <v>482</v>
      </c>
      <c r="T189" s="77" t="s">
        <v>482</v>
      </c>
      <c r="U189" s="77" t="s">
        <v>482</v>
      </c>
      <c r="V189" s="77" t="s">
        <v>482</v>
      </c>
      <c r="W189" s="77" t="s">
        <v>482</v>
      </c>
      <c r="X189" s="77" t="s">
        <v>482</v>
      </c>
      <c r="Y189" s="77" t="s">
        <v>482</v>
      </c>
      <c r="Z189" s="77" t="s">
        <v>482</v>
      </c>
    </row>
    <row r="190" spans="1:26" s="186" customFormat="1" ht="57">
      <c r="A190" s="331" t="s">
        <v>2096</v>
      </c>
      <c r="B190" s="186" t="s">
        <v>2097</v>
      </c>
      <c r="C190" s="186" t="s">
        <v>2098</v>
      </c>
      <c r="D190" s="186">
        <v>30</v>
      </c>
      <c r="E190" s="186" t="s">
        <v>1964</v>
      </c>
      <c r="F190" s="210" t="s">
        <v>29</v>
      </c>
      <c r="G190" s="77" t="s">
        <v>482</v>
      </c>
      <c r="H190" s="77" t="s">
        <v>482</v>
      </c>
      <c r="I190" s="77" t="s">
        <v>482</v>
      </c>
      <c r="J190" s="77" t="s">
        <v>482</v>
      </c>
      <c r="K190" s="77" t="s">
        <v>482</v>
      </c>
      <c r="L190" s="77" t="s">
        <v>482</v>
      </c>
      <c r="M190" s="77" t="s">
        <v>482</v>
      </c>
      <c r="N190" s="77" t="s">
        <v>482</v>
      </c>
      <c r="O190" s="77" t="s">
        <v>482</v>
      </c>
      <c r="P190" s="77" t="s">
        <v>482</v>
      </c>
      <c r="Q190" s="77" t="s">
        <v>482</v>
      </c>
      <c r="R190" s="77" t="s">
        <v>482</v>
      </c>
      <c r="S190" s="77" t="s">
        <v>482</v>
      </c>
      <c r="T190" s="77" t="s">
        <v>482</v>
      </c>
      <c r="U190" s="77" t="s">
        <v>482</v>
      </c>
      <c r="V190" s="77" t="s">
        <v>482</v>
      </c>
      <c r="W190" s="77" t="s">
        <v>482</v>
      </c>
      <c r="X190" s="77" t="s">
        <v>482</v>
      </c>
      <c r="Y190" s="77" t="s">
        <v>482</v>
      </c>
      <c r="Z190" s="77" t="s">
        <v>482</v>
      </c>
    </row>
    <row r="191" spans="1:26" s="186" customFormat="1" ht="57">
      <c r="A191" s="331" t="s">
        <v>2099</v>
      </c>
      <c r="B191" s="186" t="s">
        <v>2100</v>
      </c>
      <c r="C191" s="186" t="s">
        <v>2101</v>
      </c>
      <c r="D191" s="186">
        <v>50</v>
      </c>
      <c r="E191" s="186" t="s">
        <v>1922</v>
      </c>
      <c r="F191" s="210" t="s">
        <v>29</v>
      </c>
      <c r="G191" s="77" t="s">
        <v>482</v>
      </c>
      <c r="H191" s="77" t="s">
        <v>482</v>
      </c>
      <c r="I191" s="77" t="s">
        <v>482</v>
      </c>
      <c r="J191" s="77" t="s">
        <v>482</v>
      </c>
      <c r="K191" s="77" t="s">
        <v>482</v>
      </c>
      <c r="L191" s="77" t="s">
        <v>482</v>
      </c>
      <c r="M191" s="77" t="s">
        <v>482</v>
      </c>
      <c r="N191" s="77" t="s">
        <v>482</v>
      </c>
      <c r="O191" s="77" t="s">
        <v>482</v>
      </c>
      <c r="P191" s="77" t="s">
        <v>482</v>
      </c>
      <c r="Q191" s="77" t="s">
        <v>482</v>
      </c>
      <c r="R191" s="77" t="s">
        <v>482</v>
      </c>
      <c r="S191" s="77" t="s">
        <v>482</v>
      </c>
      <c r="T191" s="77" t="s">
        <v>482</v>
      </c>
      <c r="U191" s="77" t="s">
        <v>482</v>
      </c>
      <c r="V191" s="77" t="s">
        <v>482</v>
      </c>
      <c r="W191" s="77" t="s">
        <v>482</v>
      </c>
      <c r="X191" s="77" t="s">
        <v>482</v>
      </c>
      <c r="Y191" s="77" t="s">
        <v>482</v>
      </c>
      <c r="Z191" s="77" t="s">
        <v>482</v>
      </c>
    </row>
    <row r="192" spans="1:26" s="186" customFormat="1" ht="99.75">
      <c r="A192" s="331" t="s">
        <v>2102</v>
      </c>
      <c r="B192" s="186" t="s">
        <v>2103</v>
      </c>
      <c r="C192" s="186" t="s">
        <v>2104</v>
      </c>
      <c r="D192" s="186">
        <v>20</v>
      </c>
      <c r="E192" s="186" t="s">
        <v>2056</v>
      </c>
      <c r="F192" s="210" t="s">
        <v>17</v>
      </c>
      <c r="G192" s="77" t="s">
        <v>482</v>
      </c>
      <c r="H192" s="77" t="s">
        <v>482</v>
      </c>
      <c r="I192" s="77" t="s">
        <v>482</v>
      </c>
      <c r="J192" s="77" t="s">
        <v>482</v>
      </c>
      <c r="K192" s="77" t="s">
        <v>482</v>
      </c>
      <c r="L192" s="77" t="s">
        <v>482</v>
      </c>
      <c r="M192" s="77" t="s">
        <v>482</v>
      </c>
      <c r="N192" s="77" t="s">
        <v>482</v>
      </c>
      <c r="O192" s="77" t="s">
        <v>482</v>
      </c>
      <c r="P192" s="77" t="s">
        <v>482</v>
      </c>
      <c r="Q192" s="77" t="s">
        <v>482</v>
      </c>
      <c r="R192" s="77" t="s">
        <v>482</v>
      </c>
      <c r="S192" s="77" t="s">
        <v>482</v>
      </c>
      <c r="T192" s="77" t="s">
        <v>482</v>
      </c>
      <c r="U192" s="77" t="s">
        <v>482</v>
      </c>
      <c r="V192" s="77" t="s">
        <v>482</v>
      </c>
      <c r="W192" s="77" t="s">
        <v>482</v>
      </c>
      <c r="X192" s="77" t="s">
        <v>482</v>
      </c>
      <c r="Y192" s="77" t="s">
        <v>482</v>
      </c>
      <c r="Z192" s="77" t="s">
        <v>482</v>
      </c>
    </row>
    <row r="193" spans="1:26" s="186" customFormat="1" ht="51">
      <c r="A193" s="330" t="s">
        <v>2105</v>
      </c>
      <c r="B193" s="186" t="s">
        <v>2103</v>
      </c>
      <c r="C193" s="186" t="s">
        <v>2106</v>
      </c>
      <c r="D193" s="186">
        <v>100</v>
      </c>
      <c r="E193" s="186" t="s">
        <v>1922</v>
      </c>
      <c r="F193" s="210" t="s">
        <v>29</v>
      </c>
      <c r="G193" s="77" t="s">
        <v>482</v>
      </c>
      <c r="H193" s="77" t="s">
        <v>482</v>
      </c>
      <c r="I193" s="77" t="s">
        <v>482</v>
      </c>
      <c r="J193" s="77" t="s">
        <v>482</v>
      </c>
      <c r="K193" s="77" t="s">
        <v>482</v>
      </c>
      <c r="L193" s="77" t="s">
        <v>482</v>
      </c>
      <c r="M193" s="77" t="s">
        <v>482</v>
      </c>
      <c r="N193" s="77" t="s">
        <v>482</v>
      </c>
      <c r="O193" s="77" t="s">
        <v>482</v>
      </c>
      <c r="P193" s="77" t="s">
        <v>482</v>
      </c>
      <c r="Q193" s="77" t="s">
        <v>482</v>
      </c>
      <c r="R193" s="77" t="s">
        <v>482</v>
      </c>
      <c r="S193" s="77" t="s">
        <v>482</v>
      </c>
      <c r="T193" s="77" t="s">
        <v>482</v>
      </c>
      <c r="U193" s="77" t="s">
        <v>482</v>
      </c>
      <c r="V193" s="77" t="s">
        <v>482</v>
      </c>
      <c r="W193" s="77" t="s">
        <v>482</v>
      </c>
      <c r="X193" s="77" t="s">
        <v>482</v>
      </c>
      <c r="Y193" s="77" t="s">
        <v>482</v>
      </c>
      <c r="Z193" s="77" t="s">
        <v>482</v>
      </c>
    </row>
    <row r="194" spans="1:26" s="186" customFormat="1" ht="57">
      <c r="A194" s="331" t="s">
        <v>2107</v>
      </c>
      <c r="B194" s="186" t="s">
        <v>2083</v>
      </c>
      <c r="C194" s="186" t="s">
        <v>2108</v>
      </c>
      <c r="D194" s="186">
        <v>20</v>
      </c>
      <c r="E194" s="189" t="s">
        <v>2109</v>
      </c>
      <c r="F194" s="210" t="s">
        <v>17</v>
      </c>
      <c r="G194" s="77" t="s">
        <v>482</v>
      </c>
      <c r="H194" s="77" t="s">
        <v>482</v>
      </c>
      <c r="I194" s="77" t="s">
        <v>482</v>
      </c>
      <c r="J194" s="77" t="s">
        <v>482</v>
      </c>
      <c r="K194" s="77" t="s">
        <v>482</v>
      </c>
      <c r="L194" s="77" t="s">
        <v>482</v>
      </c>
      <c r="M194" s="77" t="s">
        <v>482</v>
      </c>
      <c r="N194" s="77" t="s">
        <v>482</v>
      </c>
      <c r="O194" s="77" t="s">
        <v>482</v>
      </c>
      <c r="P194" s="77" t="s">
        <v>482</v>
      </c>
      <c r="Q194" s="77" t="s">
        <v>482</v>
      </c>
      <c r="R194" s="77" t="s">
        <v>482</v>
      </c>
      <c r="S194" s="77" t="s">
        <v>482</v>
      </c>
      <c r="T194" s="77" t="s">
        <v>482</v>
      </c>
      <c r="U194" s="77" t="s">
        <v>482</v>
      </c>
      <c r="V194" s="77" t="s">
        <v>482</v>
      </c>
      <c r="W194" s="77" t="s">
        <v>482</v>
      </c>
      <c r="X194" s="77" t="s">
        <v>482</v>
      </c>
      <c r="Y194" s="77" t="s">
        <v>482</v>
      </c>
      <c r="Z194" s="77" t="s">
        <v>482</v>
      </c>
    </row>
    <row r="195" spans="1:26" s="186" customFormat="1" ht="51">
      <c r="A195" s="331" t="s">
        <v>2110</v>
      </c>
      <c r="B195" s="186" t="s">
        <v>2111</v>
      </c>
      <c r="C195" s="186" t="s">
        <v>2112</v>
      </c>
      <c r="D195" s="186">
        <v>50</v>
      </c>
      <c r="E195" s="186" t="s">
        <v>1926</v>
      </c>
      <c r="F195" s="210" t="s">
        <v>29</v>
      </c>
      <c r="G195" s="77" t="s">
        <v>482</v>
      </c>
      <c r="H195" s="77" t="s">
        <v>482</v>
      </c>
      <c r="I195" s="77" t="s">
        <v>482</v>
      </c>
      <c r="J195" s="77" t="s">
        <v>482</v>
      </c>
      <c r="K195" s="77" t="s">
        <v>482</v>
      </c>
      <c r="L195" s="77" t="s">
        <v>482</v>
      </c>
      <c r="M195" s="77" t="s">
        <v>482</v>
      </c>
      <c r="N195" s="77" t="s">
        <v>482</v>
      </c>
      <c r="O195" s="77" t="s">
        <v>482</v>
      </c>
      <c r="P195" s="77" t="s">
        <v>482</v>
      </c>
      <c r="Q195" s="77" t="s">
        <v>482</v>
      </c>
      <c r="R195" s="77" t="s">
        <v>482</v>
      </c>
      <c r="S195" s="77" t="s">
        <v>482</v>
      </c>
      <c r="T195" s="77" t="s">
        <v>482</v>
      </c>
      <c r="U195" s="77" t="s">
        <v>482</v>
      </c>
      <c r="V195" s="77" t="s">
        <v>482</v>
      </c>
      <c r="W195" s="77" t="s">
        <v>482</v>
      </c>
      <c r="X195" s="77" t="s">
        <v>482</v>
      </c>
      <c r="Y195" s="77" t="s">
        <v>482</v>
      </c>
      <c r="Z195" s="77" t="s">
        <v>482</v>
      </c>
    </row>
    <row r="196" spans="1:26" s="186" customFormat="1" ht="71.25">
      <c r="A196" s="331" t="s">
        <v>2113</v>
      </c>
      <c r="B196" s="186" t="s">
        <v>2114</v>
      </c>
      <c r="C196" s="186" t="s">
        <v>2115</v>
      </c>
      <c r="D196" s="186">
        <v>200</v>
      </c>
      <c r="E196" s="186" t="s">
        <v>2025</v>
      </c>
      <c r="F196" s="210" t="s">
        <v>29</v>
      </c>
      <c r="G196" s="77" t="s">
        <v>482</v>
      </c>
      <c r="H196" s="77" t="s">
        <v>482</v>
      </c>
      <c r="I196" s="77" t="s">
        <v>482</v>
      </c>
      <c r="J196" s="77" t="s">
        <v>482</v>
      </c>
      <c r="K196" s="77" t="s">
        <v>482</v>
      </c>
      <c r="L196" s="77" t="s">
        <v>482</v>
      </c>
      <c r="M196" s="77" t="s">
        <v>482</v>
      </c>
      <c r="N196" s="77" t="s">
        <v>482</v>
      </c>
      <c r="O196" s="77" t="s">
        <v>482</v>
      </c>
      <c r="P196" s="77" t="s">
        <v>482</v>
      </c>
      <c r="Q196" s="77" t="s">
        <v>482</v>
      </c>
      <c r="R196" s="77" t="s">
        <v>482</v>
      </c>
      <c r="S196" s="77" t="s">
        <v>482</v>
      </c>
      <c r="T196" s="77" t="s">
        <v>482</v>
      </c>
      <c r="U196" s="77" t="s">
        <v>482</v>
      </c>
      <c r="V196" s="77" t="s">
        <v>482</v>
      </c>
      <c r="W196" s="77" t="s">
        <v>482</v>
      </c>
      <c r="X196" s="77" t="s">
        <v>482</v>
      </c>
      <c r="Y196" s="77" t="s">
        <v>482</v>
      </c>
      <c r="Z196" s="77" t="s">
        <v>482</v>
      </c>
    </row>
    <row r="197" spans="1:26" s="186" customFormat="1" ht="71.25">
      <c r="A197" s="331" t="s">
        <v>2116</v>
      </c>
      <c r="B197" s="190">
        <v>46106</v>
      </c>
      <c r="C197" s="186" t="s">
        <v>2117</v>
      </c>
      <c r="D197" s="186">
        <v>30</v>
      </c>
      <c r="E197" s="189" t="s">
        <v>2079</v>
      </c>
      <c r="F197" s="210" t="s">
        <v>29</v>
      </c>
      <c r="G197" s="77" t="s">
        <v>482</v>
      </c>
      <c r="H197" s="77" t="s">
        <v>482</v>
      </c>
      <c r="I197" s="77" t="s">
        <v>482</v>
      </c>
      <c r="J197" s="77" t="s">
        <v>482</v>
      </c>
      <c r="K197" s="77" t="s">
        <v>482</v>
      </c>
      <c r="L197" s="77" t="s">
        <v>482</v>
      </c>
      <c r="M197" s="77" t="s">
        <v>482</v>
      </c>
      <c r="N197" s="77" t="s">
        <v>482</v>
      </c>
      <c r="O197" s="77" t="s">
        <v>482</v>
      </c>
      <c r="P197" s="77" t="s">
        <v>482</v>
      </c>
      <c r="Q197" s="77" t="s">
        <v>482</v>
      </c>
      <c r="R197" s="77" t="s">
        <v>482</v>
      </c>
      <c r="S197" s="77" t="s">
        <v>482</v>
      </c>
      <c r="T197" s="77" t="s">
        <v>482</v>
      </c>
      <c r="U197" s="77" t="s">
        <v>482</v>
      </c>
      <c r="V197" s="77" t="s">
        <v>482</v>
      </c>
      <c r="W197" s="77" t="s">
        <v>482</v>
      </c>
      <c r="X197" s="77" t="s">
        <v>482</v>
      </c>
      <c r="Y197" s="77" t="s">
        <v>482</v>
      </c>
      <c r="Z197" s="77" t="s">
        <v>482</v>
      </c>
    </row>
    <row r="198" spans="1:26" s="186" customFormat="1" ht="57">
      <c r="A198" s="331" t="s">
        <v>2118</v>
      </c>
      <c r="B198" s="186" t="s">
        <v>2093</v>
      </c>
      <c r="C198" s="186" t="s">
        <v>2119</v>
      </c>
      <c r="D198" s="186">
        <v>20</v>
      </c>
      <c r="E198" s="189" t="s">
        <v>2109</v>
      </c>
      <c r="F198" s="210" t="s">
        <v>29</v>
      </c>
      <c r="G198" s="77" t="s">
        <v>482</v>
      </c>
      <c r="H198" s="77" t="s">
        <v>482</v>
      </c>
      <c r="I198" s="77" t="s">
        <v>482</v>
      </c>
      <c r="J198" s="77" t="s">
        <v>482</v>
      </c>
      <c r="K198" s="77" t="s">
        <v>482</v>
      </c>
      <c r="L198" s="77" t="s">
        <v>482</v>
      </c>
      <c r="M198" s="77" t="s">
        <v>482</v>
      </c>
      <c r="N198" s="77" t="s">
        <v>482</v>
      </c>
      <c r="O198" s="77" t="s">
        <v>482</v>
      </c>
      <c r="P198" s="77" t="s">
        <v>482</v>
      </c>
      <c r="Q198" s="77" t="s">
        <v>482</v>
      </c>
      <c r="R198" s="77" t="s">
        <v>482</v>
      </c>
      <c r="S198" s="77" t="s">
        <v>482</v>
      </c>
      <c r="T198" s="77" t="s">
        <v>482</v>
      </c>
      <c r="U198" s="77" t="s">
        <v>482</v>
      </c>
      <c r="V198" s="77" t="s">
        <v>482</v>
      </c>
      <c r="W198" s="77" t="s">
        <v>482</v>
      </c>
      <c r="X198" s="77" t="s">
        <v>482</v>
      </c>
      <c r="Y198" s="77" t="s">
        <v>482</v>
      </c>
      <c r="Z198" s="77" t="s">
        <v>482</v>
      </c>
    </row>
    <row r="199" spans="1:26" s="186" customFormat="1" ht="63.75">
      <c r="A199" s="330" t="s">
        <v>2120</v>
      </c>
      <c r="B199" s="186" t="s">
        <v>2121</v>
      </c>
      <c r="C199" s="186" t="s">
        <v>2122</v>
      </c>
      <c r="D199" s="186">
        <v>20</v>
      </c>
      <c r="E199" s="186" t="s">
        <v>2123</v>
      </c>
      <c r="F199" s="210" t="s">
        <v>17</v>
      </c>
      <c r="G199" s="77" t="s">
        <v>482</v>
      </c>
      <c r="H199" s="77" t="s">
        <v>482</v>
      </c>
      <c r="I199" s="77" t="s">
        <v>482</v>
      </c>
      <c r="J199" s="77" t="s">
        <v>482</v>
      </c>
      <c r="K199" s="77" t="s">
        <v>482</v>
      </c>
      <c r="L199" s="77" t="s">
        <v>482</v>
      </c>
      <c r="M199" s="77" t="s">
        <v>482</v>
      </c>
      <c r="N199" s="77" t="s">
        <v>482</v>
      </c>
      <c r="O199" s="77" t="s">
        <v>482</v>
      </c>
      <c r="P199" s="77" t="s">
        <v>482</v>
      </c>
      <c r="Q199" s="77" t="s">
        <v>482</v>
      </c>
      <c r="R199" s="77" t="s">
        <v>482</v>
      </c>
      <c r="S199" s="77" t="s">
        <v>482</v>
      </c>
      <c r="T199" s="77" t="s">
        <v>482</v>
      </c>
      <c r="U199" s="77" t="s">
        <v>482</v>
      </c>
      <c r="V199" s="77" t="s">
        <v>482</v>
      </c>
      <c r="W199" s="77" t="s">
        <v>482</v>
      </c>
      <c r="X199" s="77" t="s">
        <v>482</v>
      </c>
      <c r="Y199" s="77" t="s">
        <v>482</v>
      </c>
      <c r="Z199" s="77" t="s">
        <v>482</v>
      </c>
    </row>
    <row r="200" spans="1:26" s="186" customFormat="1" ht="63.75">
      <c r="A200" s="330" t="s">
        <v>2124</v>
      </c>
      <c r="B200" s="186" t="s">
        <v>2125</v>
      </c>
      <c r="C200" s="186" t="s">
        <v>2126</v>
      </c>
      <c r="D200" s="186">
        <v>30</v>
      </c>
      <c r="E200" s="189" t="s">
        <v>2127</v>
      </c>
      <c r="F200" s="210" t="s">
        <v>17</v>
      </c>
      <c r="G200" s="77" t="s">
        <v>482</v>
      </c>
      <c r="H200" s="77" t="s">
        <v>482</v>
      </c>
      <c r="I200" s="77" t="s">
        <v>482</v>
      </c>
      <c r="J200" s="77" t="s">
        <v>482</v>
      </c>
      <c r="K200" s="77" t="s">
        <v>482</v>
      </c>
      <c r="L200" s="77" t="s">
        <v>482</v>
      </c>
      <c r="M200" s="77" t="s">
        <v>482</v>
      </c>
      <c r="N200" s="77" t="s">
        <v>482</v>
      </c>
      <c r="O200" s="77" t="s">
        <v>482</v>
      </c>
      <c r="P200" s="77" t="s">
        <v>482</v>
      </c>
      <c r="Q200" s="77" t="s">
        <v>482</v>
      </c>
      <c r="R200" s="77" t="s">
        <v>482</v>
      </c>
      <c r="S200" s="77" t="s">
        <v>482</v>
      </c>
      <c r="T200" s="77" t="s">
        <v>482</v>
      </c>
      <c r="U200" s="77" t="s">
        <v>482</v>
      </c>
      <c r="V200" s="77" t="s">
        <v>482</v>
      </c>
      <c r="W200" s="77" t="s">
        <v>482</v>
      </c>
      <c r="X200" s="77" t="s">
        <v>482</v>
      </c>
      <c r="Y200" s="77" t="s">
        <v>482</v>
      </c>
      <c r="Z200" s="77" t="s">
        <v>482</v>
      </c>
    </row>
    <row r="201" spans="1:26" s="186" customFormat="1" ht="99.75">
      <c r="A201" s="331" t="s">
        <v>2128</v>
      </c>
      <c r="B201" s="186" t="s">
        <v>2103</v>
      </c>
      <c r="C201" s="186" t="s">
        <v>2129</v>
      </c>
      <c r="D201" s="186">
        <v>30</v>
      </c>
      <c r="E201" s="189" t="s">
        <v>2019</v>
      </c>
      <c r="F201" s="186" t="s">
        <v>17</v>
      </c>
      <c r="G201" s="77" t="s">
        <v>482</v>
      </c>
      <c r="H201" s="77" t="s">
        <v>482</v>
      </c>
      <c r="I201" s="77" t="s">
        <v>482</v>
      </c>
      <c r="J201" s="77" t="s">
        <v>482</v>
      </c>
      <c r="K201" s="77" t="s">
        <v>482</v>
      </c>
      <c r="L201" s="77" t="s">
        <v>482</v>
      </c>
      <c r="M201" s="77" t="s">
        <v>482</v>
      </c>
      <c r="N201" s="77" t="s">
        <v>482</v>
      </c>
      <c r="O201" s="77" t="s">
        <v>482</v>
      </c>
      <c r="P201" s="77" t="s">
        <v>482</v>
      </c>
      <c r="Q201" s="77" t="s">
        <v>482</v>
      </c>
      <c r="R201" s="77" t="s">
        <v>482</v>
      </c>
      <c r="S201" s="77" t="s">
        <v>482</v>
      </c>
      <c r="T201" s="77" t="s">
        <v>482</v>
      </c>
      <c r="U201" s="77" t="s">
        <v>482</v>
      </c>
      <c r="V201" s="77" t="s">
        <v>482</v>
      </c>
      <c r="W201" s="77" t="s">
        <v>482</v>
      </c>
      <c r="X201" s="77" t="s">
        <v>482</v>
      </c>
      <c r="Y201" s="77" t="s">
        <v>482</v>
      </c>
      <c r="Z201" s="77" t="s">
        <v>482</v>
      </c>
    </row>
    <row r="202" spans="1:26" s="186" customFormat="1" ht="40.35" customHeight="1">
      <c r="A202" s="2" t="s">
        <v>298</v>
      </c>
      <c r="B202" s="2"/>
      <c r="C202" s="2"/>
      <c r="D202" s="2"/>
      <c r="E202" s="2"/>
      <c r="F202" s="44" t="s">
        <v>123</v>
      </c>
      <c r="G202" s="44" t="s">
        <v>124</v>
      </c>
      <c r="H202" s="33"/>
      <c r="I202" s="33"/>
      <c r="J202" s="33"/>
      <c r="K202"/>
      <c r="L202"/>
      <c r="M202"/>
      <c r="N202"/>
      <c r="O202"/>
      <c r="P202"/>
      <c r="Q202"/>
      <c r="R202"/>
      <c r="S202"/>
      <c r="T202"/>
      <c r="U202"/>
      <c r="V202"/>
      <c r="W202"/>
      <c r="X202"/>
      <c r="Y202"/>
      <c r="Z202"/>
    </row>
    <row r="203" spans="1:26" s="186" customFormat="1" ht="65.650000000000006" customHeight="1">
      <c r="A203" s="44" t="s">
        <v>125</v>
      </c>
      <c r="B203" s="44" t="s">
        <v>126</v>
      </c>
      <c r="C203" s="44" t="s">
        <v>127</v>
      </c>
      <c r="D203" s="44" t="s">
        <v>128</v>
      </c>
      <c r="E203" s="44" t="s">
        <v>129</v>
      </c>
      <c r="F203" s="78">
        <v>7</v>
      </c>
      <c r="G203" s="78">
        <f>SUM(D204:D210)</f>
        <v>930</v>
      </c>
      <c r="H203" s="33"/>
      <c r="I203" s="33"/>
      <c r="J203" s="33"/>
      <c r="K203"/>
      <c r="L203"/>
      <c r="M203"/>
      <c r="N203"/>
      <c r="O203"/>
      <c r="P203"/>
      <c r="Q203"/>
      <c r="R203"/>
      <c r="S203"/>
      <c r="T203"/>
      <c r="U203"/>
      <c r="V203"/>
      <c r="W203"/>
      <c r="X203"/>
      <c r="Y203"/>
      <c r="Z203"/>
    </row>
    <row r="204" spans="1:26" s="186" customFormat="1" ht="114">
      <c r="A204" s="330" t="s">
        <v>2130</v>
      </c>
      <c r="B204" s="186" t="s">
        <v>2131</v>
      </c>
      <c r="C204" s="340" t="s">
        <v>2132</v>
      </c>
      <c r="D204" s="186">
        <v>200</v>
      </c>
      <c r="E204" s="245" t="s">
        <v>2133</v>
      </c>
      <c r="F204" s="325"/>
      <c r="G204" s="33"/>
      <c r="H204" s="33"/>
      <c r="I204" s="33"/>
      <c r="J204" s="33"/>
      <c r="K204"/>
      <c r="L204"/>
      <c r="M204"/>
      <c r="N204"/>
      <c r="O204"/>
      <c r="P204"/>
      <c r="Q204"/>
      <c r="R204"/>
      <c r="S204"/>
      <c r="T204"/>
      <c r="U204"/>
      <c r="V204"/>
      <c r="W204"/>
      <c r="X204"/>
      <c r="Y204"/>
      <c r="Z204"/>
    </row>
    <row r="205" spans="1:26" s="186" customFormat="1" ht="114">
      <c r="A205" s="341" t="s">
        <v>2134</v>
      </c>
      <c r="B205" s="186" t="s">
        <v>2131</v>
      </c>
      <c r="C205" s="340" t="s">
        <v>2132</v>
      </c>
      <c r="D205" s="186">
        <v>200</v>
      </c>
      <c r="E205" s="245" t="s">
        <v>2135</v>
      </c>
      <c r="F205" s="325"/>
      <c r="G205" s="33"/>
      <c r="H205" s="33"/>
      <c r="I205" s="33"/>
      <c r="J205" s="33"/>
      <c r="K205"/>
      <c r="L205"/>
      <c r="M205"/>
      <c r="N205"/>
      <c r="O205"/>
      <c r="P205"/>
      <c r="Q205"/>
      <c r="R205"/>
      <c r="S205"/>
      <c r="T205"/>
      <c r="U205"/>
      <c r="V205"/>
      <c r="W205"/>
      <c r="X205"/>
      <c r="Y205"/>
      <c r="Z205"/>
    </row>
    <row r="206" spans="1:26" s="186" customFormat="1" ht="76.5">
      <c r="A206" s="185" t="s">
        <v>2136</v>
      </c>
      <c r="B206" s="207" t="s">
        <v>1975</v>
      </c>
      <c r="C206" s="207" t="s">
        <v>2137</v>
      </c>
      <c r="D206" s="207">
        <v>100</v>
      </c>
      <c r="E206" s="185" t="s">
        <v>2138</v>
      </c>
      <c r="F206" s="325"/>
      <c r="G206" s="33"/>
      <c r="H206" s="33"/>
      <c r="I206" s="33"/>
      <c r="J206" s="33"/>
      <c r="K206"/>
      <c r="L206"/>
      <c r="M206"/>
      <c r="N206"/>
      <c r="O206"/>
      <c r="P206"/>
      <c r="Q206"/>
      <c r="R206"/>
      <c r="S206"/>
      <c r="T206"/>
      <c r="U206"/>
      <c r="V206"/>
      <c r="W206"/>
      <c r="X206"/>
      <c r="Y206"/>
      <c r="Z206"/>
    </row>
    <row r="207" spans="1:26" s="186" customFormat="1" ht="85.5">
      <c r="A207" s="342" t="s">
        <v>2139</v>
      </c>
      <c r="B207" s="245" t="s">
        <v>2140</v>
      </c>
      <c r="C207" s="245" t="s">
        <v>2141</v>
      </c>
      <c r="D207" s="245">
        <v>200</v>
      </c>
      <c r="E207" s="343" t="s">
        <v>2091</v>
      </c>
      <c r="F207" s="325"/>
      <c r="G207" s="33"/>
      <c r="H207" s="33"/>
      <c r="I207" s="33"/>
      <c r="J207" s="33"/>
      <c r="K207"/>
      <c r="L207"/>
      <c r="M207"/>
      <c r="N207"/>
      <c r="O207"/>
      <c r="P207"/>
      <c r="Q207"/>
      <c r="R207"/>
      <c r="S207"/>
      <c r="T207"/>
      <c r="U207"/>
      <c r="V207"/>
      <c r="W207"/>
      <c r="X207"/>
      <c r="Y207"/>
      <c r="Z207"/>
    </row>
    <row r="208" spans="1:26" s="186" customFormat="1" ht="63.75">
      <c r="A208" s="342" t="s">
        <v>2142</v>
      </c>
      <c r="B208" s="245" t="s">
        <v>1962</v>
      </c>
      <c r="C208" s="245" t="s">
        <v>2143</v>
      </c>
      <c r="D208" s="245">
        <v>50</v>
      </c>
      <c r="E208" s="245" t="s">
        <v>2144</v>
      </c>
      <c r="F208" s="325"/>
      <c r="G208" s="33"/>
      <c r="H208" s="33"/>
      <c r="I208" s="33"/>
      <c r="J208" s="33"/>
      <c r="K208"/>
      <c r="L208"/>
      <c r="M208"/>
      <c r="N208"/>
      <c r="O208"/>
      <c r="P208"/>
      <c r="Q208"/>
      <c r="R208"/>
      <c r="S208"/>
      <c r="T208"/>
      <c r="U208"/>
      <c r="V208"/>
      <c r="W208"/>
      <c r="X208"/>
      <c r="Y208"/>
      <c r="Z208"/>
    </row>
    <row r="209" spans="1:26" s="186" customFormat="1" ht="51">
      <c r="A209" s="342" t="s">
        <v>2145</v>
      </c>
      <c r="B209" s="245" t="s">
        <v>1975</v>
      </c>
      <c r="C209" s="245" t="s">
        <v>2146</v>
      </c>
      <c r="D209" s="245">
        <v>100</v>
      </c>
      <c r="E209" s="245" t="s">
        <v>2065</v>
      </c>
      <c r="F209" s="325"/>
      <c r="G209" s="33"/>
      <c r="H209" s="33"/>
      <c r="I209" s="33"/>
      <c r="J209" s="33"/>
      <c r="K209"/>
      <c r="L209"/>
      <c r="M209"/>
      <c r="N209"/>
      <c r="O209"/>
      <c r="P209"/>
      <c r="Q209"/>
      <c r="R209"/>
      <c r="S209"/>
      <c r="T209"/>
      <c r="U209"/>
      <c r="V209"/>
      <c r="W209"/>
      <c r="X209"/>
      <c r="Y209"/>
      <c r="Z209"/>
    </row>
    <row r="210" spans="1:26" s="186" customFormat="1" ht="76.5">
      <c r="A210" s="342" t="s">
        <v>2147</v>
      </c>
      <c r="B210" s="245" t="s">
        <v>1975</v>
      </c>
      <c r="C210" s="245" t="s">
        <v>2148</v>
      </c>
      <c r="D210" s="245">
        <v>80</v>
      </c>
      <c r="E210" s="245" t="s">
        <v>1945</v>
      </c>
      <c r="F210" s="325"/>
      <c r="G210" s="33"/>
      <c r="H210" s="33"/>
      <c r="I210" s="33"/>
      <c r="J210" s="33"/>
      <c r="K210"/>
      <c r="L210"/>
      <c r="M210"/>
      <c r="N210"/>
      <c r="O210"/>
      <c r="P210"/>
      <c r="Q210"/>
      <c r="R210"/>
      <c r="S210"/>
      <c r="T210"/>
      <c r="U210"/>
      <c r="V210"/>
      <c r="W210"/>
      <c r="X210"/>
      <c r="Y210"/>
      <c r="Z210"/>
    </row>
    <row r="211" spans="1:26" s="186" customFormat="1" ht="95.45" customHeight="1">
      <c r="A211" s="2" t="s">
        <v>311</v>
      </c>
      <c r="B211" s="2"/>
      <c r="C211" s="2"/>
      <c r="D211" s="2"/>
      <c r="E211" s="2"/>
      <c r="F211" s="2"/>
      <c r="G211" s="44" t="s">
        <v>123</v>
      </c>
      <c r="H211" s="44" t="s">
        <v>124</v>
      </c>
      <c r="I211" s="33"/>
      <c r="J211" s="81" t="s">
        <v>312</v>
      </c>
      <c r="K211"/>
      <c r="L211"/>
      <c r="M211"/>
      <c r="N211"/>
      <c r="O211"/>
      <c r="P211"/>
      <c r="Q211"/>
      <c r="R211"/>
      <c r="S211"/>
      <c r="T211"/>
      <c r="U211"/>
      <c r="V211"/>
      <c r="W211"/>
      <c r="X211"/>
      <c r="Y211"/>
      <c r="Z211"/>
    </row>
    <row r="212" spans="1:26" s="186" customFormat="1" ht="211.15" customHeight="1">
      <c r="A212" s="44" t="s">
        <v>125</v>
      </c>
      <c r="B212" s="44" t="s">
        <v>126</v>
      </c>
      <c r="C212" s="44" t="s">
        <v>127</v>
      </c>
      <c r="D212" s="44" t="s">
        <v>128</v>
      </c>
      <c r="E212" s="44" t="s">
        <v>129</v>
      </c>
      <c r="F212" s="44" t="s">
        <v>313</v>
      </c>
      <c r="G212" s="47">
        <v>131</v>
      </c>
      <c r="H212" s="47">
        <f>SUM(D213:D343)</f>
        <v>16730</v>
      </c>
      <c r="I212" s="33"/>
      <c r="J212" s="82" t="s">
        <v>314</v>
      </c>
      <c r="K212"/>
      <c r="L212"/>
      <c r="M212"/>
      <c r="N212"/>
      <c r="O212"/>
      <c r="P212"/>
      <c r="Q212"/>
      <c r="R212"/>
      <c r="S212"/>
      <c r="T212"/>
      <c r="U212"/>
      <c r="V212"/>
      <c r="W212"/>
      <c r="X212"/>
      <c r="Y212"/>
      <c r="Z212"/>
    </row>
    <row r="213" spans="1:26" s="186" customFormat="1" ht="57">
      <c r="A213" s="331" t="s">
        <v>2149</v>
      </c>
      <c r="B213" s="330" t="s">
        <v>2150</v>
      </c>
      <c r="C213" s="330" t="s">
        <v>2151</v>
      </c>
      <c r="D213" s="330">
        <v>30</v>
      </c>
      <c r="E213" s="331" t="s">
        <v>2152</v>
      </c>
      <c r="F213" s="344" t="s">
        <v>320</v>
      </c>
      <c r="G213" s="210"/>
      <c r="H213" s="210"/>
      <c r="I213" s="210"/>
      <c r="J213" s="210"/>
    </row>
    <row r="214" spans="1:26" s="186" customFormat="1" ht="71.25">
      <c r="A214" s="331" t="s">
        <v>2153</v>
      </c>
      <c r="B214" s="330" t="s">
        <v>1806</v>
      </c>
      <c r="C214" s="330" t="s">
        <v>2154</v>
      </c>
      <c r="D214" s="330">
        <v>120</v>
      </c>
      <c r="E214" s="331" t="s">
        <v>1952</v>
      </c>
      <c r="F214" s="344" t="s">
        <v>320</v>
      </c>
      <c r="G214" s="210"/>
      <c r="H214" s="210"/>
      <c r="I214" s="210"/>
      <c r="J214" s="210"/>
    </row>
    <row r="215" spans="1:26" s="186" customFormat="1" ht="99.75">
      <c r="A215" s="331" t="s">
        <v>2155</v>
      </c>
      <c r="B215" s="330" t="s">
        <v>1806</v>
      </c>
      <c r="C215" s="330" t="s">
        <v>2156</v>
      </c>
      <c r="D215" s="330">
        <v>150</v>
      </c>
      <c r="E215" s="331" t="s">
        <v>1952</v>
      </c>
      <c r="F215" s="344" t="s">
        <v>320</v>
      </c>
      <c r="G215" s="210"/>
      <c r="H215" s="210"/>
      <c r="I215" s="210"/>
      <c r="J215" s="210"/>
    </row>
    <row r="216" spans="1:26" s="186" customFormat="1" ht="71.25">
      <c r="A216" s="330" t="s">
        <v>2157</v>
      </c>
      <c r="B216" s="330" t="s">
        <v>1623</v>
      </c>
      <c r="C216" s="330" t="s">
        <v>2158</v>
      </c>
      <c r="D216" s="330">
        <v>50</v>
      </c>
      <c r="E216" s="331" t="s">
        <v>1952</v>
      </c>
      <c r="F216" s="344" t="s">
        <v>320</v>
      </c>
      <c r="G216" s="210"/>
      <c r="H216" s="210"/>
      <c r="I216" s="210"/>
      <c r="J216" s="210"/>
    </row>
    <row r="217" spans="1:26" s="186" customFormat="1" ht="51">
      <c r="A217" s="330" t="s">
        <v>2159</v>
      </c>
      <c r="B217" s="330" t="s">
        <v>1623</v>
      </c>
      <c r="C217" s="330" t="s">
        <v>2160</v>
      </c>
      <c r="D217" s="330">
        <v>50</v>
      </c>
      <c r="E217" s="330" t="s">
        <v>1922</v>
      </c>
      <c r="F217" s="344" t="s">
        <v>320</v>
      </c>
      <c r="G217" s="210"/>
      <c r="H217" s="210"/>
      <c r="I217" s="210"/>
      <c r="J217" s="210"/>
    </row>
    <row r="218" spans="1:26" s="186" customFormat="1" ht="42.75" customHeight="1">
      <c r="A218" s="330" t="s">
        <v>2161</v>
      </c>
      <c r="B218" s="330" t="s">
        <v>1623</v>
      </c>
      <c r="C218" s="330" t="s">
        <v>2162</v>
      </c>
      <c r="D218" s="330">
        <v>120</v>
      </c>
      <c r="E218" s="331" t="s">
        <v>1952</v>
      </c>
      <c r="F218" s="344" t="s">
        <v>320</v>
      </c>
      <c r="G218" s="210"/>
      <c r="H218" s="210"/>
      <c r="I218" s="210"/>
      <c r="J218" s="210"/>
    </row>
    <row r="219" spans="1:26" s="186" customFormat="1" ht="51">
      <c r="A219" s="331" t="s">
        <v>2163</v>
      </c>
      <c r="B219" s="330" t="s">
        <v>1623</v>
      </c>
      <c r="C219" s="330" t="s">
        <v>2164</v>
      </c>
      <c r="D219" s="330">
        <v>30</v>
      </c>
      <c r="E219" s="330" t="s">
        <v>1964</v>
      </c>
      <c r="F219" s="344" t="s">
        <v>320</v>
      </c>
      <c r="G219" s="336"/>
      <c r="H219" s="210"/>
      <c r="I219" s="210"/>
      <c r="J219" s="210"/>
    </row>
    <row r="220" spans="1:26" s="186" customFormat="1" ht="51">
      <c r="A220" s="330" t="s">
        <v>2165</v>
      </c>
      <c r="B220" s="330" t="s">
        <v>1623</v>
      </c>
      <c r="C220" s="330" t="s">
        <v>2166</v>
      </c>
      <c r="D220" s="330">
        <v>50</v>
      </c>
      <c r="E220" s="330" t="s">
        <v>2015</v>
      </c>
      <c r="F220" s="344" t="s">
        <v>320</v>
      </c>
      <c r="G220" s="210"/>
      <c r="H220" s="210"/>
      <c r="I220" s="210"/>
      <c r="J220" s="210"/>
    </row>
    <row r="221" spans="1:26" s="186" customFormat="1" ht="199.5">
      <c r="A221" s="330" t="s">
        <v>2167</v>
      </c>
      <c r="B221" s="330" t="s">
        <v>1908</v>
      </c>
      <c r="C221" s="331" t="s">
        <v>2168</v>
      </c>
      <c r="D221" s="330">
        <v>400</v>
      </c>
      <c r="E221" s="330" t="s">
        <v>2169</v>
      </c>
      <c r="F221" s="344" t="s">
        <v>320</v>
      </c>
      <c r="G221" s="210"/>
      <c r="H221" s="210"/>
      <c r="I221" s="210"/>
      <c r="J221" s="210"/>
    </row>
    <row r="222" spans="1:26" s="186" customFormat="1" ht="128.25">
      <c r="A222" s="331" t="s">
        <v>2170</v>
      </c>
      <c r="B222" s="330" t="s">
        <v>1908</v>
      </c>
      <c r="C222" s="331" t="s">
        <v>2171</v>
      </c>
      <c r="D222" s="330">
        <v>100</v>
      </c>
      <c r="E222" s="331" t="s">
        <v>2172</v>
      </c>
      <c r="F222" s="344" t="s">
        <v>320</v>
      </c>
      <c r="G222" s="210"/>
      <c r="H222" s="210"/>
      <c r="I222" s="210"/>
      <c r="J222" s="210"/>
    </row>
    <row r="223" spans="1:26" s="186" customFormat="1" ht="99.75">
      <c r="A223" s="331" t="s">
        <v>2173</v>
      </c>
      <c r="B223" s="330" t="s">
        <v>1623</v>
      </c>
      <c r="C223" s="330" t="s">
        <v>2174</v>
      </c>
      <c r="D223" s="330">
        <v>60</v>
      </c>
      <c r="E223" s="331" t="s">
        <v>2172</v>
      </c>
      <c r="F223" s="344" t="s">
        <v>320</v>
      </c>
      <c r="G223" s="210"/>
      <c r="H223" s="210"/>
      <c r="I223" s="210"/>
      <c r="J223" s="210"/>
    </row>
    <row r="224" spans="1:26" s="186" customFormat="1" ht="85.5">
      <c r="A224" s="330" t="s">
        <v>2175</v>
      </c>
      <c r="B224" s="330" t="s">
        <v>1623</v>
      </c>
      <c r="C224" s="330" t="s">
        <v>2176</v>
      </c>
      <c r="D224" s="330">
        <v>60</v>
      </c>
      <c r="E224" s="331" t="s">
        <v>2091</v>
      </c>
      <c r="F224" s="344" t="s">
        <v>320</v>
      </c>
      <c r="G224" s="210"/>
      <c r="H224" s="210"/>
      <c r="I224" s="210"/>
      <c r="J224" s="210"/>
    </row>
    <row r="225" spans="1:10" s="186" customFormat="1" ht="71.25">
      <c r="A225" s="330" t="s">
        <v>419</v>
      </c>
      <c r="B225" s="330" t="s">
        <v>1623</v>
      </c>
      <c r="C225" s="330" t="s">
        <v>2177</v>
      </c>
      <c r="D225" s="330">
        <v>20</v>
      </c>
      <c r="E225" s="331" t="s">
        <v>2178</v>
      </c>
      <c r="F225" s="344" t="s">
        <v>320</v>
      </c>
      <c r="G225" s="210"/>
      <c r="H225" s="210"/>
      <c r="I225" s="210"/>
      <c r="J225" s="210"/>
    </row>
    <row r="226" spans="1:10" s="186" customFormat="1" ht="128.25">
      <c r="A226" s="331" t="s">
        <v>2179</v>
      </c>
      <c r="B226" s="330" t="s">
        <v>1623</v>
      </c>
      <c r="C226" s="331" t="s">
        <v>2180</v>
      </c>
      <c r="D226" s="330">
        <v>40</v>
      </c>
      <c r="E226" s="331" t="s">
        <v>2178</v>
      </c>
      <c r="F226" s="344" t="s">
        <v>320</v>
      </c>
      <c r="G226" s="210"/>
      <c r="H226" s="210"/>
      <c r="I226" s="210"/>
      <c r="J226" s="210"/>
    </row>
    <row r="227" spans="1:10" s="186" customFormat="1" ht="89.25">
      <c r="A227" s="331" t="s">
        <v>2181</v>
      </c>
      <c r="B227" s="330" t="s">
        <v>1623</v>
      </c>
      <c r="C227" s="330" t="s">
        <v>2182</v>
      </c>
      <c r="D227" s="330">
        <v>60</v>
      </c>
      <c r="E227" s="331" t="s">
        <v>2183</v>
      </c>
      <c r="F227" s="344" t="s">
        <v>320</v>
      </c>
      <c r="G227" s="210"/>
      <c r="H227" s="210"/>
      <c r="I227" s="210"/>
      <c r="J227" s="210"/>
    </row>
    <row r="228" spans="1:10" s="186" customFormat="1" ht="51">
      <c r="A228" s="330" t="s">
        <v>2184</v>
      </c>
      <c r="B228" s="330" t="s">
        <v>1623</v>
      </c>
      <c r="C228" s="330" t="s">
        <v>2185</v>
      </c>
      <c r="D228" s="330" t="s">
        <v>482</v>
      </c>
      <c r="E228" s="330" t="s">
        <v>1945</v>
      </c>
      <c r="F228" s="344" t="s">
        <v>320</v>
      </c>
      <c r="G228" s="210"/>
      <c r="H228" s="210"/>
      <c r="I228" s="210"/>
      <c r="J228" s="210"/>
    </row>
    <row r="229" spans="1:10" s="186" customFormat="1" ht="51">
      <c r="A229" s="330" t="s">
        <v>2186</v>
      </c>
      <c r="B229" s="330" t="s">
        <v>1623</v>
      </c>
      <c r="C229" s="330" t="s">
        <v>2187</v>
      </c>
      <c r="D229" s="330" t="s">
        <v>482</v>
      </c>
      <c r="E229" s="330" t="s">
        <v>1957</v>
      </c>
      <c r="F229" s="344" t="s">
        <v>320</v>
      </c>
      <c r="G229" s="210"/>
      <c r="H229" s="210"/>
      <c r="I229" s="210"/>
      <c r="J229" s="210"/>
    </row>
    <row r="230" spans="1:10" s="186" customFormat="1" ht="114.75">
      <c r="A230" s="330" t="s">
        <v>2188</v>
      </c>
      <c r="B230" s="330" t="s">
        <v>1623</v>
      </c>
      <c r="C230" s="330" t="s">
        <v>2189</v>
      </c>
      <c r="D230" s="330" t="s">
        <v>482</v>
      </c>
      <c r="E230" s="330" t="s">
        <v>1906</v>
      </c>
      <c r="F230" s="344" t="s">
        <v>320</v>
      </c>
      <c r="G230" s="210"/>
      <c r="H230" s="210"/>
      <c r="I230" s="210"/>
      <c r="J230" s="210"/>
    </row>
    <row r="231" spans="1:10" s="186" customFormat="1" ht="85.5">
      <c r="A231" s="331" t="s">
        <v>2190</v>
      </c>
      <c r="B231" s="330" t="s">
        <v>1623</v>
      </c>
      <c r="C231" s="330" t="s">
        <v>2191</v>
      </c>
      <c r="D231" s="330">
        <v>20</v>
      </c>
      <c r="E231" s="331" t="s">
        <v>2192</v>
      </c>
      <c r="F231" s="344" t="s">
        <v>320</v>
      </c>
      <c r="G231" s="210"/>
      <c r="H231" s="210"/>
      <c r="I231" s="210"/>
      <c r="J231" s="210"/>
    </row>
    <row r="232" spans="1:10" s="186" customFormat="1" ht="71.25">
      <c r="A232" s="331" t="s">
        <v>2193</v>
      </c>
      <c r="B232" s="330" t="s">
        <v>1623</v>
      </c>
      <c r="C232" s="330" t="s">
        <v>2194</v>
      </c>
      <c r="D232" s="330">
        <v>400</v>
      </c>
      <c r="E232" s="330" t="s">
        <v>2065</v>
      </c>
      <c r="F232" s="344" t="s">
        <v>320</v>
      </c>
      <c r="G232" s="210"/>
      <c r="H232" s="210"/>
      <c r="I232" s="210"/>
      <c r="J232" s="210"/>
    </row>
    <row r="233" spans="1:10" s="186" customFormat="1" ht="99.75">
      <c r="A233" s="331" t="s">
        <v>2195</v>
      </c>
      <c r="B233" s="330" t="s">
        <v>1623</v>
      </c>
      <c r="C233" s="330" t="s">
        <v>2196</v>
      </c>
      <c r="D233" s="330" t="s">
        <v>482</v>
      </c>
      <c r="E233" s="330" t="s">
        <v>2095</v>
      </c>
      <c r="F233" s="344" t="s">
        <v>320</v>
      </c>
      <c r="G233" s="210"/>
      <c r="H233" s="210"/>
      <c r="I233" s="210"/>
      <c r="J233" s="210"/>
    </row>
    <row r="234" spans="1:10" s="186" customFormat="1" ht="51">
      <c r="A234" s="330" t="s">
        <v>2197</v>
      </c>
      <c r="B234" s="330" t="s">
        <v>1623</v>
      </c>
      <c r="C234" s="330" t="s">
        <v>2198</v>
      </c>
      <c r="D234" s="330">
        <v>300</v>
      </c>
      <c r="E234" s="330" t="s">
        <v>1930</v>
      </c>
      <c r="F234" s="344" t="s">
        <v>320</v>
      </c>
      <c r="G234" s="210"/>
      <c r="H234" s="210"/>
      <c r="I234" s="210"/>
      <c r="J234" s="210"/>
    </row>
    <row r="235" spans="1:10" s="186" customFormat="1" ht="51">
      <c r="A235" s="331" t="s">
        <v>2199</v>
      </c>
      <c r="B235" s="330" t="s">
        <v>1623</v>
      </c>
      <c r="C235" s="330" t="s">
        <v>2200</v>
      </c>
      <c r="D235" s="330">
        <v>100</v>
      </c>
      <c r="E235" s="330" t="s">
        <v>2201</v>
      </c>
      <c r="F235" s="344" t="s">
        <v>320</v>
      </c>
      <c r="G235" s="210"/>
      <c r="H235" s="210"/>
      <c r="I235" s="210"/>
      <c r="J235" s="210"/>
    </row>
    <row r="236" spans="1:10" s="186" customFormat="1" ht="102">
      <c r="A236" s="331" t="s">
        <v>2202</v>
      </c>
      <c r="B236" s="330" t="s">
        <v>1620</v>
      </c>
      <c r="C236" s="330" t="s">
        <v>2203</v>
      </c>
      <c r="D236" s="330">
        <v>380</v>
      </c>
      <c r="E236" s="330" t="s">
        <v>2204</v>
      </c>
      <c r="F236" s="344" t="s">
        <v>320</v>
      </c>
      <c r="G236" s="210"/>
      <c r="H236" s="210"/>
      <c r="I236" s="210"/>
      <c r="J236" s="210"/>
    </row>
    <row r="237" spans="1:10" s="186" customFormat="1" ht="71.25">
      <c r="A237" s="331" t="s">
        <v>2202</v>
      </c>
      <c r="B237" s="330" t="s">
        <v>1620</v>
      </c>
      <c r="C237" s="330" t="s">
        <v>2205</v>
      </c>
      <c r="D237" s="330">
        <v>50</v>
      </c>
      <c r="E237" s="330" t="s">
        <v>2206</v>
      </c>
      <c r="F237" s="344" t="s">
        <v>320</v>
      </c>
      <c r="G237" s="210"/>
      <c r="H237" s="210"/>
      <c r="I237" s="210"/>
      <c r="J237" s="210"/>
    </row>
    <row r="238" spans="1:10" s="186" customFormat="1" ht="114">
      <c r="A238" s="331" t="s">
        <v>2207</v>
      </c>
      <c r="B238" s="330" t="s">
        <v>1623</v>
      </c>
      <c r="C238" s="330" t="s">
        <v>2208</v>
      </c>
      <c r="D238" s="330">
        <v>5000</v>
      </c>
      <c r="E238" s="331" t="s">
        <v>2019</v>
      </c>
      <c r="F238" s="344" t="s">
        <v>320</v>
      </c>
      <c r="G238" s="210"/>
      <c r="H238" s="210"/>
      <c r="I238" s="210"/>
      <c r="J238" s="210"/>
    </row>
    <row r="239" spans="1:10" s="186" customFormat="1" ht="57">
      <c r="A239" s="331" t="s">
        <v>2209</v>
      </c>
      <c r="B239" s="330" t="s">
        <v>1623</v>
      </c>
      <c r="C239" s="330" t="s">
        <v>2210</v>
      </c>
      <c r="D239" s="330">
        <v>40</v>
      </c>
      <c r="E239" s="330" t="s">
        <v>2211</v>
      </c>
      <c r="F239" s="344" t="s">
        <v>320</v>
      </c>
      <c r="G239" s="210"/>
      <c r="H239" s="210"/>
      <c r="I239" s="210"/>
      <c r="J239" s="210"/>
    </row>
    <row r="240" spans="1:10" s="186" customFormat="1" ht="57">
      <c r="A240" s="331" t="s">
        <v>2212</v>
      </c>
      <c r="B240" s="330" t="s">
        <v>1885</v>
      </c>
      <c r="C240" s="330" t="s">
        <v>2213</v>
      </c>
      <c r="D240" s="330">
        <v>30</v>
      </c>
      <c r="E240" s="330" t="s">
        <v>1922</v>
      </c>
      <c r="F240" s="344" t="s">
        <v>320</v>
      </c>
      <c r="G240" s="210"/>
      <c r="H240" s="210"/>
      <c r="I240" s="210"/>
      <c r="J240" s="210"/>
    </row>
    <row r="241" spans="1:10" s="186" customFormat="1" ht="51">
      <c r="A241" s="330" t="s">
        <v>2214</v>
      </c>
      <c r="B241" s="330" t="s">
        <v>1623</v>
      </c>
      <c r="C241" s="330" t="s">
        <v>2215</v>
      </c>
      <c r="D241" s="330">
        <v>80</v>
      </c>
      <c r="E241" s="330" t="s">
        <v>2216</v>
      </c>
      <c r="F241" s="344" t="s">
        <v>320</v>
      </c>
      <c r="G241" s="210"/>
      <c r="H241" s="210"/>
      <c r="I241" s="210"/>
      <c r="J241" s="210"/>
    </row>
    <row r="242" spans="1:10" s="186" customFormat="1" ht="128.25">
      <c r="A242" s="330" t="s">
        <v>2217</v>
      </c>
      <c r="B242" s="330" t="s">
        <v>1623</v>
      </c>
      <c r="C242" s="331" t="s">
        <v>2218</v>
      </c>
      <c r="D242" s="330">
        <v>400</v>
      </c>
      <c r="E242" s="330" t="s">
        <v>2219</v>
      </c>
      <c r="F242" s="344" t="s">
        <v>320</v>
      </c>
      <c r="G242" s="210"/>
      <c r="H242" s="210"/>
      <c r="I242" s="210"/>
      <c r="J242" s="210"/>
    </row>
    <row r="243" spans="1:10" s="186" customFormat="1" ht="71.25">
      <c r="A243" s="330" t="s">
        <v>2220</v>
      </c>
      <c r="B243" s="330" t="s">
        <v>1959</v>
      </c>
      <c r="C243" s="330" t="s">
        <v>2221</v>
      </c>
      <c r="D243" s="330">
        <v>200</v>
      </c>
      <c r="E243" s="331" t="s">
        <v>1952</v>
      </c>
      <c r="F243" s="344" t="s">
        <v>320</v>
      </c>
      <c r="G243" s="210"/>
      <c r="H243" s="210"/>
      <c r="I243" s="210"/>
      <c r="J243" s="210"/>
    </row>
    <row r="244" spans="1:10" s="186" customFormat="1" ht="99.75">
      <c r="A244" s="330" t="s">
        <v>2222</v>
      </c>
      <c r="B244" s="330" t="s">
        <v>1959</v>
      </c>
      <c r="C244" s="330" t="s">
        <v>2223</v>
      </c>
      <c r="D244" s="330">
        <v>100</v>
      </c>
      <c r="E244" s="331" t="s">
        <v>1991</v>
      </c>
      <c r="F244" s="344" t="s">
        <v>320</v>
      </c>
      <c r="G244" s="210"/>
      <c r="H244" s="210"/>
      <c r="I244" s="210"/>
      <c r="J244" s="210"/>
    </row>
    <row r="245" spans="1:10" s="186" customFormat="1" ht="114.75">
      <c r="A245" s="330" t="s">
        <v>2224</v>
      </c>
      <c r="B245" s="330" t="s">
        <v>1959</v>
      </c>
      <c r="C245" s="330" t="s">
        <v>2225</v>
      </c>
      <c r="D245" s="330">
        <v>30</v>
      </c>
      <c r="E245" s="330" t="s">
        <v>2065</v>
      </c>
      <c r="F245" s="344" t="s">
        <v>320</v>
      </c>
      <c r="G245" s="210"/>
      <c r="H245" s="210"/>
      <c r="I245" s="210"/>
      <c r="J245" s="210"/>
    </row>
    <row r="246" spans="1:10" s="186" customFormat="1" ht="57">
      <c r="A246" s="331" t="s">
        <v>2226</v>
      </c>
      <c r="B246" s="330" t="s">
        <v>1959</v>
      </c>
      <c r="C246" s="330" t="s">
        <v>2227</v>
      </c>
      <c r="D246" s="330">
        <v>60</v>
      </c>
      <c r="E246" s="330" t="s">
        <v>2228</v>
      </c>
      <c r="F246" s="344" t="s">
        <v>320</v>
      </c>
      <c r="G246" s="210"/>
      <c r="H246" s="210"/>
      <c r="I246" s="210"/>
      <c r="J246" s="210"/>
    </row>
    <row r="247" spans="1:10" s="186" customFormat="1" ht="63.75">
      <c r="A247" s="330" t="s">
        <v>2229</v>
      </c>
      <c r="B247" s="330" t="s">
        <v>1959</v>
      </c>
      <c r="C247" s="330" t="s">
        <v>2230</v>
      </c>
      <c r="D247" s="330">
        <v>50</v>
      </c>
      <c r="E247" s="330" t="s">
        <v>2231</v>
      </c>
      <c r="F247" s="344" t="s">
        <v>317</v>
      </c>
      <c r="G247" s="210"/>
      <c r="H247" s="210"/>
      <c r="I247" s="210"/>
      <c r="J247" s="210"/>
    </row>
    <row r="248" spans="1:10" s="186" customFormat="1" ht="51">
      <c r="A248" s="330" t="s">
        <v>2232</v>
      </c>
      <c r="B248" s="330" t="s">
        <v>2007</v>
      </c>
      <c r="C248" s="330" t="s">
        <v>2233</v>
      </c>
      <c r="D248" s="330">
        <v>500</v>
      </c>
      <c r="E248" s="330" t="s">
        <v>1930</v>
      </c>
      <c r="F248" s="344" t="s">
        <v>317</v>
      </c>
      <c r="G248" s="210"/>
      <c r="H248" s="210"/>
      <c r="I248" s="210"/>
      <c r="J248" s="210"/>
    </row>
    <row r="249" spans="1:10" s="186" customFormat="1" ht="51">
      <c r="A249" s="330" t="s">
        <v>2234</v>
      </c>
      <c r="B249" s="330" t="s">
        <v>2007</v>
      </c>
      <c r="C249" s="330" t="s">
        <v>2235</v>
      </c>
      <c r="D249" s="330">
        <v>300</v>
      </c>
      <c r="E249" s="330" t="s">
        <v>2095</v>
      </c>
      <c r="F249" s="344" t="s">
        <v>317</v>
      </c>
      <c r="G249" s="210"/>
      <c r="H249" s="210"/>
      <c r="I249" s="210"/>
      <c r="J249" s="210"/>
    </row>
    <row r="250" spans="1:10" s="186" customFormat="1" ht="71.25">
      <c r="A250" s="330" t="s">
        <v>2236</v>
      </c>
      <c r="B250" s="330" t="s">
        <v>1623</v>
      </c>
      <c r="C250" s="330" t="s">
        <v>2215</v>
      </c>
      <c r="D250" s="330">
        <v>100</v>
      </c>
      <c r="E250" s="331" t="s">
        <v>2237</v>
      </c>
      <c r="F250" s="344" t="s">
        <v>317</v>
      </c>
      <c r="G250" s="210"/>
      <c r="H250" s="210"/>
      <c r="I250" s="210"/>
      <c r="J250" s="210"/>
    </row>
    <row r="251" spans="1:10" s="186" customFormat="1" ht="71.25">
      <c r="A251" s="330" t="s">
        <v>2238</v>
      </c>
      <c r="B251" s="330" t="s">
        <v>2150</v>
      </c>
      <c r="C251" s="330" t="s">
        <v>2239</v>
      </c>
      <c r="D251" s="330">
        <v>100</v>
      </c>
      <c r="E251" s="331" t="s">
        <v>1952</v>
      </c>
      <c r="F251" s="344" t="s">
        <v>317</v>
      </c>
      <c r="G251" s="210"/>
      <c r="H251" s="210"/>
      <c r="I251" s="210"/>
      <c r="J251" s="210"/>
    </row>
    <row r="252" spans="1:10" s="186" customFormat="1" ht="51">
      <c r="A252" s="330" t="s">
        <v>2240</v>
      </c>
      <c r="B252" s="330" t="s">
        <v>2241</v>
      </c>
      <c r="C252" s="330" t="s">
        <v>2242</v>
      </c>
      <c r="D252" s="330">
        <v>30</v>
      </c>
      <c r="E252" s="330" t="s">
        <v>2005</v>
      </c>
      <c r="F252" s="344" t="s">
        <v>317</v>
      </c>
      <c r="G252" s="210"/>
      <c r="H252" s="210"/>
      <c r="I252" s="210"/>
      <c r="J252" s="210"/>
    </row>
    <row r="253" spans="1:10" s="186" customFormat="1" ht="71.25">
      <c r="A253" s="331" t="s">
        <v>2243</v>
      </c>
      <c r="B253" s="330" t="s">
        <v>2017</v>
      </c>
      <c r="C253" s="330" t="s">
        <v>2244</v>
      </c>
      <c r="D253" s="330">
        <v>50</v>
      </c>
      <c r="E253" s="330" t="s">
        <v>1906</v>
      </c>
      <c r="F253" s="344" t="s">
        <v>317</v>
      </c>
      <c r="G253" s="210"/>
      <c r="H253" s="210"/>
      <c r="I253" s="210"/>
      <c r="J253" s="210"/>
    </row>
    <row r="254" spans="1:10" s="186" customFormat="1" ht="51">
      <c r="A254" s="331" t="s">
        <v>2245</v>
      </c>
      <c r="B254" s="330" t="s">
        <v>2246</v>
      </c>
      <c r="C254" s="330" t="s">
        <v>2247</v>
      </c>
      <c r="D254" s="330">
        <v>250</v>
      </c>
      <c r="E254" s="330" t="s">
        <v>1906</v>
      </c>
      <c r="F254" s="344" t="s">
        <v>317</v>
      </c>
      <c r="G254" s="210"/>
      <c r="H254" s="210"/>
      <c r="I254" s="210"/>
      <c r="J254" s="210"/>
    </row>
    <row r="255" spans="1:10" s="186" customFormat="1" ht="51">
      <c r="A255" s="330" t="s">
        <v>2248</v>
      </c>
      <c r="B255" s="330" t="s">
        <v>1806</v>
      </c>
      <c r="C255" s="330" t="s">
        <v>2249</v>
      </c>
      <c r="D255" s="330">
        <v>30</v>
      </c>
      <c r="E255" s="330" t="s">
        <v>2228</v>
      </c>
      <c r="F255" s="344" t="s">
        <v>320</v>
      </c>
      <c r="G255" s="210"/>
      <c r="H255" s="210"/>
      <c r="I255" s="210"/>
      <c r="J255" s="210"/>
    </row>
    <row r="256" spans="1:10" s="186" customFormat="1" ht="51">
      <c r="A256" s="330" t="s">
        <v>2250</v>
      </c>
      <c r="B256" s="330" t="s">
        <v>1912</v>
      </c>
      <c r="C256" s="330" t="s">
        <v>2251</v>
      </c>
      <c r="D256" s="330">
        <v>100</v>
      </c>
      <c r="E256" s="331" t="s">
        <v>2252</v>
      </c>
      <c r="F256" s="344" t="s">
        <v>320</v>
      </c>
      <c r="G256" s="210"/>
      <c r="H256" s="210"/>
      <c r="I256" s="210"/>
      <c r="J256" s="210"/>
    </row>
    <row r="257" spans="1:10" s="186" customFormat="1" ht="38.25">
      <c r="A257" s="330" t="s">
        <v>2253</v>
      </c>
      <c r="B257" s="330" t="s">
        <v>1912</v>
      </c>
      <c r="C257" s="330" t="s">
        <v>2254</v>
      </c>
      <c r="D257" s="330">
        <v>50</v>
      </c>
      <c r="E257" s="330" t="s">
        <v>2144</v>
      </c>
      <c r="F257" s="344" t="s">
        <v>317</v>
      </c>
      <c r="G257" s="210"/>
      <c r="H257" s="210"/>
      <c r="I257" s="210"/>
      <c r="J257" s="210"/>
    </row>
    <row r="258" spans="1:10" s="186" customFormat="1" ht="76.5">
      <c r="A258" s="330" t="s">
        <v>2255</v>
      </c>
      <c r="B258" s="330" t="s">
        <v>2256</v>
      </c>
      <c r="C258" s="330" t="s">
        <v>2257</v>
      </c>
      <c r="D258" s="330">
        <v>80</v>
      </c>
      <c r="E258" s="330" t="s">
        <v>2258</v>
      </c>
      <c r="F258" s="344" t="s">
        <v>320</v>
      </c>
      <c r="G258" s="210"/>
      <c r="H258" s="210"/>
      <c r="I258" s="210"/>
      <c r="J258" s="210"/>
    </row>
    <row r="259" spans="1:10" s="186" customFormat="1" ht="57">
      <c r="A259" s="331" t="s">
        <v>2259</v>
      </c>
      <c r="B259" s="330" t="s">
        <v>1167</v>
      </c>
      <c r="C259" s="330" t="s">
        <v>2260</v>
      </c>
      <c r="D259" s="330">
        <v>300</v>
      </c>
      <c r="E259" s="330" t="s">
        <v>2065</v>
      </c>
      <c r="F259" s="344" t="s">
        <v>320</v>
      </c>
      <c r="G259" s="210"/>
      <c r="H259" s="210"/>
      <c r="I259" s="210"/>
      <c r="J259" s="210"/>
    </row>
    <row r="260" spans="1:10" s="186" customFormat="1" ht="51">
      <c r="A260" s="331" t="s">
        <v>2261</v>
      </c>
      <c r="B260" s="330" t="s">
        <v>1966</v>
      </c>
      <c r="C260" s="330" t="s">
        <v>2262</v>
      </c>
      <c r="D260" s="330">
        <v>40</v>
      </c>
      <c r="E260" s="330" t="s">
        <v>2263</v>
      </c>
      <c r="F260" s="344" t="s">
        <v>320</v>
      </c>
      <c r="G260" s="210"/>
      <c r="H260" s="210"/>
      <c r="I260" s="210"/>
      <c r="J260" s="210"/>
    </row>
    <row r="261" spans="1:10" s="186" customFormat="1" ht="85.5">
      <c r="A261" s="330" t="s">
        <v>2264</v>
      </c>
      <c r="B261" s="330" t="s">
        <v>1966</v>
      </c>
      <c r="C261" s="330" t="s">
        <v>2265</v>
      </c>
      <c r="D261" s="330">
        <v>30</v>
      </c>
      <c r="E261" s="331" t="s">
        <v>2266</v>
      </c>
      <c r="F261" s="344" t="s">
        <v>320</v>
      </c>
      <c r="G261" s="210"/>
      <c r="H261" s="210"/>
      <c r="I261" s="210"/>
      <c r="J261" s="210"/>
    </row>
    <row r="262" spans="1:10" s="186" customFormat="1" ht="42.75">
      <c r="A262" s="331" t="s">
        <v>2267</v>
      </c>
      <c r="B262" s="330" t="s">
        <v>2268</v>
      </c>
      <c r="C262" s="330" t="s">
        <v>2269</v>
      </c>
      <c r="D262" s="330">
        <v>50</v>
      </c>
      <c r="E262" s="330" t="s">
        <v>2270</v>
      </c>
      <c r="F262" s="344" t="s">
        <v>320</v>
      </c>
      <c r="G262" s="210"/>
      <c r="H262" s="210"/>
      <c r="I262" s="210"/>
      <c r="J262" s="210"/>
    </row>
    <row r="263" spans="1:10" s="186" customFormat="1" ht="57">
      <c r="A263" s="331" t="s">
        <v>2271</v>
      </c>
      <c r="B263" s="330" t="s">
        <v>2072</v>
      </c>
      <c r="C263" s="330" t="s">
        <v>2272</v>
      </c>
      <c r="D263" s="330" t="s">
        <v>482</v>
      </c>
      <c r="E263" s="330" t="s">
        <v>2273</v>
      </c>
      <c r="F263" s="344" t="s">
        <v>320</v>
      </c>
      <c r="G263" s="210"/>
      <c r="H263" s="210"/>
      <c r="I263" s="210"/>
      <c r="J263" s="210"/>
    </row>
    <row r="264" spans="1:10" s="186" customFormat="1" ht="99.75">
      <c r="A264" s="331" t="s">
        <v>2274</v>
      </c>
      <c r="B264" s="330" t="s">
        <v>2268</v>
      </c>
      <c r="C264" s="330" t="s">
        <v>2275</v>
      </c>
      <c r="D264" s="330">
        <v>300</v>
      </c>
      <c r="E264" s="331" t="s">
        <v>2019</v>
      </c>
      <c r="F264" s="344" t="s">
        <v>320</v>
      </c>
      <c r="G264" s="210"/>
      <c r="H264" s="210"/>
      <c r="I264" s="210"/>
      <c r="J264" s="210"/>
    </row>
    <row r="265" spans="1:10" s="186" customFormat="1" ht="89.25">
      <c r="A265" s="330" t="s">
        <v>2276</v>
      </c>
      <c r="B265" s="330" t="s">
        <v>1966</v>
      </c>
      <c r="C265" s="330" t="s">
        <v>2277</v>
      </c>
      <c r="D265" s="330">
        <v>80</v>
      </c>
      <c r="E265" s="331" t="s">
        <v>2278</v>
      </c>
      <c r="F265" s="344" t="s">
        <v>320</v>
      </c>
      <c r="G265" s="210"/>
      <c r="H265" s="210"/>
      <c r="I265" s="210"/>
      <c r="J265" s="210"/>
    </row>
    <row r="266" spans="1:10" s="186" customFormat="1" ht="51">
      <c r="A266" s="330" t="s">
        <v>2279</v>
      </c>
      <c r="B266" s="330" t="s">
        <v>1167</v>
      </c>
      <c r="C266" s="330" t="s">
        <v>2280</v>
      </c>
      <c r="D266" s="330">
        <v>50</v>
      </c>
      <c r="E266" s="330" t="s">
        <v>2281</v>
      </c>
      <c r="F266" s="344" t="s">
        <v>320</v>
      </c>
      <c r="G266" s="210"/>
      <c r="H266" s="210"/>
      <c r="I266" s="210"/>
      <c r="J266" s="210"/>
    </row>
    <row r="267" spans="1:10" s="186" customFormat="1" ht="51">
      <c r="A267" s="330" t="s">
        <v>2282</v>
      </c>
      <c r="B267" s="330" t="s">
        <v>2283</v>
      </c>
      <c r="C267" s="330" t="s">
        <v>2284</v>
      </c>
      <c r="D267" s="330">
        <v>50</v>
      </c>
      <c r="E267" s="330" t="s">
        <v>2281</v>
      </c>
      <c r="F267" s="344" t="s">
        <v>320</v>
      </c>
      <c r="G267" s="210"/>
      <c r="H267" s="210"/>
      <c r="I267" s="210"/>
      <c r="J267" s="210"/>
    </row>
    <row r="268" spans="1:10" s="186" customFormat="1" ht="51">
      <c r="A268" s="330" t="s">
        <v>2285</v>
      </c>
      <c r="B268" s="330" t="s">
        <v>2283</v>
      </c>
      <c r="C268" s="330" t="s">
        <v>2286</v>
      </c>
      <c r="D268" s="330">
        <v>50</v>
      </c>
      <c r="E268" s="330" t="s">
        <v>2281</v>
      </c>
      <c r="F268" s="344" t="s">
        <v>320</v>
      </c>
      <c r="G268" s="210"/>
      <c r="H268" s="210"/>
      <c r="I268" s="210"/>
      <c r="J268" s="210"/>
    </row>
    <row r="269" spans="1:10" s="186" customFormat="1" ht="51">
      <c r="A269" s="330" t="s">
        <v>2287</v>
      </c>
      <c r="B269" s="330" t="s">
        <v>2256</v>
      </c>
      <c r="C269" s="330" t="s">
        <v>2288</v>
      </c>
      <c r="D269" s="330">
        <v>50</v>
      </c>
      <c r="E269" s="330" t="s">
        <v>1930</v>
      </c>
      <c r="F269" s="344" t="s">
        <v>320</v>
      </c>
      <c r="G269" s="210"/>
      <c r="H269" s="210"/>
      <c r="I269" s="210"/>
      <c r="J269" s="210"/>
    </row>
    <row r="270" spans="1:10" s="186" customFormat="1" ht="85.5">
      <c r="A270" s="330" t="s">
        <v>2289</v>
      </c>
      <c r="B270" s="330" t="s">
        <v>2256</v>
      </c>
      <c r="C270" s="330" t="s">
        <v>2290</v>
      </c>
      <c r="D270" s="330">
        <v>50</v>
      </c>
      <c r="E270" s="331" t="s">
        <v>2091</v>
      </c>
      <c r="F270" s="344" t="s">
        <v>320</v>
      </c>
      <c r="G270" s="210"/>
      <c r="H270" s="210"/>
      <c r="I270" s="210"/>
      <c r="J270" s="210"/>
    </row>
    <row r="271" spans="1:10" s="186" customFormat="1" ht="57">
      <c r="A271" s="330" t="s">
        <v>2291</v>
      </c>
      <c r="B271" s="330" t="s">
        <v>2283</v>
      </c>
      <c r="C271" s="330" t="s">
        <v>2292</v>
      </c>
      <c r="D271" s="330">
        <v>60</v>
      </c>
      <c r="E271" s="331" t="s">
        <v>1948</v>
      </c>
      <c r="F271" s="344" t="s">
        <v>320</v>
      </c>
      <c r="G271" s="210"/>
      <c r="H271" s="210"/>
      <c r="I271" s="210"/>
      <c r="J271" s="210"/>
    </row>
    <row r="272" spans="1:10" s="186" customFormat="1" ht="57">
      <c r="A272" s="330" t="s">
        <v>2293</v>
      </c>
      <c r="B272" s="330" t="s">
        <v>2283</v>
      </c>
      <c r="C272" s="330" t="s">
        <v>2294</v>
      </c>
      <c r="D272" s="330">
        <v>100</v>
      </c>
      <c r="E272" s="331" t="s">
        <v>1954</v>
      </c>
      <c r="F272" s="344" t="s">
        <v>320</v>
      </c>
      <c r="G272" s="210"/>
      <c r="H272" s="210"/>
      <c r="I272" s="210"/>
      <c r="J272" s="210"/>
    </row>
    <row r="273" spans="1:10" s="186" customFormat="1" ht="51">
      <c r="A273" s="330" t="s">
        <v>2295</v>
      </c>
      <c r="B273" s="330" t="s">
        <v>2283</v>
      </c>
      <c r="C273" s="330" t="s">
        <v>2296</v>
      </c>
      <c r="D273" s="330">
        <v>30</v>
      </c>
      <c r="E273" s="330" t="s">
        <v>2281</v>
      </c>
      <c r="F273" s="344" t="s">
        <v>320</v>
      </c>
      <c r="G273" s="210"/>
      <c r="H273" s="210"/>
      <c r="I273" s="210"/>
      <c r="J273" s="210"/>
    </row>
    <row r="274" spans="1:10" s="186" customFormat="1" ht="85.5">
      <c r="A274" s="331" t="s">
        <v>2297</v>
      </c>
      <c r="B274" s="330" t="s">
        <v>2256</v>
      </c>
      <c r="C274" s="330" t="s">
        <v>2298</v>
      </c>
      <c r="D274" s="330">
        <v>1000</v>
      </c>
      <c r="E274" s="331" t="s">
        <v>2299</v>
      </c>
      <c r="F274" s="344" t="s">
        <v>320</v>
      </c>
      <c r="G274" s="210"/>
      <c r="H274" s="210"/>
      <c r="I274" s="210"/>
      <c r="J274" s="210"/>
    </row>
    <row r="275" spans="1:10" s="186" customFormat="1" ht="71.25">
      <c r="A275" s="331" t="s">
        <v>2300</v>
      </c>
      <c r="B275" s="330" t="s">
        <v>2140</v>
      </c>
      <c r="C275" s="330" t="s">
        <v>2301</v>
      </c>
      <c r="D275" s="330">
        <v>50</v>
      </c>
      <c r="E275" s="331" t="s">
        <v>2178</v>
      </c>
      <c r="F275" s="344" t="s">
        <v>320</v>
      </c>
      <c r="G275" s="210"/>
      <c r="H275" s="210"/>
      <c r="I275" s="210"/>
      <c r="J275" s="210"/>
    </row>
    <row r="276" spans="1:10" s="186" customFormat="1" ht="51">
      <c r="A276" s="331" t="s">
        <v>2302</v>
      </c>
      <c r="B276" s="330" t="s">
        <v>2072</v>
      </c>
      <c r="C276" s="330" t="s">
        <v>2303</v>
      </c>
      <c r="D276" s="330">
        <v>10</v>
      </c>
      <c r="E276" s="330" t="s">
        <v>2304</v>
      </c>
      <c r="F276" s="344" t="s">
        <v>320</v>
      </c>
      <c r="G276" s="210"/>
      <c r="H276" s="210"/>
      <c r="I276" s="210"/>
      <c r="J276" s="210"/>
    </row>
    <row r="277" spans="1:10" s="186" customFormat="1" ht="51">
      <c r="A277" s="330" t="s">
        <v>2305</v>
      </c>
      <c r="B277" s="330" t="s">
        <v>2072</v>
      </c>
      <c r="C277" s="330" t="s">
        <v>2306</v>
      </c>
      <c r="D277" s="330">
        <v>30</v>
      </c>
      <c r="E277" s="330" t="s">
        <v>2307</v>
      </c>
      <c r="F277" s="344" t="s">
        <v>320</v>
      </c>
      <c r="G277" s="210"/>
      <c r="H277" s="210"/>
      <c r="I277" s="210"/>
      <c r="J277" s="210"/>
    </row>
    <row r="278" spans="1:10" s="186" customFormat="1" ht="51">
      <c r="A278" s="330" t="s">
        <v>2308</v>
      </c>
      <c r="B278" s="330" t="s">
        <v>2072</v>
      </c>
      <c r="C278" s="330" t="s">
        <v>2309</v>
      </c>
      <c r="D278" s="330">
        <v>20</v>
      </c>
      <c r="E278" s="330" t="s">
        <v>2211</v>
      </c>
      <c r="F278" s="344" t="s">
        <v>320</v>
      </c>
      <c r="G278" s="210"/>
      <c r="H278" s="210"/>
      <c r="I278" s="210"/>
      <c r="J278" s="210"/>
    </row>
    <row r="279" spans="1:10" s="186" customFormat="1" ht="71.25">
      <c r="A279" s="330" t="s">
        <v>2310</v>
      </c>
      <c r="B279" s="330" t="s">
        <v>2072</v>
      </c>
      <c r="C279" s="330" t="s">
        <v>2311</v>
      </c>
      <c r="D279" s="330">
        <v>100</v>
      </c>
      <c r="E279" s="331" t="s">
        <v>2049</v>
      </c>
      <c r="F279" s="344" t="s">
        <v>320</v>
      </c>
      <c r="G279" s="210"/>
      <c r="H279" s="210"/>
      <c r="I279" s="210"/>
      <c r="J279" s="210"/>
    </row>
    <row r="280" spans="1:10" s="186" customFormat="1" ht="71.25">
      <c r="A280" s="331" t="s">
        <v>2312</v>
      </c>
      <c r="B280" s="330" t="s">
        <v>1928</v>
      </c>
      <c r="C280" s="330" t="s">
        <v>2313</v>
      </c>
      <c r="D280" s="330">
        <v>50</v>
      </c>
      <c r="E280" s="331" t="s">
        <v>1952</v>
      </c>
      <c r="F280" s="344" t="s">
        <v>320</v>
      </c>
      <c r="G280" s="210"/>
      <c r="H280" s="210"/>
      <c r="I280" s="210"/>
      <c r="J280" s="210"/>
    </row>
    <row r="281" spans="1:10" s="186" customFormat="1" ht="71.25">
      <c r="A281" s="331" t="s">
        <v>2314</v>
      </c>
      <c r="B281" s="330" t="s">
        <v>2315</v>
      </c>
      <c r="C281" s="330" t="s">
        <v>2316</v>
      </c>
      <c r="D281" s="330">
        <v>80</v>
      </c>
      <c r="E281" s="331" t="s">
        <v>1952</v>
      </c>
      <c r="F281" s="344" t="s">
        <v>364</v>
      </c>
      <c r="G281" s="210"/>
      <c r="H281" s="210"/>
      <c r="I281" s="210"/>
      <c r="J281" s="210"/>
    </row>
    <row r="282" spans="1:10" s="186" customFormat="1" ht="51">
      <c r="A282" s="330" t="s">
        <v>2317</v>
      </c>
      <c r="B282" s="330" t="s">
        <v>2318</v>
      </c>
      <c r="C282" s="330" t="s">
        <v>2319</v>
      </c>
      <c r="D282" s="330">
        <v>50</v>
      </c>
      <c r="E282" s="330" t="s">
        <v>1964</v>
      </c>
      <c r="F282" s="344" t="s">
        <v>320</v>
      </c>
      <c r="G282" s="210"/>
      <c r="H282" s="210"/>
      <c r="I282" s="210"/>
      <c r="J282" s="210"/>
    </row>
    <row r="283" spans="1:10" s="186" customFormat="1" ht="51">
      <c r="A283" s="330" t="s">
        <v>2320</v>
      </c>
      <c r="B283" s="330" t="s">
        <v>2315</v>
      </c>
      <c r="C283" s="330" t="s">
        <v>2321</v>
      </c>
      <c r="D283" s="330">
        <v>50</v>
      </c>
      <c r="E283" s="330" t="s">
        <v>2204</v>
      </c>
      <c r="F283" s="344" t="s">
        <v>320</v>
      </c>
      <c r="G283" s="210"/>
      <c r="H283" s="210"/>
      <c r="I283" s="210"/>
      <c r="J283" s="210"/>
    </row>
    <row r="284" spans="1:10" s="186" customFormat="1" ht="85.5">
      <c r="A284" s="330" t="s">
        <v>2322</v>
      </c>
      <c r="B284" s="330" t="s">
        <v>2283</v>
      </c>
      <c r="C284" s="330" t="s">
        <v>2323</v>
      </c>
      <c r="D284" s="330">
        <v>100</v>
      </c>
      <c r="E284" s="331" t="s">
        <v>2324</v>
      </c>
      <c r="F284" s="344" t="s">
        <v>320</v>
      </c>
      <c r="G284" s="210"/>
      <c r="H284" s="210"/>
      <c r="I284" s="210"/>
      <c r="J284" s="210"/>
    </row>
    <row r="285" spans="1:10" s="186" customFormat="1" ht="63.75">
      <c r="A285" s="330" t="s">
        <v>2325</v>
      </c>
      <c r="B285" s="330" t="s">
        <v>2283</v>
      </c>
      <c r="C285" s="330" t="s">
        <v>2326</v>
      </c>
      <c r="D285" s="330">
        <v>60</v>
      </c>
      <c r="E285" s="331" t="s">
        <v>1954</v>
      </c>
      <c r="F285" s="344" t="s">
        <v>320</v>
      </c>
      <c r="G285" s="210"/>
      <c r="H285" s="210"/>
      <c r="I285" s="210"/>
      <c r="J285" s="210"/>
    </row>
    <row r="286" spans="1:10" s="186" customFormat="1" ht="51">
      <c r="A286" s="330" t="s">
        <v>2327</v>
      </c>
      <c r="B286" s="330" t="s">
        <v>2318</v>
      </c>
      <c r="C286" s="330" t="s">
        <v>2328</v>
      </c>
      <c r="D286" s="330">
        <v>30</v>
      </c>
      <c r="E286" s="330" t="s">
        <v>482</v>
      </c>
      <c r="F286" s="344" t="s">
        <v>320</v>
      </c>
      <c r="G286" s="210"/>
      <c r="H286" s="210"/>
      <c r="I286" s="210"/>
      <c r="J286" s="210"/>
    </row>
    <row r="287" spans="1:10" s="186" customFormat="1" ht="85.5">
      <c r="A287" s="331" t="s">
        <v>2329</v>
      </c>
      <c r="B287" s="330" t="s">
        <v>2072</v>
      </c>
      <c r="C287" s="330" t="s">
        <v>2330</v>
      </c>
      <c r="D287" s="330">
        <v>50</v>
      </c>
      <c r="E287" s="331" t="s">
        <v>2331</v>
      </c>
      <c r="F287" s="344" t="s">
        <v>320</v>
      </c>
      <c r="G287" s="210"/>
      <c r="H287" s="210"/>
      <c r="I287" s="210"/>
      <c r="J287" s="210"/>
    </row>
    <row r="288" spans="1:10" s="186" customFormat="1" ht="85.5">
      <c r="A288" s="331" t="s">
        <v>2332</v>
      </c>
      <c r="B288" s="330" t="s">
        <v>2072</v>
      </c>
      <c r="C288" s="330" t="s">
        <v>2333</v>
      </c>
      <c r="D288" s="330">
        <v>50</v>
      </c>
      <c r="E288" s="331" t="s">
        <v>2091</v>
      </c>
      <c r="F288" s="344" t="s">
        <v>320</v>
      </c>
      <c r="G288" s="210"/>
      <c r="H288" s="210"/>
      <c r="I288" s="210"/>
      <c r="J288" s="210"/>
    </row>
    <row r="289" spans="1:26" s="186" customFormat="1" ht="71.25">
      <c r="A289" s="331" t="s">
        <v>2334</v>
      </c>
      <c r="B289" s="330" t="s">
        <v>2283</v>
      </c>
      <c r="C289" s="330" t="s">
        <v>2335</v>
      </c>
      <c r="D289" s="330">
        <v>100</v>
      </c>
      <c r="E289" s="331" t="s">
        <v>2079</v>
      </c>
      <c r="F289" s="344" t="s">
        <v>320</v>
      </c>
      <c r="G289" s="210"/>
      <c r="H289" s="210"/>
      <c r="I289" s="210"/>
      <c r="J289" s="210"/>
    </row>
    <row r="290" spans="1:26" s="186" customFormat="1" ht="85.5">
      <c r="A290" s="330" t="s">
        <v>2336</v>
      </c>
      <c r="B290" s="330" t="s">
        <v>1950</v>
      </c>
      <c r="C290" s="330" t="s">
        <v>2337</v>
      </c>
      <c r="D290" s="330">
        <v>50</v>
      </c>
      <c r="E290" s="331" t="s">
        <v>2091</v>
      </c>
      <c r="F290" s="344" t="s">
        <v>320</v>
      </c>
      <c r="G290" s="210"/>
      <c r="H290" s="210"/>
      <c r="I290" s="210"/>
      <c r="J290" s="210"/>
    </row>
    <row r="291" spans="1:26" ht="85.5">
      <c r="A291" s="331" t="s">
        <v>2338</v>
      </c>
      <c r="B291" s="330" t="s">
        <v>2283</v>
      </c>
      <c r="C291" s="330" t="s">
        <v>2339</v>
      </c>
      <c r="D291" s="330">
        <v>30</v>
      </c>
      <c r="E291" s="330" t="s">
        <v>2340</v>
      </c>
      <c r="F291" s="344" t="s">
        <v>320</v>
      </c>
      <c r="G291" s="210"/>
      <c r="H291" s="210"/>
      <c r="I291" s="210"/>
      <c r="J291" s="210"/>
      <c r="K291" s="186"/>
      <c r="L291" s="186"/>
      <c r="M291" s="186"/>
      <c r="N291" s="186"/>
      <c r="O291" s="186"/>
      <c r="P291" s="186"/>
      <c r="Q291" s="186"/>
      <c r="R291" s="186"/>
      <c r="S291" s="186"/>
      <c r="T291" s="186"/>
      <c r="U291" s="186"/>
      <c r="V291" s="186"/>
      <c r="W291" s="186"/>
      <c r="X291" s="186"/>
      <c r="Y291" s="186"/>
      <c r="Z291" s="186"/>
    </row>
    <row r="292" spans="1:26" ht="51">
      <c r="A292" s="331" t="s">
        <v>2341</v>
      </c>
      <c r="B292" s="330" t="s">
        <v>2283</v>
      </c>
      <c r="C292" s="330" t="s">
        <v>2342</v>
      </c>
      <c r="D292" s="330">
        <v>50</v>
      </c>
      <c r="E292" s="330" t="s">
        <v>2074</v>
      </c>
      <c r="F292" s="344" t="s">
        <v>320</v>
      </c>
      <c r="G292" s="210"/>
      <c r="H292" s="210"/>
      <c r="I292" s="210"/>
      <c r="J292" s="210"/>
      <c r="K292" s="186"/>
      <c r="L292" s="186"/>
      <c r="M292" s="186"/>
      <c r="N292" s="186"/>
      <c r="O292" s="186"/>
      <c r="P292" s="186"/>
      <c r="Q292" s="186"/>
      <c r="R292" s="186"/>
      <c r="S292" s="186"/>
      <c r="T292" s="186"/>
      <c r="U292" s="186"/>
      <c r="V292" s="186"/>
      <c r="W292" s="186"/>
      <c r="X292" s="186"/>
      <c r="Y292" s="186"/>
      <c r="Z292" s="186"/>
    </row>
    <row r="293" spans="1:26" ht="71.25">
      <c r="A293" s="331" t="s">
        <v>2343</v>
      </c>
      <c r="B293" s="330" t="s">
        <v>2283</v>
      </c>
      <c r="C293" s="330" t="s">
        <v>2344</v>
      </c>
      <c r="D293" s="330">
        <v>30</v>
      </c>
      <c r="E293" s="330" t="s">
        <v>2095</v>
      </c>
      <c r="F293" s="344" t="s">
        <v>320</v>
      </c>
      <c r="G293" s="210"/>
      <c r="H293" s="210"/>
      <c r="I293" s="210"/>
      <c r="J293" s="210"/>
      <c r="K293" s="186"/>
      <c r="L293" s="186"/>
      <c r="M293" s="186"/>
      <c r="N293" s="186"/>
      <c r="O293" s="186"/>
      <c r="P293" s="186"/>
      <c r="Q293" s="186"/>
      <c r="R293" s="186"/>
      <c r="S293" s="186"/>
      <c r="T293" s="186"/>
      <c r="U293" s="186"/>
      <c r="V293" s="186"/>
      <c r="W293" s="186"/>
      <c r="X293" s="186"/>
      <c r="Y293" s="186"/>
      <c r="Z293" s="186"/>
    </row>
    <row r="294" spans="1:26" ht="51">
      <c r="A294" s="330" t="s">
        <v>2345</v>
      </c>
      <c r="B294" s="330" t="s">
        <v>2283</v>
      </c>
      <c r="C294" s="330" t="s">
        <v>2346</v>
      </c>
      <c r="D294" s="330">
        <v>30</v>
      </c>
      <c r="E294" s="330" t="s">
        <v>2347</v>
      </c>
      <c r="F294" s="344" t="s">
        <v>320</v>
      </c>
      <c r="G294" s="210"/>
      <c r="H294" s="210"/>
      <c r="I294" s="210"/>
      <c r="J294" s="210"/>
      <c r="K294" s="186"/>
      <c r="L294" s="186"/>
      <c r="M294" s="186"/>
      <c r="N294" s="186"/>
      <c r="O294" s="186"/>
      <c r="P294" s="186"/>
      <c r="Q294" s="186"/>
      <c r="R294" s="186"/>
      <c r="S294" s="186"/>
      <c r="T294" s="186"/>
      <c r="U294" s="186"/>
      <c r="V294" s="186"/>
      <c r="W294" s="186"/>
      <c r="X294" s="186"/>
      <c r="Y294" s="186"/>
      <c r="Z294" s="186"/>
    </row>
    <row r="295" spans="1:26" ht="42.75">
      <c r="A295" s="331" t="s">
        <v>2348</v>
      </c>
      <c r="B295" s="330" t="s">
        <v>2283</v>
      </c>
      <c r="C295" s="330" t="s">
        <v>2349</v>
      </c>
      <c r="D295" s="330">
        <v>30</v>
      </c>
      <c r="E295" s="330" t="s">
        <v>2045</v>
      </c>
      <c r="F295" s="344" t="s">
        <v>320</v>
      </c>
      <c r="G295" s="210"/>
      <c r="H295" s="210"/>
      <c r="I295" s="210"/>
      <c r="J295" s="210"/>
      <c r="K295" s="186"/>
      <c r="L295" s="186"/>
      <c r="M295" s="186"/>
      <c r="N295" s="186"/>
      <c r="O295" s="186"/>
      <c r="P295" s="186"/>
      <c r="Q295" s="186"/>
      <c r="R295" s="186"/>
      <c r="S295" s="186"/>
      <c r="T295" s="186"/>
      <c r="U295" s="186"/>
      <c r="V295" s="186"/>
      <c r="W295" s="186"/>
      <c r="X295" s="186"/>
      <c r="Y295" s="186"/>
      <c r="Z295" s="186"/>
    </row>
    <row r="296" spans="1:26" ht="51">
      <c r="A296" s="330" t="s">
        <v>2350</v>
      </c>
      <c r="B296" s="330" t="s">
        <v>2283</v>
      </c>
      <c r="C296" s="330" t="s">
        <v>2351</v>
      </c>
      <c r="D296" s="330">
        <v>30</v>
      </c>
      <c r="E296" s="330" t="s">
        <v>2169</v>
      </c>
      <c r="F296" s="344" t="s">
        <v>320</v>
      </c>
      <c r="G296" s="210"/>
      <c r="H296" s="210"/>
      <c r="I296" s="210"/>
      <c r="J296" s="210"/>
      <c r="K296" s="186"/>
      <c r="L296" s="186"/>
      <c r="M296" s="186"/>
      <c r="N296" s="186"/>
      <c r="O296" s="186"/>
      <c r="P296" s="186"/>
      <c r="Q296" s="186"/>
      <c r="R296" s="186"/>
      <c r="S296" s="186"/>
      <c r="T296" s="186"/>
      <c r="U296" s="186"/>
      <c r="V296" s="186"/>
      <c r="W296" s="186"/>
      <c r="X296" s="186"/>
      <c r="Y296" s="186"/>
      <c r="Z296" s="186"/>
    </row>
    <row r="297" spans="1:26" ht="51">
      <c r="A297" s="330" t="s">
        <v>2352</v>
      </c>
      <c r="B297" s="330" t="s">
        <v>2061</v>
      </c>
      <c r="C297" s="330" t="s">
        <v>2353</v>
      </c>
      <c r="D297" s="330">
        <v>100</v>
      </c>
      <c r="E297" s="330" t="s">
        <v>1930</v>
      </c>
      <c r="F297" s="344" t="s">
        <v>364</v>
      </c>
      <c r="G297" s="210"/>
      <c r="H297" s="210"/>
      <c r="I297" s="210"/>
      <c r="J297" s="210"/>
      <c r="K297" s="186"/>
      <c r="L297" s="186"/>
      <c r="M297" s="186"/>
      <c r="N297" s="186"/>
      <c r="O297" s="186"/>
      <c r="P297" s="186"/>
      <c r="Q297" s="186"/>
      <c r="R297" s="186"/>
      <c r="S297" s="186"/>
      <c r="T297" s="186"/>
      <c r="U297" s="186"/>
      <c r="V297" s="186"/>
      <c r="W297" s="186"/>
      <c r="X297" s="186"/>
      <c r="Y297" s="186"/>
      <c r="Z297" s="186"/>
    </row>
    <row r="298" spans="1:26" ht="71.25">
      <c r="A298" s="331" t="s">
        <v>2354</v>
      </c>
      <c r="B298" s="330" t="s">
        <v>2355</v>
      </c>
      <c r="C298" s="330" t="s">
        <v>2356</v>
      </c>
      <c r="D298" s="330">
        <v>80</v>
      </c>
      <c r="E298" s="331" t="s">
        <v>1952</v>
      </c>
      <c r="F298" s="344" t="s">
        <v>406</v>
      </c>
      <c r="G298" s="210"/>
      <c r="H298" s="210"/>
      <c r="I298" s="210"/>
      <c r="J298" s="210"/>
      <c r="K298" s="186"/>
      <c r="L298" s="186"/>
      <c r="M298" s="186"/>
      <c r="N298" s="186"/>
      <c r="O298" s="186"/>
      <c r="P298" s="186"/>
      <c r="Q298" s="186"/>
      <c r="R298" s="186"/>
      <c r="S298" s="186"/>
      <c r="T298" s="186"/>
      <c r="U298" s="186"/>
      <c r="V298" s="186"/>
      <c r="W298" s="186"/>
      <c r="X298" s="186"/>
      <c r="Y298" s="186"/>
      <c r="Z298" s="186"/>
    </row>
    <row r="299" spans="1:26" ht="51">
      <c r="A299" s="330" t="s">
        <v>2357</v>
      </c>
      <c r="B299" s="330" t="s">
        <v>2061</v>
      </c>
      <c r="C299" s="330" t="s">
        <v>2358</v>
      </c>
      <c r="D299" s="330">
        <v>100</v>
      </c>
      <c r="E299" s="330" t="s">
        <v>2219</v>
      </c>
      <c r="F299" s="344" t="s">
        <v>406</v>
      </c>
      <c r="G299" s="210"/>
      <c r="H299" s="210"/>
      <c r="I299" s="210"/>
      <c r="J299" s="210"/>
      <c r="K299" s="186"/>
      <c r="L299" s="186"/>
      <c r="M299" s="186"/>
      <c r="N299" s="186"/>
      <c r="O299" s="186"/>
      <c r="P299" s="186"/>
      <c r="Q299" s="186"/>
      <c r="R299" s="186"/>
      <c r="S299" s="186"/>
      <c r="T299" s="186"/>
      <c r="U299" s="186"/>
      <c r="V299" s="186"/>
      <c r="W299" s="186"/>
      <c r="X299" s="186"/>
      <c r="Y299" s="186"/>
      <c r="Z299" s="186"/>
    </row>
    <row r="300" spans="1:26" ht="85.5">
      <c r="A300" s="331" t="s">
        <v>2359</v>
      </c>
      <c r="B300" s="330" t="s">
        <v>2061</v>
      </c>
      <c r="C300" s="330" t="s">
        <v>2360</v>
      </c>
      <c r="D300" s="330">
        <v>50</v>
      </c>
      <c r="E300" s="331" t="s">
        <v>2361</v>
      </c>
      <c r="F300" s="344" t="s">
        <v>364</v>
      </c>
      <c r="G300" s="210"/>
      <c r="H300" s="210"/>
      <c r="I300" s="210"/>
      <c r="J300" s="210"/>
      <c r="K300" s="186"/>
      <c r="L300" s="186"/>
      <c r="M300" s="186"/>
      <c r="N300" s="186"/>
      <c r="O300" s="186"/>
      <c r="P300" s="186"/>
      <c r="Q300" s="186"/>
      <c r="R300" s="186"/>
      <c r="S300" s="186"/>
      <c r="T300" s="186"/>
      <c r="U300" s="186"/>
      <c r="V300" s="186"/>
      <c r="W300" s="186"/>
      <c r="X300" s="186"/>
      <c r="Y300" s="186"/>
      <c r="Z300" s="186"/>
    </row>
    <row r="301" spans="1:26" ht="57">
      <c r="A301" s="331" t="s">
        <v>2362</v>
      </c>
      <c r="B301" s="330" t="s">
        <v>2067</v>
      </c>
      <c r="C301" s="330" t="s">
        <v>2363</v>
      </c>
      <c r="D301" s="330">
        <v>30</v>
      </c>
      <c r="E301" s="331" t="s">
        <v>1948</v>
      </c>
      <c r="F301" s="344" t="s">
        <v>364</v>
      </c>
      <c r="G301" s="210"/>
      <c r="H301" s="210"/>
      <c r="I301" s="210"/>
      <c r="J301" s="210"/>
      <c r="K301" s="186"/>
      <c r="L301" s="186"/>
      <c r="M301" s="186"/>
      <c r="N301" s="186"/>
      <c r="O301" s="186"/>
      <c r="P301" s="186"/>
      <c r="Q301" s="186"/>
      <c r="R301" s="186"/>
      <c r="S301" s="186"/>
      <c r="T301" s="186"/>
      <c r="U301" s="186"/>
      <c r="V301" s="186"/>
      <c r="W301" s="186"/>
      <c r="X301" s="186"/>
      <c r="Y301" s="186"/>
      <c r="Z301" s="186"/>
    </row>
    <row r="302" spans="1:26" ht="57">
      <c r="A302" s="331" t="s">
        <v>2364</v>
      </c>
      <c r="B302" s="330" t="s">
        <v>2061</v>
      </c>
      <c r="C302" s="330" t="s">
        <v>2365</v>
      </c>
      <c r="D302" s="330">
        <v>20</v>
      </c>
      <c r="E302" s="331" t="s">
        <v>1948</v>
      </c>
      <c r="F302" s="344" t="s">
        <v>364</v>
      </c>
      <c r="G302" s="210"/>
      <c r="H302" s="210"/>
      <c r="I302" s="210"/>
      <c r="J302" s="210"/>
      <c r="K302" s="186"/>
      <c r="L302" s="186"/>
      <c r="M302" s="186"/>
      <c r="N302" s="186"/>
      <c r="O302" s="186"/>
      <c r="P302" s="186"/>
      <c r="Q302" s="186"/>
      <c r="R302" s="186"/>
      <c r="S302" s="186"/>
      <c r="T302" s="186"/>
      <c r="U302" s="186"/>
      <c r="V302" s="186"/>
      <c r="W302" s="186"/>
      <c r="X302" s="186"/>
      <c r="Y302" s="186"/>
      <c r="Z302" s="186"/>
    </row>
    <row r="303" spans="1:26" ht="57">
      <c r="A303" s="330" t="s">
        <v>2366</v>
      </c>
      <c r="B303" s="330" t="s">
        <v>2061</v>
      </c>
      <c r="C303" s="330" t="s">
        <v>2367</v>
      </c>
      <c r="D303" s="330">
        <v>80</v>
      </c>
      <c r="E303" s="331" t="s">
        <v>2278</v>
      </c>
      <c r="F303" s="344" t="s">
        <v>364</v>
      </c>
      <c r="G303" s="210"/>
      <c r="H303" s="210"/>
      <c r="I303" s="210"/>
      <c r="J303" s="210"/>
      <c r="K303" s="186"/>
      <c r="L303" s="186"/>
      <c r="M303" s="186"/>
      <c r="N303" s="186"/>
      <c r="O303" s="186"/>
      <c r="P303" s="186"/>
      <c r="Q303" s="186"/>
      <c r="R303" s="186"/>
      <c r="S303" s="186"/>
      <c r="T303" s="186"/>
      <c r="U303" s="186"/>
      <c r="V303" s="186"/>
      <c r="W303" s="186"/>
      <c r="X303" s="186"/>
      <c r="Y303" s="186"/>
      <c r="Z303" s="186"/>
    </row>
    <row r="304" spans="1:26" ht="85.5">
      <c r="A304" s="330" t="s">
        <v>2368</v>
      </c>
      <c r="B304" s="330" t="s">
        <v>2061</v>
      </c>
      <c r="C304" s="330" t="s">
        <v>2369</v>
      </c>
      <c r="D304" s="330">
        <v>80</v>
      </c>
      <c r="E304" s="331" t="s">
        <v>2331</v>
      </c>
      <c r="F304" s="344" t="s">
        <v>364</v>
      </c>
      <c r="G304" s="210"/>
      <c r="H304" s="210"/>
      <c r="I304" s="210"/>
      <c r="J304" s="210"/>
      <c r="K304" s="186"/>
      <c r="L304" s="186"/>
      <c r="M304" s="186"/>
      <c r="N304" s="186"/>
      <c r="O304" s="186"/>
      <c r="P304" s="186"/>
      <c r="Q304" s="186"/>
      <c r="R304" s="186"/>
      <c r="S304" s="186"/>
      <c r="T304" s="186"/>
      <c r="U304" s="186"/>
      <c r="V304" s="186"/>
      <c r="W304" s="186"/>
      <c r="X304" s="186"/>
      <c r="Y304" s="186"/>
      <c r="Z304" s="186"/>
    </row>
    <row r="305" spans="1:26" ht="51">
      <c r="A305" s="330" t="s">
        <v>2370</v>
      </c>
      <c r="B305" s="330" t="s">
        <v>2061</v>
      </c>
      <c r="C305" s="330" t="s">
        <v>2371</v>
      </c>
      <c r="D305" s="330">
        <v>50</v>
      </c>
      <c r="E305" s="330" t="s">
        <v>1933</v>
      </c>
      <c r="F305" s="344" t="s">
        <v>364</v>
      </c>
      <c r="G305" s="210"/>
      <c r="H305" s="210"/>
      <c r="I305" s="210"/>
      <c r="J305" s="210"/>
      <c r="K305" s="186"/>
      <c r="L305" s="186"/>
      <c r="M305" s="186"/>
      <c r="N305" s="186"/>
      <c r="O305" s="186"/>
      <c r="P305" s="186"/>
      <c r="Q305" s="186"/>
      <c r="R305" s="186"/>
      <c r="S305" s="186"/>
      <c r="T305" s="186"/>
      <c r="U305" s="186"/>
      <c r="V305" s="186"/>
      <c r="W305" s="186"/>
      <c r="X305" s="186"/>
      <c r="Y305" s="186"/>
      <c r="Z305" s="186"/>
    </row>
    <row r="306" spans="1:26" ht="71.25">
      <c r="A306" s="331" t="s">
        <v>2372</v>
      </c>
      <c r="B306" s="330" t="s">
        <v>2315</v>
      </c>
      <c r="C306" s="330" t="s">
        <v>2373</v>
      </c>
      <c r="D306" s="330">
        <v>100</v>
      </c>
      <c r="E306" s="331" t="s">
        <v>2374</v>
      </c>
      <c r="F306" s="344" t="s">
        <v>364</v>
      </c>
      <c r="G306" s="210"/>
      <c r="H306" s="210"/>
      <c r="I306" s="210"/>
      <c r="J306" s="210"/>
      <c r="K306" s="186"/>
      <c r="L306" s="186"/>
      <c r="M306" s="186"/>
      <c r="N306" s="186"/>
      <c r="O306" s="186"/>
      <c r="P306" s="186"/>
      <c r="Q306" s="186"/>
      <c r="R306" s="186"/>
      <c r="S306" s="186"/>
      <c r="T306" s="186"/>
      <c r="U306" s="186"/>
      <c r="V306" s="186"/>
      <c r="W306" s="186"/>
      <c r="X306" s="186"/>
      <c r="Y306" s="186"/>
      <c r="Z306" s="186"/>
    </row>
    <row r="307" spans="1:26" ht="71.25">
      <c r="A307" s="330" t="s">
        <v>2375</v>
      </c>
      <c r="B307" s="330" t="s">
        <v>2067</v>
      </c>
      <c r="C307" s="330" t="s">
        <v>2376</v>
      </c>
      <c r="D307" s="330">
        <v>60</v>
      </c>
      <c r="E307" s="331" t="s">
        <v>1952</v>
      </c>
      <c r="F307" s="344" t="s">
        <v>364</v>
      </c>
      <c r="G307" s="210"/>
      <c r="H307" s="210"/>
      <c r="I307" s="210"/>
      <c r="J307" s="210"/>
      <c r="K307" s="186"/>
      <c r="L307" s="186"/>
      <c r="M307" s="186"/>
      <c r="N307" s="186"/>
      <c r="O307" s="186"/>
      <c r="P307" s="186"/>
      <c r="Q307" s="186"/>
      <c r="R307" s="186"/>
      <c r="S307" s="186"/>
      <c r="T307" s="186"/>
      <c r="U307" s="186"/>
      <c r="V307" s="186"/>
      <c r="W307" s="186"/>
      <c r="X307" s="186"/>
      <c r="Y307" s="186"/>
      <c r="Z307" s="186"/>
    </row>
    <row r="308" spans="1:26" ht="71.25">
      <c r="A308" s="330" t="s">
        <v>2377</v>
      </c>
      <c r="B308" s="330" t="s">
        <v>2355</v>
      </c>
      <c r="C308" s="330" t="s">
        <v>2378</v>
      </c>
      <c r="D308" s="330">
        <v>50</v>
      </c>
      <c r="E308" s="331" t="s">
        <v>1952</v>
      </c>
      <c r="F308" s="344" t="s">
        <v>364</v>
      </c>
      <c r="G308" s="210"/>
      <c r="H308" s="210"/>
      <c r="I308" s="210"/>
      <c r="J308" s="210"/>
      <c r="K308" s="186"/>
      <c r="L308" s="186"/>
      <c r="M308" s="186"/>
      <c r="N308" s="186"/>
      <c r="O308" s="186"/>
      <c r="P308" s="186"/>
      <c r="Q308" s="186"/>
      <c r="R308" s="186"/>
      <c r="S308" s="186"/>
      <c r="T308" s="186"/>
      <c r="U308" s="186"/>
      <c r="V308" s="186"/>
      <c r="W308" s="186"/>
      <c r="X308" s="186"/>
      <c r="Y308" s="186"/>
      <c r="Z308" s="186"/>
    </row>
    <row r="309" spans="1:26" ht="71.25">
      <c r="A309" s="331" t="s">
        <v>2379</v>
      </c>
      <c r="B309" s="330" t="s">
        <v>2355</v>
      </c>
      <c r="C309" s="330" t="s">
        <v>2380</v>
      </c>
      <c r="D309" s="330">
        <v>100</v>
      </c>
      <c r="E309" s="331" t="s">
        <v>1952</v>
      </c>
      <c r="F309" s="344" t="s">
        <v>364</v>
      </c>
      <c r="G309" s="210"/>
      <c r="H309" s="210"/>
      <c r="I309" s="210"/>
      <c r="J309" s="210"/>
      <c r="K309" s="186"/>
      <c r="L309" s="186"/>
      <c r="M309" s="186"/>
      <c r="N309" s="186"/>
      <c r="O309" s="186"/>
      <c r="P309" s="186"/>
      <c r="Q309" s="186"/>
      <c r="R309" s="186"/>
      <c r="S309" s="186"/>
      <c r="T309" s="186"/>
      <c r="U309" s="186"/>
      <c r="V309" s="186"/>
      <c r="W309" s="186"/>
      <c r="X309" s="186"/>
      <c r="Y309" s="186"/>
      <c r="Z309" s="186"/>
    </row>
    <row r="310" spans="1:26" ht="51">
      <c r="A310" s="330" t="s">
        <v>2381</v>
      </c>
      <c r="B310" s="330" t="s">
        <v>2355</v>
      </c>
      <c r="C310" s="330" t="s">
        <v>2382</v>
      </c>
      <c r="D310" s="330">
        <v>50</v>
      </c>
      <c r="E310" s="330" t="s">
        <v>1933</v>
      </c>
      <c r="F310" s="344" t="s">
        <v>364</v>
      </c>
      <c r="G310" s="210"/>
      <c r="H310" s="210"/>
      <c r="I310" s="210"/>
      <c r="J310" s="210"/>
      <c r="K310" s="186"/>
      <c r="L310" s="186"/>
      <c r="M310" s="186"/>
      <c r="N310" s="186"/>
      <c r="O310" s="186"/>
      <c r="P310" s="186"/>
      <c r="Q310" s="186"/>
      <c r="R310" s="186"/>
      <c r="S310" s="186"/>
      <c r="T310" s="186"/>
      <c r="U310" s="186"/>
      <c r="V310" s="186"/>
      <c r="W310" s="186"/>
      <c r="X310" s="186"/>
      <c r="Y310" s="186"/>
      <c r="Z310" s="186"/>
    </row>
    <row r="311" spans="1:26" ht="71.25">
      <c r="A311" s="331" t="s">
        <v>2383</v>
      </c>
      <c r="B311" s="330" t="s">
        <v>2067</v>
      </c>
      <c r="C311" s="330" t="s">
        <v>2384</v>
      </c>
      <c r="D311" s="330">
        <v>60</v>
      </c>
      <c r="E311" s="330" t="s">
        <v>1945</v>
      </c>
      <c r="F311" s="344" t="s">
        <v>364</v>
      </c>
      <c r="G311" s="210"/>
      <c r="H311" s="210"/>
      <c r="I311" s="210"/>
      <c r="J311" s="210"/>
      <c r="K311" s="186"/>
      <c r="L311" s="186"/>
      <c r="M311" s="186"/>
      <c r="N311" s="186"/>
      <c r="O311" s="186"/>
      <c r="P311" s="186"/>
      <c r="Q311" s="186"/>
      <c r="R311" s="186"/>
      <c r="S311" s="186"/>
      <c r="T311" s="186"/>
      <c r="U311" s="186"/>
      <c r="V311" s="186"/>
      <c r="W311" s="186"/>
      <c r="X311" s="186"/>
      <c r="Y311" s="186"/>
      <c r="Z311" s="186"/>
    </row>
    <row r="312" spans="1:26" ht="57">
      <c r="A312" s="331" t="s">
        <v>2385</v>
      </c>
      <c r="B312" s="330" t="s">
        <v>2067</v>
      </c>
      <c r="C312" s="330" t="s">
        <v>2386</v>
      </c>
      <c r="D312" s="330">
        <v>50</v>
      </c>
      <c r="E312" s="330" t="s">
        <v>1945</v>
      </c>
      <c r="F312" s="344" t="s">
        <v>364</v>
      </c>
      <c r="G312" s="210"/>
      <c r="H312" s="210"/>
      <c r="I312" s="210"/>
      <c r="J312" s="210"/>
      <c r="K312" s="186"/>
      <c r="L312" s="186"/>
      <c r="M312" s="186"/>
      <c r="N312" s="186"/>
      <c r="O312" s="186"/>
      <c r="P312" s="186"/>
      <c r="Q312" s="186"/>
      <c r="R312" s="186"/>
      <c r="S312" s="186"/>
      <c r="T312" s="186"/>
      <c r="U312" s="186"/>
      <c r="V312" s="186"/>
      <c r="W312" s="186"/>
      <c r="X312" s="186"/>
      <c r="Y312" s="186"/>
      <c r="Z312" s="186"/>
    </row>
    <row r="313" spans="1:26" ht="51">
      <c r="A313" s="330" t="s">
        <v>2387</v>
      </c>
      <c r="B313" s="330" t="s">
        <v>2355</v>
      </c>
      <c r="C313" s="330" t="s">
        <v>2388</v>
      </c>
      <c r="D313" s="330">
        <v>30</v>
      </c>
      <c r="E313" s="330" t="s">
        <v>2065</v>
      </c>
      <c r="F313" s="344" t="s">
        <v>364</v>
      </c>
      <c r="G313" s="210"/>
      <c r="H313" s="210"/>
      <c r="I313" s="210"/>
      <c r="J313" s="210"/>
      <c r="K313" s="186"/>
      <c r="L313" s="186"/>
      <c r="M313" s="186"/>
      <c r="N313" s="186"/>
      <c r="O313" s="186"/>
      <c r="P313" s="186"/>
      <c r="Q313" s="186"/>
      <c r="R313" s="186"/>
      <c r="S313" s="186"/>
      <c r="T313" s="186"/>
      <c r="U313" s="186"/>
      <c r="V313" s="186"/>
      <c r="W313" s="186"/>
      <c r="X313" s="186"/>
      <c r="Y313" s="186"/>
      <c r="Z313" s="186"/>
    </row>
    <row r="314" spans="1:26" ht="57">
      <c r="A314" s="330" t="s">
        <v>2389</v>
      </c>
      <c r="B314" s="330" t="s">
        <v>2390</v>
      </c>
      <c r="C314" s="330" t="s">
        <v>2391</v>
      </c>
      <c r="D314" s="330">
        <v>50</v>
      </c>
      <c r="E314" s="331" t="s">
        <v>2392</v>
      </c>
      <c r="F314" s="344" t="s">
        <v>364</v>
      </c>
      <c r="G314" s="210"/>
      <c r="H314" s="210"/>
      <c r="I314" s="210"/>
      <c r="J314" s="210"/>
      <c r="K314" s="186"/>
      <c r="L314" s="186"/>
      <c r="M314" s="186"/>
      <c r="N314" s="186"/>
      <c r="O314" s="186"/>
      <c r="P314" s="186"/>
      <c r="Q314" s="186"/>
      <c r="R314" s="186"/>
      <c r="S314" s="186"/>
      <c r="T314" s="186"/>
      <c r="U314" s="186"/>
      <c r="V314" s="186"/>
      <c r="W314" s="186"/>
      <c r="X314" s="186"/>
      <c r="Y314" s="186"/>
      <c r="Z314" s="186"/>
    </row>
    <row r="315" spans="1:26" ht="51">
      <c r="A315" s="330" t="s">
        <v>2393</v>
      </c>
      <c r="B315" s="330" t="s">
        <v>2067</v>
      </c>
      <c r="C315" s="330" t="s">
        <v>2394</v>
      </c>
      <c r="D315" s="330">
        <v>80</v>
      </c>
      <c r="E315" s="330" t="s">
        <v>1945</v>
      </c>
      <c r="F315" s="344" t="s">
        <v>364</v>
      </c>
      <c r="G315" s="210"/>
      <c r="H315" s="210"/>
      <c r="I315" s="210"/>
      <c r="J315" s="210"/>
      <c r="K315" s="186"/>
      <c r="L315" s="186"/>
      <c r="M315" s="186"/>
      <c r="N315" s="186"/>
      <c r="O315" s="186"/>
      <c r="P315" s="186"/>
      <c r="Q315" s="186"/>
      <c r="R315" s="186"/>
      <c r="S315" s="186"/>
      <c r="T315" s="186"/>
      <c r="U315" s="186"/>
      <c r="V315" s="186"/>
      <c r="W315" s="186"/>
      <c r="X315" s="186"/>
      <c r="Y315" s="186"/>
      <c r="Z315" s="186"/>
    </row>
    <row r="316" spans="1:26" ht="51">
      <c r="A316" s="331" t="s">
        <v>2395</v>
      </c>
      <c r="B316" s="330" t="s">
        <v>2390</v>
      </c>
      <c r="C316" s="330" t="s">
        <v>2396</v>
      </c>
      <c r="D316" s="330">
        <v>60</v>
      </c>
      <c r="E316" s="330" t="s">
        <v>2397</v>
      </c>
      <c r="F316" s="344" t="s">
        <v>364</v>
      </c>
      <c r="G316" s="210"/>
      <c r="H316" s="210"/>
      <c r="I316" s="210"/>
      <c r="J316" s="210"/>
      <c r="K316" s="186"/>
      <c r="L316" s="186"/>
      <c r="M316" s="186"/>
      <c r="N316" s="186"/>
      <c r="O316" s="186"/>
      <c r="P316" s="186"/>
      <c r="Q316" s="186"/>
      <c r="R316" s="186"/>
      <c r="S316" s="186"/>
      <c r="T316" s="186"/>
      <c r="U316" s="186"/>
      <c r="V316" s="186"/>
      <c r="W316" s="186"/>
      <c r="X316" s="186"/>
      <c r="Y316" s="186"/>
      <c r="Z316" s="186"/>
    </row>
    <row r="317" spans="1:26" ht="71.25">
      <c r="A317" s="331" t="s">
        <v>2398</v>
      </c>
      <c r="B317" s="330" t="s">
        <v>2390</v>
      </c>
      <c r="C317" s="330" t="s">
        <v>2399</v>
      </c>
      <c r="D317" s="330">
        <v>20</v>
      </c>
      <c r="E317" s="331" t="s">
        <v>2400</v>
      </c>
      <c r="F317" s="344" t="s">
        <v>364</v>
      </c>
      <c r="G317" s="210"/>
      <c r="H317" s="210"/>
      <c r="I317" s="210"/>
      <c r="J317" s="210"/>
      <c r="K317" s="186"/>
      <c r="L317" s="186"/>
      <c r="M317" s="186"/>
      <c r="N317" s="186"/>
      <c r="O317" s="186"/>
      <c r="P317" s="186"/>
      <c r="Q317" s="186"/>
      <c r="R317" s="186"/>
      <c r="S317" s="186"/>
      <c r="T317" s="186"/>
      <c r="U317" s="186"/>
      <c r="V317" s="186"/>
      <c r="W317" s="186"/>
      <c r="X317" s="186"/>
      <c r="Y317" s="186"/>
      <c r="Z317" s="186"/>
    </row>
    <row r="318" spans="1:26" ht="99.75">
      <c r="A318" s="330" t="s">
        <v>2401</v>
      </c>
      <c r="B318" s="330" t="s">
        <v>2390</v>
      </c>
      <c r="C318" s="330" t="s">
        <v>2402</v>
      </c>
      <c r="D318" s="330">
        <v>50</v>
      </c>
      <c r="E318" s="331" t="s">
        <v>2403</v>
      </c>
      <c r="F318" s="344" t="s">
        <v>364</v>
      </c>
      <c r="G318" s="210"/>
      <c r="H318" s="210"/>
      <c r="I318" s="210"/>
      <c r="J318" s="210"/>
      <c r="K318" s="186"/>
      <c r="L318" s="186"/>
      <c r="M318" s="186"/>
      <c r="N318" s="186"/>
      <c r="O318" s="186"/>
      <c r="P318" s="186"/>
      <c r="Q318" s="186"/>
      <c r="R318" s="186"/>
      <c r="S318" s="186"/>
      <c r="T318" s="186"/>
      <c r="U318" s="186"/>
      <c r="V318" s="186"/>
      <c r="W318" s="186"/>
      <c r="X318" s="186"/>
      <c r="Y318" s="186"/>
      <c r="Z318" s="186"/>
    </row>
    <row r="319" spans="1:26" ht="51">
      <c r="A319" s="330" t="s">
        <v>2404</v>
      </c>
      <c r="B319" s="330" t="s">
        <v>2067</v>
      </c>
      <c r="C319" s="330" t="s">
        <v>2405</v>
      </c>
      <c r="D319" s="330">
        <v>10</v>
      </c>
      <c r="E319" s="330" t="s">
        <v>2406</v>
      </c>
      <c r="F319" s="344" t="s">
        <v>364</v>
      </c>
      <c r="G319" s="210"/>
      <c r="H319" s="210"/>
      <c r="I319" s="210"/>
      <c r="J319" s="210"/>
      <c r="K319" s="186"/>
      <c r="L319" s="186"/>
      <c r="M319" s="186"/>
      <c r="N319" s="186"/>
      <c r="O319" s="186"/>
      <c r="P319" s="186"/>
      <c r="Q319" s="186"/>
      <c r="R319" s="186"/>
      <c r="S319" s="186"/>
      <c r="T319" s="186"/>
      <c r="U319" s="186"/>
      <c r="V319" s="186"/>
      <c r="W319" s="186"/>
      <c r="X319" s="186"/>
      <c r="Y319" s="186"/>
      <c r="Z319" s="186"/>
    </row>
    <row r="320" spans="1:26" ht="99.75">
      <c r="A320" s="331" t="s">
        <v>2407</v>
      </c>
      <c r="B320" s="330" t="s">
        <v>1940</v>
      </c>
      <c r="C320" s="330" t="s">
        <v>2408</v>
      </c>
      <c r="D320" s="330">
        <v>30</v>
      </c>
      <c r="E320" s="331" t="s">
        <v>1954</v>
      </c>
      <c r="F320" s="344" t="s">
        <v>317</v>
      </c>
      <c r="G320" s="210"/>
      <c r="H320" s="210"/>
      <c r="I320" s="210"/>
      <c r="J320" s="210"/>
      <c r="K320" s="186"/>
      <c r="L320" s="186"/>
      <c r="M320" s="186"/>
      <c r="N320" s="186"/>
      <c r="O320" s="186"/>
      <c r="P320" s="186"/>
      <c r="Q320" s="186"/>
      <c r="R320" s="186"/>
      <c r="S320" s="186"/>
      <c r="T320" s="186"/>
      <c r="U320" s="186"/>
      <c r="V320" s="186"/>
      <c r="W320" s="186"/>
      <c r="X320" s="186"/>
      <c r="Y320" s="186"/>
      <c r="Z320" s="186"/>
    </row>
    <row r="321" spans="1:26" ht="63.75">
      <c r="A321" s="331" t="s">
        <v>2409</v>
      </c>
      <c r="B321" s="330" t="s">
        <v>1972</v>
      </c>
      <c r="C321" s="330" t="s">
        <v>2410</v>
      </c>
      <c r="D321" s="330">
        <v>50</v>
      </c>
      <c r="E321" s="330" t="s">
        <v>2411</v>
      </c>
      <c r="F321" s="344" t="s">
        <v>317</v>
      </c>
      <c r="G321" s="210"/>
      <c r="H321" s="210"/>
      <c r="I321" s="210"/>
      <c r="J321" s="210"/>
      <c r="K321" s="186"/>
      <c r="L321" s="186"/>
      <c r="M321" s="186"/>
      <c r="N321" s="186"/>
      <c r="O321" s="186"/>
      <c r="P321" s="186"/>
      <c r="Q321" s="186"/>
      <c r="R321" s="186"/>
      <c r="S321" s="186"/>
      <c r="T321" s="186"/>
      <c r="U321" s="186"/>
      <c r="V321" s="186"/>
      <c r="W321" s="186"/>
      <c r="X321" s="186"/>
      <c r="Y321" s="186"/>
      <c r="Z321" s="186"/>
    </row>
    <row r="322" spans="1:26" ht="51">
      <c r="A322" s="330" t="s">
        <v>2412</v>
      </c>
      <c r="B322" s="330" t="s">
        <v>2083</v>
      </c>
      <c r="C322" s="330" t="s">
        <v>2413</v>
      </c>
      <c r="D322" s="330">
        <v>20</v>
      </c>
      <c r="E322" s="330" t="s">
        <v>2065</v>
      </c>
      <c r="F322" s="344" t="s">
        <v>320</v>
      </c>
      <c r="G322" s="210"/>
      <c r="H322" s="210"/>
      <c r="I322" s="210"/>
      <c r="J322" s="210"/>
      <c r="K322" s="186"/>
      <c r="L322" s="186"/>
      <c r="M322" s="186"/>
      <c r="N322" s="186"/>
      <c r="O322" s="186"/>
      <c r="P322" s="186"/>
      <c r="Q322" s="186"/>
      <c r="R322" s="186"/>
      <c r="S322" s="186"/>
      <c r="T322" s="186"/>
      <c r="U322" s="186"/>
      <c r="V322" s="186"/>
      <c r="W322" s="186"/>
      <c r="X322" s="186"/>
      <c r="Y322" s="186"/>
      <c r="Z322" s="186"/>
    </row>
    <row r="323" spans="1:26" ht="63.75">
      <c r="A323" s="330" t="s">
        <v>2414</v>
      </c>
      <c r="B323" s="330" t="s">
        <v>2415</v>
      </c>
      <c r="C323" s="330" t="s">
        <v>2416</v>
      </c>
      <c r="D323" s="330">
        <v>80</v>
      </c>
      <c r="E323" s="330" t="s">
        <v>2411</v>
      </c>
      <c r="F323" s="344" t="s">
        <v>320</v>
      </c>
      <c r="G323" s="210"/>
      <c r="H323" s="210"/>
      <c r="I323" s="210"/>
      <c r="J323" s="210"/>
      <c r="K323" s="186"/>
      <c r="L323" s="186"/>
      <c r="M323" s="186"/>
      <c r="N323" s="186"/>
      <c r="O323" s="186"/>
      <c r="P323" s="186"/>
      <c r="Q323" s="186"/>
      <c r="R323" s="186"/>
      <c r="S323" s="186"/>
      <c r="T323" s="186"/>
      <c r="U323" s="186"/>
      <c r="V323" s="186"/>
      <c r="W323" s="186"/>
      <c r="X323" s="186"/>
      <c r="Y323" s="186"/>
      <c r="Z323" s="186"/>
    </row>
    <row r="324" spans="1:26" ht="51">
      <c r="A324" s="330" t="s">
        <v>2417</v>
      </c>
      <c r="B324" s="330" t="s">
        <v>2083</v>
      </c>
      <c r="C324" s="330" t="s">
        <v>2418</v>
      </c>
      <c r="D324" s="330">
        <v>100</v>
      </c>
      <c r="E324" s="330" t="s">
        <v>1922</v>
      </c>
      <c r="F324" s="344" t="s">
        <v>317</v>
      </c>
      <c r="G324" s="210"/>
      <c r="H324" s="210"/>
      <c r="I324" s="210"/>
      <c r="J324" s="210"/>
      <c r="K324" s="186"/>
      <c r="L324" s="186"/>
      <c r="M324" s="186"/>
      <c r="N324" s="186"/>
      <c r="O324" s="186"/>
      <c r="P324" s="186"/>
      <c r="Q324" s="186"/>
      <c r="R324" s="186"/>
      <c r="S324" s="186"/>
      <c r="T324" s="186"/>
      <c r="U324" s="186"/>
      <c r="V324" s="186"/>
      <c r="W324" s="186"/>
      <c r="X324" s="186"/>
      <c r="Y324" s="186"/>
      <c r="Z324" s="186"/>
    </row>
    <row r="325" spans="1:26" ht="85.5">
      <c r="A325" s="331" t="s">
        <v>2419</v>
      </c>
      <c r="B325" s="330" t="s">
        <v>2083</v>
      </c>
      <c r="C325" s="330" t="s">
        <v>2420</v>
      </c>
      <c r="D325" s="330">
        <v>100</v>
      </c>
      <c r="E325" s="330" t="s">
        <v>1922</v>
      </c>
      <c r="F325" s="344" t="s">
        <v>317</v>
      </c>
      <c r="G325" s="210"/>
      <c r="H325" s="210"/>
      <c r="I325" s="210"/>
      <c r="J325" s="210"/>
      <c r="K325" s="186"/>
      <c r="L325" s="186"/>
      <c r="M325" s="186"/>
      <c r="N325" s="186"/>
      <c r="O325" s="186"/>
      <c r="P325" s="186"/>
      <c r="Q325" s="186"/>
      <c r="R325" s="186"/>
      <c r="S325" s="186"/>
      <c r="T325" s="186"/>
      <c r="U325" s="186"/>
      <c r="V325" s="186"/>
      <c r="W325" s="186"/>
      <c r="X325" s="186"/>
      <c r="Y325" s="186"/>
      <c r="Z325" s="186"/>
    </row>
    <row r="326" spans="1:26" ht="71.25">
      <c r="A326" s="331" t="s">
        <v>2421</v>
      </c>
      <c r="B326" s="330" t="s">
        <v>2083</v>
      </c>
      <c r="C326" s="330" t="s">
        <v>2422</v>
      </c>
      <c r="D326" s="330">
        <v>80</v>
      </c>
      <c r="E326" s="330" t="s">
        <v>1895</v>
      </c>
      <c r="F326" s="344" t="s">
        <v>317</v>
      </c>
      <c r="G326" s="210"/>
      <c r="H326" s="210"/>
      <c r="I326" s="210"/>
      <c r="J326" s="210"/>
      <c r="K326" s="186"/>
      <c r="L326" s="186"/>
      <c r="M326" s="186"/>
      <c r="N326" s="186"/>
      <c r="O326" s="186"/>
      <c r="P326" s="186"/>
      <c r="Q326" s="186"/>
      <c r="R326" s="186"/>
      <c r="S326" s="186"/>
      <c r="T326" s="186"/>
      <c r="U326" s="186"/>
      <c r="V326" s="186"/>
      <c r="W326" s="186"/>
      <c r="X326" s="186"/>
      <c r="Y326" s="186"/>
      <c r="Z326" s="186"/>
    </row>
    <row r="327" spans="1:26" ht="57">
      <c r="A327" s="331" t="s">
        <v>2423</v>
      </c>
      <c r="B327" s="330" t="s">
        <v>2083</v>
      </c>
      <c r="C327" s="330" t="s">
        <v>2424</v>
      </c>
      <c r="D327" s="330">
        <v>100</v>
      </c>
      <c r="E327" s="330" t="s">
        <v>1930</v>
      </c>
      <c r="F327" s="344" t="s">
        <v>317</v>
      </c>
      <c r="G327" s="210"/>
      <c r="H327" s="210"/>
      <c r="I327" s="210"/>
      <c r="J327" s="210"/>
      <c r="K327" s="186"/>
      <c r="L327" s="186"/>
      <c r="M327" s="186"/>
      <c r="N327" s="186"/>
      <c r="O327" s="186"/>
      <c r="P327" s="186"/>
      <c r="Q327" s="186"/>
      <c r="R327" s="186"/>
      <c r="S327" s="186"/>
      <c r="T327" s="186"/>
      <c r="U327" s="186"/>
      <c r="V327" s="186"/>
      <c r="W327" s="186"/>
      <c r="X327" s="186"/>
      <c r="Y327" s="186"/>
      <c r="Z327" s="186"/>
    </row>
    <row r="328" spans="1:26" ht="51">
      <c r="A328" s="330" t="s">
        <v>2425</v>
      </c>
      <c r="B328" s="330" t="s">
        <v>2083</v>
      </c>
      <c r="C328" s="330" t="s">
        <v>2426</v>
      </c>
      <c r="D328" s="330">
        <v>50</v>
      </c>
      <c r="E328" s="330" t="s">
        <v>2340</v>
      </c>
      <c r="F328" s="344" t="s">
        <v>317</v>
      </c>
      <c r="G328" s="210"/>
      <c r="H328" s="210"/>
      <c r="I328" s="210"/>
      <c r="J328" s="210"/>
      <c r="K328" s="186"/>
      <c r="L328" s="186"/>
      <c r="M328" s="186"/>
      <c r="N328" s="186"/>
      <c r="O328" s="186"/>
      <c r="P328" s="186"/>
      <c r="Q328" s="186"/>
      <c r="R328" s="186"/>
      <c r="S328" s="186"/>
      <c r="T328" s="186"/>
      <c r="U328" s="186"/>
      <c r="V328" s="186"/>
      <c r="W328" s="186"/>
      <c r="X328" s="186"/>
      <c r="Y328" s="186"/>
      <c r="Z328" s="186"/>
    </row>
    <row r="329" spans="1:26" ht="71.25">
      <c r="A329" s="331" t="s">
        <v>2427</v>
      </c>
      <c r="B329" s="330" t="s">
        <v>2083</v>
      </c>
      <c r="C329" s="330" t="s">
        <v>2428</v>
      </c>
      <c r="D329" s="330">
        <v>100</v>
      </c>
      <c r="E329" s="331" t="s">
        <v>2079</v>
      </c>
      <c r="F329" s="344" t="s">
        <v>317</v>
      </c>
      <c r="G329" s="210"/>
      <c r="H329" s="210"/>
      <c r="I329" s="210"/>
      <c r="J329" s="210"/>
      <c r="K329" s="186"/>
      <c r="L329" s="186"/>
      <c r="M329" s="186"/>
      <c r="N329" s="186"/>
      <c r="O329" s="186"/>
      <c r="P329" s="186"/>
      <c r="Q329" s="186"/>
      <c r="R329" s="186"/>
      <c r="S329" s="186"/>
      <c r="T329" s="186"/>
      <c r="U329" s="186"/>
      <c r="V329" s="186"/>
      <c r="W329" s="186"/>
      <c r="X329" s="186"/>
      <c r="Y329" s="186"/>
      <c r="Z329" s="186"/>
    </row>
    <row r="330" spans="1:26" ht="71.25">
      <c r="A330" s="331" t="s">
        <v>2429</v>
      </c>
      <c r="B330" s="330" t="s">
        <v>2083</v>
      </c>
      <c r="C330" s="330" t="s">
        <v>2430</v>
      </c>
      <c r="D330" s="330">
        <v>50</v>
      </c>
      <c r="E330" s="331" t="s">
        <v>1954</v>
      </c>
      <c r="F330" s="344" t="s">
        <v>317</v>
      </c>
      <c r="G330" s="210"/>
      <c r="H330" s="210"/>
      <c r="I330" s="210"/>
      <c r="J330" s="210"/>
      <c r="K330" s="186"/>
      <c r="L330" s="186"/>
      <c r="M330" s="186"/>
      <c r="N330" s="186"/>
      <c r="O330" s="186"/>
      <c r="P330" s="186"/>
      <c r="Q330" s="186"/>
      <c r="R330" s="186"/>
      <c r="S330" s="186"/>
      <c r="T330" s="186"/>
      <c r="U330" s="186"/>
      <c r="V330" s="186"/>
      <c r="W330" s="186"/>
      <c r="X330" s="186"/>
      <c r="Y330" s="186"/>
      <c r="Z330" s="186"/>
    </row>
    <row r="331" spans="1:26" ht="114">
      <c r="A331" s="331" t="s">
        <v>2431</v>
      </c>
      <c r="B331" s="330" t="s">
        <v>2083</v>
      </c>
      <c r="C331" s="330" t="s">
        <v>2432</v>
      </c>
      <c r="D331" s="330">
        <v>50</v>
      </c>
      <c r="E331" s="331" t="s">
        <v>1954</v>
      </c>
      <c r="F331" s="344" t="s">
        <v>317</v>
      </c>
      <c r="G331" s="210"/>
      <c r="H331" s="210"/>
      <c r="I331" s="210"/>
      <c r="J331" s="210"/>
      <c r="K331" s="186"/>
      <c r="L331" s="186"/>
      <c r="M331" s="186"/>
      <c r="N331" s="186"/>
      <c r="O331" s="186"/>
      <c r="P331" s="186"/>
      <c r="Q331" s="186"/>
      <c r="R331" s="186"/>
      <c r="S331" s="186"/>
      <c r="T331" s="186"/>
      <c r="U331" s="186"/>
      <c r="V331" s="186"/>
      <c r="W331" s="186"/>
      <c r="X331" s="186"/>
      <c r="Y331" s="186"/>
      <c r="Z331" s="186"/>
    </row>
    <row r="332" spans="1:26" ht="71.25">
      <c r="A332" s="331" t="s">
        <v>2433</v>
      </c>
      <c r="B332" s="330" t="s">
        <v>2083</v>
      </c>
      <c r="C332" s="330" t="s">
        <v>2434</v>
      </c>
      <c r="D332" s="330">
        <v>100</v>
      </c>
      <c r="E332" s="330" t="s">
        <v>1926</v>
      </c>
      <c r="F332" s="344" t="s">
        <v>317</v>
      </c>
      <c r="G332" s="210"/>
      <c r="H332" s="210"/>
      <c r="I332" s="210"/>
      <c r="J332" s="210"/>
      <c r="K332" s="186"/>
      <c r="L332" s="186"/>
      <c r="M332" s="186"/>
      <c r="N332" s="186"/>
      <c r="O332" s="186"/>
      <c r="P332" s="186"/>
      <c r="Q332" s="186"/>
      <c r="R332" s="186"/>
      <c r="S332" s="186"/>
      <c r="T332" s="186"/>
      <c r="U332" s="186"/>
      <c r="V332" s="186"/>
      <c r="W332" s="186"/>
      <c r="X332" s="186"/>
      <c r="Y332" s="186"/>
      <c r="Z332" s="186"/>
    </row>
    <row r="333" spans="1:26" ht="71.25">
      <c r="A333" s="330" t="s">
        <v>2435</v>
      </c>
      <c r="B333" s="330" t="s">
        <v>2083</v>
      </c>
      <c r="C333" s="330" t="s">
        <v>2436</v>
      </c>
      <c r="D333" s="330">
        <v>20</v>
      </c>
      <c r="E333" s="331" t="s">
        <v>2437</v>
      </c>
      <c r="F333" s="344" t="s">
        <v>317</v>
      </c>
      <c r="G333" s="210"/>
      <c r="H333" s="210"/>
      <c r="I333" s="210"/>
      <c r="J333" s="210"/>
      <c r="K333" s="186"/>
      <c r="L333" s="186"/>
      <c r="M333" s="186"/>
      <c r="N333" s="186"/>
      <c r="O333" s="186"/>
      <c r="P333" s="186"/>
      <c r="Q333" s="186"/>
      <c r="R333" s="186"/>
      <c r="S333" s="186"/>
      <c r="T333" s="186"/>
      <c r="U333" s="186"/>
      <c r="V333" s="186"/>
      <c r="W333" s="186"/>
      <c r="X333" s="186"/>
      <c r="Y333" s="186"/>
      <c r="Z333" s="186"/>
    </row>
    <row r="334" spans="1:26" ht="99.75">
      <c r="A334" s="331" t="s">
        <v>2438</v>
      </c>
      <c r="B334" s="330" t="s">
        <v>2083</v>
      </c>
      <c r="C334" s="330" t="s">
        <v>2439</v>
      </c>
      <c r="D334" s="330">
        <v>100</v>
      </c>
      <c r="E334" s="330" t="s">
        <v>1933</v>
      </c>
      <c r="F334" s="344" t="s">
        <v>317</v>
      </c>
      <c r="G334" s="210"/>
      <c r="H334" s="210"/>
      <c r="I334" s="210"/>
      <c r="J334" s="210"/>
      <c r="K334" s="186"/>
      <c r="L334" s="186"/>
      <c r="M334" s="186"/>
      <c r="N334" s="186"/>
      <c r="O334" s="186"/>
      <c r="P334" s="186"/>
      <c r="Q334" s="186"/>
      <c r="R334" s="186"/>
      <c r="S334" s="186"/>
      <c r="T334" s="186"/>
      <c r="U334" s="186"/>
      <c r="V334" s="186"/>
      <c r="W334" s="186"/>
      <c r="X334" s="186"/>
      <c r="Y334" s="186"/>
      <c r="Z334" s="186"/>
    </row>
    <row r="335" spans="1:26" ht="114">
      <c r="A335" s="331" t="s">
        <v>2440</v>
      </c>
      <c r="B335" s="330" t="s">
        <v>2083</v>
      </c>
      <c r="C335" s="330" t="s">
        <v>2441</v>
      </c>
      <c r="D335" s="330">
        <v>100</v>
      </c>
      <c r="E335" s="330" t="s">
        <v>2095</v>
      </c>
      <c r="F335" s="344" t="s">
        <v>317</v>
      </c>
      <c r="G335" s="210"/>
      <c r="H335" s="210"/>
      <c r="I335" s="210"/>
      <c r="J335" s="210"/>
      <c r="K335" s="186"/>
      <c r="L335" s="186"/>
      <c r="M335" s="186"/>
      <c r="N335" s="186"/>
      <c r="O335" s="186"/>
      <c r="P335" s="186"/>
      <c r="Q335" s="186"/>
      <c r="R335" s="186"/>
      <c r="S335" s="186"/>
      <c r="T335" s="186"/>
      <c r="U335" s="186"/>
      <c r="V335" s="186"/>
      <c r="W335" s="186"/>
      <c r="X335" s="186"/>
      <c r="Y335" s="186"/>
      <c r="Z335" s="186"/>
    </row>
    <row r="336" spans="1:26" ht="51">
      <c r="A336" s="330" t="s">
        <v>2442</v>
      </c>
      <c r="B336" s="330" t="s">
        <v>2125</v>
      </c>
      <c r="C336" s="330" t="s">
        <v>2443</v>
      </c>
      <c r="D336" s="330">
        <v>200</v>
      </c>
      <c r="E336" s="330" t="s">
        <v>2444</v>
      </c>
      <c r="F336" s="344" t="s">
        <v>317</v>
      </c>
      <c r="G336" s="210"/>
      <c r="H336" s="210"/>
      <c r="I336" s="210"/>
      <c r="J336" s="210"/>
      <c r="K336" s="186"/>
      <c r="L336" s="186"/>
      <c r="M336" s="186"/>
      <c r="N336" s="186"/>
      <c r="O336" s="186"/>
      <c r="P336" s="186"/>
      <c r="Q336" s="186"/>
      <c r="R336" s="186"/>
      <c r="S336" s="186"/>
      <c r="T336" s="186"/>
      <c r="U336" s="186"/>
      <c r="V336" s="186"/>
      <c r="W336" s="186"/>
      <c r="X336" s="186"/>
      <c r="Y336" s="186"/>
      <c r="Z336" s="186"/>
    </row>
    <row r="337" spans="1:26" ht="85.5">
      <c r="A337" s="331" t="s">
        <v>2445</v>
      </c>
      <c r="B337" s="330" t="s">
        <v>2100</v>
      </c>
      <c r="C337" s="330" t="s">
        <v>2446</v>
      </c>
      <c r="D337" s="330">
        <v>90</v>
      </c>
      <c r="E337" s="331" t="s">
        <v>1942</v>
      </c>
      <c r="F337" s="344" t="s">
        <v>317</v>
      </c>
      <c r="G337" s="210"/>
      <c r="H337" s="210"/>
      <c r="I337" s="210"/>
      <c r="J337" s="210"/>
      <c r="K337" s="186"/>
      <c r="L337" s="186"/>
      <c r="M337" s="186"/>
      <c r="N337" s="186"/>
      <c r="O337" s="186"/>
      <c r="P337" s="186"/>
      <c r="Q337" s="186"/>
      <c r="R337" s="186"/>
      <c r="S337" s="186"/>
      <c r="T337" s="186"/>
      <c r="U337" s="186"/>
      <c r="V337" s="186"/>
      <c r="W337" s="186"/>
      <c r="X337" s="186"/>
      <c r="Y337" s="186"/>
      <c r="Z337" s="186"/>
    </row>
    <row r="338" spans="1:26" ht="63.75">
      <c r="A338" s="330" t="s">
        <v>2447</v>
      </c>
      <c r="B338" s="330" t="s">
        <v>2100</v>
      </c>
      <c r="C338" s="330" t="s">
        <v>2448</v>
      </c>
      <c r="D338" s="330">
        <v>200</v>
      </c>
      <c r="E338" s="330" t="s">
        <v>2449</v>
      </c>
      <c r="F338" s="344" t="s">
        <v>317</v>
      </c>
      <c r="G338" s="210"/>
      <c r="H338" s="210"/>
      <c r="I338" s="210"/>
      <c r="J338" s="210"/>
      <c r="K338" s="186"/>
      <c r="L338" s="186"/>
      <c r="M338" s="186"/>
      <c r="N338" s="186"/>
      <c r="O338" s="186"/>
      <c r="P338" s="186"/>
      <c r="Q338" s="186"/>
      <c r="R338" s="186"/>
      <c r="S338" s="186"/>
      <c r="T338" s="186"/>
      <c r="U338" s="186"/>
      <c r="V338" s="186"/>
      <c r="W338" s="186"/>
      <c r="X338" s="186"/>
      <c r="Y338" s="186"/>
      <c r="Z338" s="186"/>
    </row>
    <row r="339" spans="1:26" ht="76.5">
      <c r="A339" s="330" t="s">
        <v>2450</v>
      </c>
      <c r="B339" s="330" t="s">
        <v>1972</v>
      </c>
      <c r="C339" s="330" t="s">
        <v>2451</v>
      </c>
      <c r="D339" s="330">
        <v>60</v>
      </c>
      <c r="E339" s="330" t="s">
        <v>2452</v>
      </c>
      <c r="F339" s="344" t="s">
        <v>317</v>
      </c>
      <c r="G339" s="210"/>
      <c r="H339" s="210"/>
      <c r="I339" s="210"/>
      <c r="J339" s="210"/>
      <c r="K339" s="186"/>
      <c r="L339" s="186"/>
      <c r="M339" s="186"/>
      <c r="N339" s="186"/>
      <c r="O339" s="186"/>
      <c r="P339" s="186"/>
      <c r="Q339" s="186"/>
      <c r="R339" s="186"/>
      <c r="S339" s="186"/>
      <c r="T339" s="186"/>
      <c r="U339" s="186"/>
      <c r="V339" s="186"/>
      <c r="W339" s="186"/>
      <c r="X339" s="186"/>
      <c r="Y339" s="186"/>
      <c r="Z339" s="186"/>
    </row>
    <row r="340" spans="1:26" ht="76.5">
      <c r="A340" s="330" t="s">
        <v>2450</v>
      </c>
      <c r="B340" s="330" t="s">
        <v>1972</v>
      </c>
      <c r="C340" s="330" t="s">
        <v>2453</v>
      </c>
      <c r="D340" s="330">
        <v>60</v>
      </c>
      <c r="E340" s="330" t="s">
        <v>2454</v>
      </c>
      <c r="F340" s="344" t="s">
        <v>317</v>
      </c>
      <c r="G340" s="210"/>
      <c r="H340" s="210"/>
      <c r="I340" s="210"/>
      <c r="J340" s="210"/>
      <c r="K340" s="186"/>
      <c r="L340" s="186"/>
      <c r="M340" s="186"/>
      <c r="N340" s="186"/>
      <c r="O340" s="186"/>
      <c r="P340" s="186"/>
      <c r="Q340" s="186"/>
      <c r="R340" s="186"/>
      <c r="S340" s="186"/>
      <c r="T340" s="186"/>
      <c r="U340" s="186"/>
      <c r="V340" s="186"/>
      <c r="W340" s="186"/>
      <c r="X340" s="186"/>
      <c r="Y340" s="186"/>
      <c r="Z340" s="186"/>
    </row>
    <row r="341" spans="1:26" ht="85.5">
      <c r="A341" s="331" t="s">
        <v>2455</v>
      </c>
      <c r="B341" s="330" t="s">
        <v>2083</v>
      </c>
      <c r="C341" s="330" t="s">
        <v>2456</v>
      </c>
      <c r="D341" s="330">
        <v>60</v>
      </c>
      <c r="E341" s="330" t="s">
        <v>2270</v>
      </c>
      <c r="F341" s="344" t="s">
        <v>344</v>
      </c>
      <c r="G341" s="210"/>
      <c r="H341" s="210"/>
      <c r="I341" s="210"/>
      <c r="J341" s="210"/>
      <c r="K341" s="186"/>
      <c r="L341" s="186"/>
      <c r="M341" s="186"/>
      <c r="N341" s="186"/>
      <c r="O341" s="186"/>
      <c r="P341" s="186"/>
      <c r="Q341" s="186"/>
      <c r="R341" s="186"/>
      <c r="S341" s="186"/>
      <c r="T341" s="186"/>
      <c r="U341" s="186"/>
      <c r="V341" s="186"/>
      <c r="W341" s="186"/>
      <c r="X341" s="186"/>
      <c r="Y341" s="186"/>
      <c r="Z341" s="186"/>
    </row>
    <row r="342" spans="1:26" ht="51">
      <c r="A342" s="330" t="s">
        <v>2457</v>
      </c>
      <c r="B342" s="330" t="s">
        <v>1940</v>
      </c>
      <c r="C342" s="330" t="s">
        <v>2458</v>
      </c>
      <c r="D342" s="330">
        <v>50</v>
      </c>
      <c r="E342" s="330" t="s">
        <v>2459</v>
      </c>
      <c r="F342" s="344" t="s">
        <v>320</v>
      </c>
      <c r="G342" s="210"/>
      <c r="H342" s="210"/>
      <c r="I342" s="210"/>
      <c r="J342" s="210"/>
    </row>
    <row r="343" spans="1:26" ht="51">
      <c r="A343" s="331" t="s">
        <v>2460</v>
      </c>
      <c r="B343" s="330" t="s">
        <v>2111</v>
      </c>
      <c r="C343" s="330" t="s">
        <v>2461</v>
      </c>
      <c r="D343" s="330">
        <v>30</v>
      </c>
      <c r="E343" s="330" t="s">
        <v>2095</v>
      </c>
      <c r="F343" s="344" t="s">
        <v>317</v>
      </c>
      <c r="G343" s="210"/>
      <c r="H343" s="210"/>
      <c r="I343" s="210"/>
      <c r="J343" s="210"/>
    </row>
    <row r="344" spans="1:26" ht="37.35" customHeight="1">
      <c r="A344" s="2" t="s">
        <v>506</v>
      </c>
      <c r="B344" s="2"/>
      <c r="C344" s="2"/>
      <c r="D344" s="2"/>
      <c r="E344" s="2"/>
      <c r="F344" s="44" t="s">
        <v>123</v>
      </c>
      <c r="G344" s="44" t="s">
        <v>124</v>
      </c>
    </row>
    <row r="345" spans="1:26" ht="77.650000000000006" customHeight="1">
      <c r="A345" s="44" t="s">
        <v>125</v>
      </c>
      <c r="B345" s="44" t="s">
        <v>126</v>
      </c>
      <c r="C345" s="44" t="s">
        <v>127</v>
      </c>
      <c r="D345" s="44" t="s">
        <v>128</v>
      </c>
      <c r="E345" s="44" t="s">
        <v>129</v>
      </c>
      <c r="F345" s="78">
        <v>73</v>
      </c>
      <c r="G345" s="78">
        <f>SUM(D346:D418)</f>
        <v>5555</v>
      </c>
    </row>
    <row r="346" spans="1:26" ht="51">
      <c r="A346" s="331" t="s">
        <v>2462</v>
      </c>
      <c r="B346" s="330" t="s">
        <v>2150</v>
      </c>
      <c r="C346" s="330" t="s">
        <v>2463</v>
      </c>
      <c r="D346" s="330">
        <v>10</v>
      </c>
      <c r="E346" s="330" t="s">
        <v>2056</v>
      </c>
      <c r="F346" s="345"/>
    </row>
    <row r="347" spans="1:26" ht="51">
      <c r="A347" s="331" t="s">
        <v>2464</v>
      </c>
      <c r="B347" s="330" t="s">
        <v>2465</v>
      </c>
      <c r="C347" s="330" t="s">
        <v>2466</v>
      </c>
      <c r="D347" s="330">
        <v>30</v>
      </c>
      <c r="E347" s="330" t="s">
        <v>2467</v>
      </c>
      <c r="F347" s="345"/>
    </row>
    <row r="348" spans="1:26" ht="51">
      <c r="A348" s="331" t="s">
        <v>2468</v>
      </c>
      <c r="B348" s="330" t="s">
        <v>1806</v>
      </c>
      <c r="C348" s="330" t="s">
        <v>2469</v>
      </c>
      <c r="D348" s="330">
        <v>30</v>
      </c>
      <c r="E348" s="330" t="s">
        <v>2135</v>
      </c>
      <c r="F348" s="345"/>
    </row>
    <row r="349" spans="1:26" ht="71.25">
      <c r="A349" s="331" t="s">
        <v>2470</v>
      </c>
      <c r="B349" s="330" t="s">
        <v>2471</v>
      </c>
      <c r="C349" s="330" t="s">
        <v>2472</v>
      </c>
      <c r="D349" s="330">
        <v>10</v>
      </c>
      <c r="E349" s="331" t="s">
        <v>2473</v>
      </c>
      <c r="F349" s="345"/>
    </row>
    <row r="350" spans="1:26" ht="51">
      <c r="A350" s="330" t="s">
        <v>2474</v>
      </c>
      <c r="B350" s="330" t="s">
        <v>2475</v>
      </c>
      <c r="C350" s="330" t="s">
        <v>2476</v>
      </c>
      <c r="D350" s="330">
        <v>100</v>
      </c>
      <c r="E350" s="330" t="s">
        <v>2273</v>
      </c>
      <c r="F350" s="345"/>
    </row>
    <row r="351" spans="1:26" s="346" customFormat="1" ht="51">
      <c r="A351" s="330" t="s">
        <v>2477</v>
      </c>
      <c r="B351" s="330" t="s">
        <v>2478</v>
      </c>
      <c r="C351" s="330" t="s">
        <v>2479</v>
      </c>
      <c r="D351" s="330">
        <v>50</v>
      </c>
      <c r="E351" s="330" t="s">
        <v>2480</v>
      </c>
      <c r="F351" s="345"/>
      <c r="G351" s="33"/>
      <c r="H351" s="33"/>
      <c r="I351" s="33"/>
      <c r="J351" s="33"/>
      <c r="K351"/>
      <c r="L351"/>
      <c r="M351"/>
      <c r="N351"/>
      <c r="O351"/>
      <c r="P351"/>
      <c r="Q351"/>
      <c r="R351"/>
      <c r="S351"/>
      <c r="T351"/>
      <c r="U351"/>
      <c r="V351"/>
      <c r="W351"/>
      <c r="X351"/>
      <c r="Y351"/>
      <c r="Z351"/>
    </row>
    <row r="352" spans="1:26" ht="71.25">
      <c r="A352" s="330" t="s">
        <v>2481</v>
      </c>
      <c r="B352" s="330" t="s">
        <v>1885</v>
      </c>
      <c r="C352" s="330" t="s">
        <v>2482</v>
      </c>
      <c r="D352" s="330">
        <v>400</v>
      </c>
      <c r="E352" s="331" t="s">
        <v>2483</v>
      </c>
      <c r="F352" s="345"/>
    </row>
    <row r="353" spans="1:6" ht="57">
      <c r="A353" s="331" t="s">
        <v>2484</v>
      </c>
      <c r="B353" s="330" t="s">
        <v>1620</v>
      </c>
      <c r="C353" s="330" t="s">
        <v>2485</v>
      </c>
      <c r="D353" s="330">
        <v>400</v>
      </c>
      <c r="E353" s="331" t="s">
        <v>2486</v>
      </c>
      <c r="F353" s="345"/>
    </row>
    <row r="354" spans="1:6" ht="51">
      <c r="A354" s="331" t="s">
        <v>2487</v>
      </c>
      <c r="B354" s="330" t="s">
        <v>1908</v>
      </c>
      <c r="C354" s="330" t="s">
        <v>2488</v>
      </c>
      <c r="D354" s="330">
        <v>50</v>
      </c>
      <c r="E354" s="330" t="s">
        <v>2489</v>
      </c>
      <c r="F354" s="345"/>
    </row>
    <row r="355" spans="1:6" ht="51">
      <c r="A355" s="331" t="s">
        <v>2490</v>
      </c>
      <c r="B355" s="330" t="s">
        <v>1885</v>
      </c>
      <c r="C355" s="330" t="s">
        <v>2491</v>
      </c>
      <c r="D355" s="330">
        <v>50</v>
      </c>
      <c r="E355" s="330" t="s">
        <v>2480</v>
      </c>
      <c r="F355" s="345"/>
    </row>
    <row r="356" spans="1:6" ht="51">
      <c r="A356" s="331" t="s">
        <v>2492</v>
      </c>
      <c r="B356" s="330" t="s">
        <v>1995</v>
      </c>
      <c r="C356" s="330" t="s">
        <v>2493</v>
      </c>
      <c r="D356" s="330">
        <v>100</v>
      </c>
      <c r="E356" s="330" t="s">
        <v>1898</v>
      </c>
      <c r="F356" s="345"/>
    </row>
    <row r="357" spans="1:6" ht="51">
      <c r="A357" s="330" t="s">
        <v>2494</v>
      </c>
      <c r="B357" s="330" t="s">
        <v>1959</v>
      </c>
      <c r="C357" s="330" t="s">
        <v>2495</v>
      </c>
      <c r="D357" s="330">
        <v>300</v>
      </c>
      <c r="E357" s="330" t="s">
        <v>2204</v>
      </c>
      <c r="F357" s="345"/>
    </row>
    <row r="358" spans="1:6" ht="38.25">
      <c r="A358" s="330" t="s">
        <v>2496</v>
      </c>
      <c r="B358" s="330" t="s">
        <v>1893</v>
      </c>
      <c r="C358" s="347" t="s">
        <v>482</v>
      </c>
      <c r="D358" s="330">
        <v>80</v>
      </c>
      <c r="E358" s="330" t="s">
        <v>2497</v>
      </c>
      <c r="F358" s="345"/>
    </row>
    <row r="359" spans="1:6" ht="38.25">
      <c r="A359" s="330" t="s">
        <v>2496</v>
      </c>
      <c r="B359" s="330" t="s">
        <v>2498</v>
      </c>
      <c r="C359" s="347" t="s">
        <v>482</v>
      </c>
      <c r="D359" s="330">
        <v>60</v>
      </c>
      <c r="E359" s="330" t="s">
        <v>2497</v>
      </c>
      <c r="F359" s="345"/>
    </row>
    <row r="360" spans="1:6" ht="38.25">
      <c r="A360" s="330" t="s">
        <v>2496</v>
      </c>
      <c r="B360" s="330" t="s">
        <v>1959</v>
      </c>
      <c r="C360" s="330" t="s">
        <v>482</v>
      </c>
      <c r="D360" s="330">
        <v>50</v>
      </c>
      <c r="E360" s="330" t="s">
        <v>2497</v>
      </c>
      <c r="F360" s="345"/>
    </row>
    <row r="361" spans="1:6" ht="38.25">
      <c r="A361" s="330" t="s">
        <v>2496</v>
      </c>
      <c r="B361" s="330" t="s">
        <v>2007</v>
      </c>
      <c r="C361" s="330" t="s">
        <v>482</v>
      </c>
      <c r="D361" s="330">
        <v>50</v>
      </c>
      <c r="E361" s="330" t="s">
        <v>2497</v>
      </c>
      <c r="F361" s="345"/>
    </row>
    <row r="362" spans="1:6" ht="51">
      <c r="A362" s="330" t="s">
        <v>2499</v>
      </c>
      <c r="B362" s="331" t="s">
        <v>2500</v>
      </c>
      <c r="C362" s="330" t="s">
        <v>2501</v>
      </c>
      <c r="D362" s="330">
        <v>30</v>
      </c>
      <c r="E362" s="330" t="s">
        <v>2502</v>
      </c>
      <c r="F362" s="345"/>
    </row>
    <row r="363" spans="1:6" ht="102">
      <c r="A363" s="330" t="s">
        <v>2494</v>
      </c>
      <c r="B363" s="330" t="s">
        <v>1959</v>
      </c>
      <c r="C363" s="330" t="s">
        <v>2503</v>
      </c>
      <c r="D363" s="330">
        <v>100</v>
      </c>
      <c r="E363" s="330" t="s">
        <v>1933</v>
      </c>
      <c r="F363" s="345"/>
    </row>
    <row r="364" spans="1:6" ht="63.75">
      <c r="A364" s="330" t="s">
        <v>2504</v>
      </c>
      <c r="B364" s="330" t="s">
        <v>2505</v>
      </c>
      <c r="C364" s="330" t="s">
        <v>2506</v>
      </c>
      <c r="D364" s="330">
        <v>50</v>
      </c>
      <c r="E364" s="330" t="s">
        <v>1968</v>
      </c>
      <c r="F364" s="345"/>
    </row>
    <row r="365" spans="1:6" ht="409.5">
      <c r="A365" s="330" t="s">
        <v>2507</v>
      </c>
      <c r="B365" s="330" t="s">
        <v>1908</v>
      </c>
      <c r="C365" s="330" t="s">
        <v>2508</v>
      </c>
      <c r="D365" s="330">
        <v>10</v>
      </c>
      <c r="E365" s="330" t="s">
        <v>2509</v>
      </c>
      <c r="F365" s="345"/>
    </row>
    <row r="366" spans="1:6" ht="51">
      <c r="A366" s="330" t="s">
        <v>2510</v>
      </c>
      <c r="B366" s="330" t="s">
        <v>1620</v>
      </c>
      <c r="C366" s="330" t="s">
        <v>2511</v>
      </c>
      <c r="D366" s="330">
        <v>400</v>
      </c>
      <c r="E366" s="330" t="s">
        <v>1945</v>
      </c>
      <c r="F366" s="345"/>
    </row>
    <row r="367" spans="1:6" ht="313.5">
      <c r="A367" s="330" t="s">
        <v>2512</v>
      </c>
      <c r="B367" s="331" t="s">
        <v>2500</v>
      </c>
      <c r="C367" s="331" t="s">
        <v>2513</v>
      </c>
      <c r="D367" s="330">
        <v>100</v>
      </c>
      <c r="E367" s="330" t="s">
        <v>2211</v>
      </c>
      <c r="F367" s="345"/>
    </row>
    <row r="368" spans="1:6" ht="89.25">
      <c r="A368" s="330" t="s">
        <v>2514</v>
      </c>
      <c r="B368" s="331" t="s">
        <v>2500</v>
      </c>
      <c r="C368" s="330" t="s">
        <v>2515</v>
      </c>
      <c r="D368" s="330">
        <v>50</v>
      </c>
      <c r="E368" s="330" t="s">
        <v>2516</v>
      </c>
      <c r="F368" s="345"/>
    </row>
    <row r="369" spans="1:26" ht="51">
      <c r="A369" s="330" t="s">
        <v>2517</v>
      </c>
      <c r="B369" s="330" t="s">
        <v>2013</v>
      </c>
      <c r="C369" s="330" t="s">
        <v>2518</v>
      </c>
      <c r="D369" s="330">
        <v>60</v>
      </c>
      <c r="E369" s="330" t="s">
        <v>1922</v>
      </c>
      <c r="F369" s="345"/>
    </row>
    <row r="370" spans="1:26" s="245" customFormat="1" ht="140.25">
      <c r="A370" s="331" t="s">
        <v>2519</v>
      </c>
      <c r="B370" s="331" t="s">
        <v>2500</v>
      </c>
      <c r="C370" s="330" t="s">
        <v>2520</v>
      </c>
      <c r="D370" s="330">
        <v>30</v>
      </c>
      <c r="E370" s="330" t="s">
        <v>2521</v>
      </c>
      <c r="F370" s="345"/>
      <c r="G370" s="33"/>
      <c r="H370" s="33"/>
      <c r="I370" s="33"/>
      <c r="J370" s="33"/>
      <c r="K370"/>
      <c r="L370"/>
      <c r="M370"/>
      <c r="N370"/>
      <c r="O370"/>
      <c r="P370"/>
      <c r="Q370"/>
      <c r="R370"/>
      <c r="S370"/>
      <c r="T370"/>
      <c r="U370"/>
      <c r="V370"/>
      <c r="W370"/>
      <c r="X370"/>
      <c r="Y370"/>
      <c r="Z370"/>
    </row>
    <row r="371" spans="1:26" s="245" customFormat="1" ht="140.25">
      <c r="A371" s="331" t="s">
        <v>2519</v>
      </c>
      <c r="B371" s="331" t="s">
        <v>2500</v>
      </c>
      <c r="C371" s="330" t="s">
        <v>2520</v>
      </c>
      <c r="D371" s="330">
        <v>30</v>
      </c>
      <c r="E371" s="330" t="s">
        <v>2522</v>
      </c>
      <c r="F371" s="345"/>
      <c r="G371" s="33"/>
      <c r="H371" s="33"/>
      <c r="I371" s="33"/>
      <c r="J371" s="33"/>
      <c r="K371"/>
      <c r="L371"/>
      <c r="M371"/>
      <c r="N371"/>
      <c r="O371"/>
      <c r="P371"/>
      <c r="Q371"/>
      <c r="R371"/>
      <c r="S371"/>
      <c r="T371"/>
      <c r="U371"/>
      <c r="V371"/>
      <c r="W371"/>
      <c r="X371"/>
      <c r="Y371"/>
      <c r="Z371"/>
    </row>
    <row r="372" spans="1:26" s="245" customFormat="1" ht="231.75" customHeight="1">
      <c r="A372" s="331" t="s">
        <v>2492</v>
      </c>
      <c r="B372" s="331" t="s">
        <v>2500</v>
      </c>
      <c r="C372" s="330" t="s">
        <v>2523</v>
      </c>
      <c r="D372" s="330">
        <v>100</v>
      </c>
      <c r="E372" s="330" t="s">
        <v>2524</v>
      </c>
      <c r="F372" s="345"/>
      <c r="G372" s="33"/>
      <c r="H372" s="33"/>
      <c r="I372" s="33"/>
      <c r="J372" s="33"/>
      <c r="K372"/>
      <c r="L372"/>
      <c r="M372"/>
      <c r="N372"/>
      <c r="O372"/>
      <c r="P372"/>
      <c r="Q372"/>
      <c r="R372"/>
      <c r="S372"/>
      <c r="T372"/>
      <c r="U372"/>
      <c r="V372"/>
      <c r="W372"/>
      <c r="X372"/>
      <c r="Y372"/>
      <c r="Z372"/>
    </row>
    <row r="373" spans="1:26" s="245" customFormat="1" ht="140.25">
      <c r="A373" s="331" t="s">
        <v>2519</v>
      </c>
      <c r="B373" s="331" t="s">
        <v>2500</v>
      </c>
      <c r="C373" s="330" t="s">
        <v>2520</v>
      </c>
      <c r="D373" s="330">
        <v>50</v>
      </c>
      <c r="E373" s="330" t="s">
        <v>2525</v>
      </c>
      <c r="F373" s="345"/>
      <c r="G373" s="33"/>
      <c r="H373" s="33"/>
      <c r="I373" s="33"/>
      <c r="J373" s="33"/>
      <c r="K373"/>
      <c r="L373"/>
      <c r="M373"/>
      <c r="N373"/>
      <c r="O373"/>
      <c r="P373"/>
      <c r="Q373"/>
      <c r="R373"/>
      <c r="S373"/>
      <c r="T373"/>
      <c r="U373"/>
      <c r="V373"/>
      <c r="W373"/>
      <c r="X373"/>
      <c r="Y373"/>
      <c r="Z373"/>
    </row>
    <row r="374" spans="1:26" s="245" customFormat="1" ht="51">
      <c r="A374" s="331" t="s">
        <v>2519</v>
      </c>
      <c r="B374" s="331" t="s">
        <v>2500</v>
      </c>
      <c r="C374" s="330" t="s">
        <v>2526</v>
      </c>
      <c r="D374" s="330">
        <v>50</v>
      </c>
      <c r="E374" s="330" t="s">
        <v>1938</v>
      </c>
      <c r="F374" s="345"/>
      <c r="G374" s="33"/>
      <c r="H374" s="33"/>
      <c r="I374" s="33"/>
      <c r="J374" s="33"/>
      <c r="K374"/>
      <c r="L374"/>
      <c r="M374"/>
      <c r="N374"/>
      <c r="O374"/>
      <c r="P374"/>
      <c r="Q374"/>
      <c r="R374"/>
      <c r="S374"/>
      <c r="T374"/>
      <c r="U374"/>
      <c r="V374"/>
      <c r="W374"/>
      <c r="X374"/>
      <c r="Y374"/>
      <c r="Z374"/>
    </row>
    <row r="375" spans="1:26" s="245" customFormat="1" ht="51">
      <c r="A375" s="330" t="s">
        <v>2527</v>
      </c>
      <c r="B375" s="330" t="s">
        <v>2007</v>
      </c>
      <c r="C375" s="330" t="s">
        <v>2528</v>
      </c>
      <c r="D375" s="330">
        <v>100</v>
      </c>
      <c r="E375" s="330" t="s">
        <v>1938</v>
      </c>
      <c r="F375" s="345"/>
      <c r="G375" s="33"/>
      <c r="H375" s="33"/>
      <c r="I375" s="33"/>
      <c r="J375" s="33"/>
      <c r="K375"/>
      <c r="L375"/>
      <c r="M375"/>
      <c r="N375"/>
      <c r="O375"/>
      <c r="P375"/>
      <c r="Q375"/>
      <c r="R375"/>
      <c r="S375"/>
      <c r="T375"/>
      <c r="U375"/>
      <c r="V375"/>
      <c r="W375"/>
      <c r="X375"/>
      <c r="Y375"/>
      <c r="Z375"/>
    </row>
    <row r="376" spans="1:26" s="245" customFormat="1" ht="51">
      <c r="A376" s="330" t="s">
        <v>2529</v>
      </c>
      <c r="B376" s="330" t="s">
        <v>1620</v>
      </c>
      <c r="C376" s="330" t="s">
        <v>2511</v>
      </c>
      <c r="D376" s="330">
        <v>400</v>
      </c>
      <c r="E376" s="330" t="s">
        <v>1945</v>
      </c>
      <c r="F376" s="345"/>
      <c r="G376" s="33"/>
      <c r="H376" s="33"/>
      <c r="I376" s="33"/>
      <c r="J376" s="33"/>
      <c r="K376"/>
      <c r="L376"/>
      <c r="M376"/>
      <c r="N376"/>
      <c r="O376"/>
      <c r="P376"/>
      <c r="Q376"/>
      <c r="R376"/>
      <c r="S376"/>
      <c r="T376"/>
      <c r="U376"/>
      <c r="V376"/>
      <c r="W376"/>
      <c r="X376"/>
      <c r="Y376"/>
      <c r="Z376"/>
    </row>
    <row r="377" spans="1:26" s="245" customFormat="1" ht="63.75">
      <c r="A377" s="330" t="s">
        <v>2530</v>
      </c>
      <c r="B377" s="330" t="s">
        <v>1893</v>
      </c>
      <c r="C377" s="330" t="s">
        <v>2531</v>
      </c>
      <c r="D377" s="330">
        <v>100</v>
      </c>
      <c r="E377" s="330" t="s">
        <v>1898</v>
      </c>
      <c r="F377" s="345"/>
      <c r="G377" s="33"/>
      <c r="H377" s="33"/>
      <c r="I377" s="33"/>
      <c r="J377" s="33"/>
      <c r="K377"/>
      <c r="L377"/>
      <c r="M377"/>
      <c r="N377"/>
      <c r="O377"/>
      <c r="P377"/>
      <c r="Q377"/>
      <c r="R377"/>
      <c r="S377"/>
      <c r="T377"/>
      <c r="U377"/>
      <c r="V377"/>
      <c r="W377"/>
      <c r="X377"/>
      <c r="Y377"/>
      <c r="Z377"/>
    </row>
    <row r="378" spans="1:26" ht="51">
      <c r="A378" s="331" t="s">
        <v>2532</v>
      </c>
      <c r="B378" s="330" t="s">
        <v>1999</v>
      </c>
      <c r="C378" s="330" t="s">
        <v>2533</v>
      </c>
      <c r="D378" s="330">
        <v>30</v>
      </c>
      <c r="E378" s="330" t="s">
        <v>1930</v>
      </c>
      <c r="F378" s="345"/>
    </row>
    <row r="379" spans="1:26" ht="51">
      <c r="A379" s="330" t="s">
        <v>2534</v>
      </c>
      <c r="B379" s="330" t="s">
        <v>2535</v>
      </c>
      <c r="C379" s="330" t="s">
        <v>2536</v>
      </c>
      <c r="D379" s="330">
        <v>30</v>
      </c>
      <c r="E379" s="330" t="s">
        <v>2219</v>
      </c>
      <c r="F379" s="345"/>
    </row>
    <row r="380" spans="1:26" ht="57">
      <c r="A380" s="330" t="s">
        <v>2534</v>
      </c>
      <c r="B380" s="330" t="s">
        <v>2537</v>
      </c>
      <c r="C380" s="330" t="s">
        <v>2538</v>
      </c>
      <c r="D380" s="330">
        <v>30</v>
      </c>
      <c r="E380" s="331" t="s">
        <v>2539</v>
      </c>
      <c r="F380" s="345"/>
    </row>
    <row r="381" spans="1:26" ht="165.75">
      <c r="A381" s="331" t="s">
        <v>2540</v>
      </c>
      <c r="B381" s="330" t="s">
        <v>2541</v>
      </c>
      <c r="C381" s="330" t="s">
        <v>2542</v>
      </c>
      <c r="D381" s="330">
        <v>20</v>
      </c>
      <c r="E381" s="330" t="s">
        <v>1902</v>
      </c>
      <c r="F381" s="345"/>
    </row>
    <row r="382" spans="1:26" ht="51">
      <c r="A382" s="330" t="s">
        <v>2543</v>
      </c>
      <c r="B382" s="330" t="s">
        <v>1803</v>
      </c>
      <c r="C382" s="330" t="s">
        <v>2544</v>
      </c>
      <c r="D382" s="330">
        <v>50</v>
      </c>
      <c r="E382" s="330" t="s">
        <v>2545</v>
      </c>
      <c r="F382" s="345"/>
    </row>
    <row r="383" spans="1:26" ht="63.75">
      <c r="A383" s="330" t="s">
        <v>2546</v>
      </c>
      <c r="B383" s="330" t="s">
        <v>2547</v>
      </c>
      <c r="C383" s="330" t="s">
        <v>2548</v>
      </c>
      <c r="D383" s="330">
        <v>30</v>
      </c>
      <c r="E383" s="330" t="s">
        <v>2452</v>
      </c>
      <c r="F383" s="345"/>
    </row>
    <row r="384" spans="1:26" ht="85.5">
      <c r="A384" s="330" t="s">
        <v>2549</v>
      </c>
      <c r="B384" s="330" t="s">
        <v>2550</v>
      </c>
      <c r="C384" s="330" t="s">
        <v>2551</v>
      </c>
      <c r="D384" s="330">
        <v>50</v>
      </c>
      <c r="E384" s="331" t="s">
        <v>2091</v>
      </c>
      <c r="F384" s="345"/>
    </row>
    <row r="385" spans="1:6" ht="71.25">
      <c r="A385" s="331" t="s">
        <v>2552</v>
      </c>
      <c r="B385" s="330" t="s">
        <v>2017</v>
      </c>
      <c r="C385" s="330" t="s">
        <v>2553</v>
      </c>
      <c r="D385" s="330">
        <v>50</v>
      </c>
      <c r="E385" s="330" t="s">
        <v>2554</v>
      </c>
      <c r="F385" s="345"/>
    </row>
    <row r="386" spans="1:6" ht="216.75">
      <c r="A386" s="330" t="s">
        <v>2555</v>
      </c>
      <c r="B386" s="330" t="s">
        <v>1959</v>
      </c>
      <c r="C386" s="330" t="s">
        <v>2556</v>
      </c>
      <c r="D386" s="330">
        <v>10</v>
      </c>
      <c r="E386" s="330" t="s">
        <v>1895</v>
      </c>
      <c r="F386" s="345"/>
    </row>
    <row r="387" spans="1:6" ht="51">
      <c r="A387" s="331" t="s">
        <v>2557</v>
      </c>
      <c r="B387" s="330" t="s">
        <v>2017</v>
      </c>
      <c r="C387" s="330" t="s">
        <v>2558</v>
      </c>
      <c r="D387" s="330">
        <v>50</v>
      </c>
      <c r="E387" s="330" t="s">
        <v>1945</v>
      </c>
      <c r="F387" s="345"/>
    </row>
    <row r="388" spans="1:6" ht="51">
      <c r="A388" s="330" t="s">
        <v>2559</v>
      </c>
      <c r="B388" s="330" t="s">
        <v>2560</v>
      </c>
      <c r="C388" s="330" t="s">
        <v>2561</v>
      </c>
      <c r="D388" s="330">
        <v>10</v>
      </c>
      <c r="E388" s="330" t="s">
        <v>2204</v>
      </c>
      <c r="F388" s="345"/>
    </row>
    <row r="389" spans="1:6" ht="51">
      <c r="A389" s="330" t="s">
        <v>2562</v>
      </c>
      <c r="B389" s="330" t="s">
        <v>2283</v>
      </c>
      <c r="C389" s="330" t="s">
        <v>2563</v>
      </c>
      <c r="D389" s="330">
        <v>50</v>
      </c>
      <c r="E389" s="330" t="s">
        <v>1918</v>
      </c>
      <c r="F389" s="345"/>
    </row>
    <row r="390" spans="1:6" ht="85.5">
      <c r="A390" s="330" t="s">
        <v>2564</v>
      </c>
      <c r="B390" s="330" t="s">
        <v>2023</v>
      </c>
      <c r="C390" s="330" t="s">
        <v>2565</v>
      </c>
      <c r="D390" s="330">
        <v>30</v>
      </c>
      <c r="E390" s="331" t="s">
        <v>2091</v>
      </c>
      <c r="F390" s="345"/>
    </row>
    <row r="391" spans="1:6" ht="51">
      <c r="A391" s="330" t="s">
        <v>2566</v>
      </c>
      <c r="B391" s="330" t="s">
        <v>2072</v>
      </c>
      <c r="C391" s="330" t="s">
        <v>2567</v>
      </c>
      <c r="D391" s="330">
        <v>480</v>
      </c>
      <c r="E391" s="330" t="s">
        <v>1895</v>
      </c>
      <c r="F391" s="335"/>
    </row>
    <row r="392" spans="1:6" ht="71.25">
      <c r="A392" s="331" t="s">
        <v>2568</v>
      </c>
      <c r="B392" s="330" t="s">
        <v>2039</v>
      </c>
      <c r="C392" s="330" t="s">
        <v>2569</v>
      </c>
      <c r="D392" s="330" t="s">
        <v>482</v>
      </c>
      <c r="E392" s="330" t="s">
        <v>1918</v>
      </c>
      <c r="F392" s="335"/>
    </row>
    <row r="393" spans="1:6" ht="63.75">
      <c r="A393" s="331" t="s">
        <v>2570</v>
      </c>
      <c r="B393" s="330" t="s">
        <v>2039</v>
      </c>
      <c r="C393" s="330" t="s">
        <v>2571</v>
      </c>
      <c r="D393" s="330">
        <v>100</v>
      </c>
      <c r="E393" s="330" t="s">
        <v>2572</v>
      </c>
      <c r="F393" s="335"/>
    </row>
    <row r="394" spans="1:6" ht="38.25">
      <c r="A394" s="330" t="s">
        <v>2573</v>
      </c>
      <c r="B394" s="330" t="s">
        <v>2039</v>
      </c>
      <c r="C394" s="330" t="s">
        <v>2574</v>
      </c>
      <c r="D394" s="330">
        <v>50</v>
      </c>
      <c r="E394" s="330" t="s">
        <v>2575</v>
      </c>
      <c r="F394" s="335"/>
    </row>
    <row r="395" spans="1:6" ht="51">
      <c r="A395" s="330" t="s">
        <v>2576</v>
      </c>
      <c r="B395" s="330" t="s">
        <v>1940</v>
      </c>
      <c r="C395" s="330" t="s">
        <v>2577</v>
      </c>
      <c r="D395" s="330">
        <v>20</v>
      </c>
      <c r="E395" s="330" t="s">
        <v>2578</v>
      </c>
      <c r="F395" s="335"/>
    </row>
    <row r="396" spans="1:6" ht="51">
      <c r="A396" s="330" t="s">
        <v>2576</v>
      </c>
      <c r="B396" s="330" t="s">
        <v>2083</v>
      </c>
      <c r="C396" s="330" t="s">
        <v>2579</v>
      </c>
      <c r="D396" s="330">
        <v>20</v>
      </c>
      <c r="E396" s="330" t="s">
        <v>2216</v>
      </c>
      <c r="F396" s="335"/>
    </row>
    <row r="397" spans="1:6" ht="99.75">
      <c r="A397" s="331" t="s">
        <v>2580</v>
      </c>
      <c r="B397" s="330" t="s">
        <v>2415</v>
      </c>
      <c r="C397" s="330" t="s">
        <v>2581</v>
      </c>
      <c r="D397" s="330">
        <v>40</v>
      </c>
      <c r="E397" s="331" t="s">
        <v>2019</v>
      </c>
      <c r="F397" s="335"/>
    </row>
    <row r="398" spans="1:6" ht="85.5">
      <c r="A398" s="331" t="s">
        <v>2580</v>
      </c>
      <c r="B398" s="330" t="s">
        <v>2390</v>
      </c>
      <c r="C398" s="330" t="s">
        <v>2582</v>
      </c>
      <c r="D398" s="330">
        <v>40</v>
      </c>
      <c r="E398" s="331" t="s">
        <v>2091</v>
      </c>
      <c r="F398" s="335"/>
    </row>
    <row r="399" spans="1:6" ht="85.5">
      <c r="A399" s="331" t="s">
        <v>2583</v>
      </c>
      <c r="B399" s="330" t="s">
        <v>1928</v>
      </c>
      <c r="C399" s="330" t="s">
        <v>2584</v>
      </c>
      <c r="D399" s="330">
        <v>20</v>
      </c>
      <c r="E399" s="331" t="s">
        <v>2585</v>
      </c>
      <c r="F399" s="335"/>
    </row>
    <row r="400" spans="1:6" ht="409.5">
      <c r="A400" s="330" t="s">
        <v>2507</v>
      </c>
      <c r="B400" s="330" t="s">
        <v>1623</v>
      </c>
      <c r="C400" s="330" t="s">
        <v>2508</v>
      </c>
      <c r="D400" s="330">
        <v>10</v>
      </c>
      <c r="E400" s="331" t="s">
        <v>2019</v>
      </c>
      <c r="F400" s="335"/>
    </row>
    <row r="401" spans="1:26" ht="409.5">
      <c r="A401" s="330" t="s">
        <v>2507</v>
      </c>
      <c r="B401" s="330" t="s">
        <v>2072</v>
      </c>
      <c r="C401" s="330" t="s">
        <v>2508</v>
      </c>
      <c r="D401" s="330">
        <v>10</v>
      </c>
      <c r="E401" s="331" t="s">
        <v>2019</v>
      </c>
      <c r="F401" s="335"/>
    </row>
    <row r="402" spans="1:26" ht="409.5">
      <c r="A402" s="330" t="s">
        <v>2507</v>
      </c>
      <c r="B402" s="348">
        <v>46100</v>
      </c>
      <c r="C402" s="341" t="s">
        <v>2508</v>
      </c>
      <c r="D402" s="330">
        <v>10</v>
      </c>
      <c r="E402" s="331" t="s">
        <v>2019</v>
      </c>
      <c r="F402" s="335"/>
      <c r="G402" s="349"/>
      <c r="H402" s="349"/>
      <c r="I402" s="349"/>
      <c r="J402" s="349"/>
      <c r="K402" s="346"/>
      <c r="L402" s="346"/>
      <c r="M402" s="346"/>
      <c r="N402" s="346"/>
      <c r="O402" s="346"/>
      <c r="P402" s="346"/>
      <c r="Q402" s="346"/>
      <c r="R402" s="346"/>
      <c r="S402" s="346"/>
      <c r="T402" s="346"/>
      <c r="U402" s="346"/>
      <c r="V402" s="346"/>
      <c r="W402" s="346"/>
      <c r="X402" s="346"/>
      <c r="Y402" s="346"/>
      <c r="Z402" s="346"/>
    </row>
    <row r="403" spans="1:26" ht="51">
      <c r="A403" s="330" t="s">
        <v>2499</v>
      </c>
      <c r="B403" s="331" t="s">
        <v>2500</v>
      </c>
      <c r="C403" s="330" t="s">
        <v>2501</v>
      </c>
      <c r="D403" s="330">
        <v>40</v>
      </c>
      <c r="E403" s="330" t="s">
        <v>2502</v>
      </c>
      <c r="F403" s="335"/>
    </row>
    <row r="404" spans="1:26" ht="128.25">
      <c r="A404" s="330" t="s">
        <v>2496</v>
      </c>
      <c r="B404" s="330" t="s">
        <v>1631</v>
      </c>
      <c r="C404" s="330" t="s">
        <v>482</v>
      </c>
      <c r="D404" s="330">
        <v>80</v>
      </c>
      <c r="E404" s="331" t="s">
        <v>2586</v>
      </c>
      <c r="F404" s="335"/>
    </row>
    <row r="405" spans="1:26" ht="128.25">
      <c r="A405" s="330" t="s">
        <v>2496</v>
      </c>
      <c r="B405" s="330" t="s">
        <v>2587</v>
      </c>
      <c r="C405" s="330" t="s">
        <v>482</v>
      </c>
      <c r="D405" s="330">
        <v>120</v>
      </c>
      <c r="E405" s="331" t="s">
        <v>2586</v>
      </c>
      <c r="F405" s="335"/>
    </row>
    <row r="406" spans="1:26" ht="128.25">
      <c r="A406" s="330" t="s">
        <v>2496</v>
      </c>
      <c r="B406" s="330" t="s">
        <v>2588</v>
      </c>
      <c r="C406" s="330" t="s">
        <v>482</v>
      </c>
      <c r="D406" s="330">
        <v>80</v>
      </c>
      <c r="E406" s="331" t="s">
        <v>2586</v>
      </c>
      <c r="F406" s="335"/>
    </row>
    <row r="407" spans="1:26" ht="128.25">
      <c r="A407" s="330" t="s">
        <v>2496</v>
      </c>
      <c r="B407" s="330" t="s">
        <v>2589</v>
      </c>
      <c r="C407" s="330" t="s">
        <v>482</v>
      </c>
      <c r="D407" s="330">
        <v>50</v>
      </c>
      <c r="E407" s="331" t="s">
        <v>2586</v>
      </c>
      <c r="F407" s="335"/>
    </row>
    <row r="408" spans="1:26" ht="128.25">
      <c r="A408" s="330" t="s">
        <v>2496</v>
      </c>
      <c r="B408" s="330" t="s">
        <v>2103</v>
      </c>
      <c r="C408" s="330" t="s">
        <v>482</v>
      </c>
      <c r="D408" s="330">
        <v>80</v>
      </c>
      <c r="E408" s="331" t="s">
        <v>2586</v>
      </c>
      <c r="F408" s="335"/>
    </row>
    <row r="409" spans="1:26" ht="51">
      <c r="A409" s="330" t="s">
        <v>2590</v>
      </c>
      <c r="B409" s="330" t="s">
        <v>2083</v>
      </c>
      <c r="C409" s="330" t="s">
        <v>2591</v>
      </c>
      <c r="D409" s="330">
        <v>50</v>
      </c>
      <c r="E409" s="330" t="s">
        <v>2135</v>
      </c>
      <c r="F409" s="335"/>
    </row>
    <row r="410" spans="1:26" ht="128.25">
      <c r="A410" s="330" t="s">
        <v>2496</v>
      </c>
      <c r="B410" s="330" t="s">
        <v>2103</v>
      </c>
      <c r="C410" s="330" t="s">
        <v>482</v>
      </c>
      <c r="D410" s="330">
        <v>50</v>
      </c>
      <c r="E410" s="331" t="s">
        <v>2586</v>
      </c>
      <c r="F410" s="335"/>
    </row>
    <row r="411" spans="1:26" ht="128.25">
      <c r="A411" s="330" t="s">
        <v>2496</v>
      </c>
      <c r="B411" s="350" t="s">
        <v>2588</v>
      </c>
      <c r="C411" s="330" t="s">
        <v>482</v>
      </c>
      <c r="D411" s="330">
        <v>50</v>
      </c>
      <c r="E411" s="331" t="s">
        <v>2586</v>
      </c>
      <c r="F411" s="335"/>
    </row>
    <row r="412" spans="1:26" ht="128.25">
      <c r="A412" s="330" t="s">
        <v>2496</v>
      </c>
      <c r="B412" s="330" t="s">
        <v>2093</v>
      </c>
      <c r="C412" s="330" t="s">
        <v>482</v>
      </c>
      <c r="D412" s="330">
        <v>50</v>
      </c>
      <c r="E412" s="331" t="s">
        <v>2586</v>
      </c>
      <c r="F412" s="335"/>
    </row>
    <row r="413" spans="1:26" ht="51">
      <c r="A413" s="331" t="s">
        <v>2592</v>
      </c>
      <c r="B413" s="330" t="s">
        <v>2593</v>
      </c>
      <c r="C413" s="330" t="s">
        <v>2594</v>
      </c>
      <c r="D413" s="330">
        <v>20</v>
      </c>
      <c r="E413" s="330" t="s">
        <v>2095</v>
      </c>
      <c r="F413" s="335"/>
    </row>
    <row r="414" spans="1:26" ht="57">
      <c r="A414" s="330" t="s">
        <v>2595</v>
      </c>
      <c r="B414" s="330" t="s">
        <v>1975</v>
      </c>
      <c r="C414" s="330" t="s">
        <v>2596</v>
      </c>
      <c r="D414" s="330">
        <v>50</v>
      </c>
      <c r="E414" s="331" t="s">
        <v>2597</v>
      </c>
      <c r="F414" s="335"/>
    </row>
    <row r="415" spans="1:26" ht="71.25">
      <c r="A415" s="331" t="s">
        <v>2598</v>
      </c>
      <c r="B415" s="330" t="s">
        <v>1989</v>
      </c>
      <c r="C415" s="330" t="s">
        <v>2599</v>
      </c>
      <c r="D415" s="330">
        <v>50</v>
      </c>
      <c r="E415" s="331" t="s">
        <v>2049</v>
      </c>
      <c r="F415" s="335"/>
    </row>
    <row r="416" spans="1:26" ht="51">
      <c r="A416" s="331" t="s">
        <v>2600</v>
      </c>
      <c r="B416" s="330" t="s">
        <v>2593</v>
      </c>
      <c r="C416" s="330" t="s">
        <v>2601</v>
      </c>
      <c r="D416" s="330">
        <v>50</v>
      </c>
      <c r="E416" s="330" t="s">
        <v>2602</v>
      </c>
      <c r="F416" s="335"/>
    </row>
    <row r="417" spans="1:26" ht="71.25">
      <c r="A417" s="331" t="s">
        <v>2603</v>
      </c>
      <c r="B417" s="330" t="s">
        <v>2093</v>
      </c>
      <c r="C417" s="330" t="s">
        <v>2604</v>
      </c>
      <c r="D417" s="330">
        <v>15</v>
      </c>
      <c r="E417" s="330" t="s">
        <v>2228</v>
      </c>
      <c r="F417" s="335"/>
    </row>
    <row r="418" spans="1:26" ht="71.25">
      <c r="A418" s="330" t="s">
        <v>2605</v>
      </c>
      <c r="B418" s="330" t="s">
        <v>2606</v>
      </c>
      <c r="C418" s="330" t="s">
        <v>2607</v>
      </c>
      <c r="D418" s="330">
        <v>50</v>
      </c>
      <c r="E418" s="331" t="s">
        <v>2473</v>
      </c>
      <c r="F418" s="335"/>
    </row>
    <row r="419" spans="1:26" ht="267.75" customHeight="1">
      <c r="A419" s="2" t="s">
        <v>560</v>
      </c>
      <c r="B419" s="2"/>
      <c r="C419" s="2"/>
      <c r="D419" s="2"/>
      <c r="E419" s="2"/>
      <c r="F419" s="44" t="s">
        <v>123</v>
      </c>
      <c r="G419" s="44" t="s">
        <v>124</v>
      </c>
      <c r="H419" s="44" t="s">
        <v>561</v>
      </c>
      <c r="I419" s="44" t="s">
        <v>562</v>
      </c>
    </row>
    <row r="420" spans="1:26" ht="63.4" customHeight="1">
      <c r="A420" s="44" t="s">
        <v>563</v>
      </c>
      <c r="B420" s="44" t="s">
        <v>126</v>
      </c>
      <c r="C420" s="44" t="s">
        <v>127</v>
      </c>
      <c r="D420" s="44" t="s">
        <v>128</v>
      </c>
      <c r="E420" s="44" t="s">
        <v>129</v>
      </c>
      <c r="F420" s="78">
        <v>8</v>
      </c>
      <c r="G420" s="78">
        <f>SUM(D421:D428)</f>
        <v>260</v>
      </c>
      <c r="H420" s="78"/>
      <c r="I420" s="78"/>
    </row>
    <row r="421" spans="1:26" ht="285">
      <c r="A421" s="330" t="s">
        <v>2608</v>
      </c>
      <c r="B421" s="50"/>
      <c r="C421" s="331" t="s">
        <v>2609</v>
      </c>
      <c r="D421" s="50">
        <v>10</v>
      </c>
      <c r="E421" s="330" t="s">
        <v>2610</v>
      </c>
      <c r="F421" s="185"/>
      <c r="G421" s="185"/>
      <c r="H421" s="185"/>
      <c r="I421" s="185"/>
      <c r="J421" s="185"/>
      <c r="K421" s="245"/>
      <c r="L421" s="245"/>
      <c r="M421" s="245"/>
      <c r="N421" s="245"/>
      <c r="O421" s="245"/>
      <c r="P421" s="245"/>
      <c r="Q421" s="245"/>
      <c r="R421" s="245"/>
      <c r="S421" s="245"/>
      <c r="T421" s="245"/>
      <c r="U421" s="245"/>
      <c r="V421" s="245"/>
      <c r="W421" s="245"/>
      <c r="X421" s="245"/>
      <c r="Y421" s="245"/>
      <c r="Z421" s="245"/>
    </row>
    <row r="422" spans="1:26" ht="285">
      <c r="A422" s="330" t="s">
        <v>2611</v>
      </c>
      <c r="B422" s="50"/>
      <c r="C422" s="331" t="s">
        <v>2609</v>
      </c>
      <c r="D422" s="50">
        <v>10</v>
      </c>
      <c r="E422" s="330" t="s">
        <v>2612</v>
      </c>
      <c r="F422" s="185"/>
      <c r="G422" s="185"/>
      <c r="H422" s="185"/>
      <c r="I422" s="185"/>
      <c r="J422" s="185"/>
      <c r="K422" s="245"/>
      <c r="L422" s="245"/>
      <c r="M422" s="245"/>
      <c r="N422" s="245"/>
      <c r="O422" s="245"/>
      <c r="P422" s="245"/>
      <c r="Q422" s="245"/>
      <c r="R422" s="245"/>
      <c r="S422" s="245"/>
      <c r="T422" s="245"/>
      <c r="U422" s="245"/>
      <c r="V422" s="245"/>
      <c r="W422" s="245"/>
      <c r="X422" s="245"/>
      <c r="Y422" s="245"/>
      <c r="Z422" s="245"/>
    </row>
    <row r="423" spans="1:26" ht="38.25">
      <c r="A423" s="331" t="s">
        <v>2613</v>
      </c>
      <c r="B423" s="50"/>
      <c r="C423" s="330" t="s">
        <v>2614</v>
      </c>
      <c r="D423" s="50">
        <v>100</v>
      </c>
      <c r="E423" s="330" t="s">
        <v>2610</v>
      </c>
      <c r="F423" s="185"/>
      <c r="G423" s="185"/>
      <c r="H423" s="185"/>
      <c r="I423" s="185"/>
      <c r="J423" s="185"/>
      <c r="K423" s="245"/>
      <c r="L423" s="245"/>
      <c r="M423" s="245"/>
      <c r="N423" s="245"/>
      <c r="O423" s="245"/>
      <c r="P423" s="245"/>
      <c r="Q423" s="245"/>
      <c r="R423" s="245"/>
      <c r="S423" s="245"/>
      <c r="T423" s="245"/>
      <c r="U423" s="245"/>
      <c r="V423" s="245"/>
      <c r="W423" s="245"/>
      <c r="X423" s="245"/>
      <c r="Y423" s="245"/>
      <c r="Z423" s="245"/>
    </row>
    <row r="424" spans="1:26" ht="38.25">
      <c r="A424" s="331" t="s">
        <v>2613</v>
      </c>
      <c r="B424" s="50"/>
      <c r="C424" s="330" t="s">
        <v>2615</v>
      </c>
      <c r="D424" s="50">
        <v>100</v>
      </c>
      <c r="E424" s="330" t="s">
        <v>2612</v>
      </c>
      <c r="F424" s="185"/>
      <c r="G424" s="185"/>
      <c r="H424" s="185"/>
      <c r="I424" s="185"/>
      <c r="J424" s="185"/>
      <c r="K424" s="245"/>
      <c r="L424" s="245"/>
      <c r="M424" s="245"/>
      <c r="N424" s="245"/>
      <c r="O424" s="245"/>
      <c r="P424" s="245"/>
      <c r="Q424" s="245"/>
      <c r="R424" s="245"/>
      <c r="S424" s="245"/>
      <c r="T424" s="245"/>
      <c r="U424" s="245"/>
      <c r="V424" s="245"/>
      <c r="W424" s="245"/>
      <c r="X424" s="245"/>
      <c r="Y424" s="245"/>
      <c r="Z424" s="245"/>
    </row>
    <row r="425" spans="1:26" ht="342">
      <c r="A425" s="330" t="s">
        <v>2616</v>
      </c>
      <c r="B425" s="185"/>
      <c r="C425" s="331" t="s">
        <v>2617</v>
      </c>
      <c r="D425" s="185">
        <v>10</v>
      </c>
      <c r="E425" s="330" t="s">
        <v>2610</v>
      </c>
      <c r="F425" s="185"/>
      <c r="G425" s="185"/>
      <c r="H425" s="185"/>
      <c r="I425" s="185"/>
      <c r="J425" s="185"/>
      <c r="K425" s="245"/>
      <c r="L425" s="245"/>
      <c r="M425" s="245"/>
      <c r="N425" s="245"/>
      <c r="O425" s="245"/>
      <c r="P425" s="245"/>
      <c r="Q425" s="245"/>
      <c r="R425" s="245"/>
      <c r="S425" s="245"/>
      <c r="T425" s="245"/>
      <c r="U425" s="245"/>
      <c r="V425" s="245"/>
      <c r="W425" s="245"/>
      <c r="X425" s="245"/>
      <c r="Y425" s="245"/>
      <c r="Z425" s="245"/>
    </row>
    <row r="426" spans="1:26" ht="342">
      <c r="A426" s="330" t="s">
        <v>2616</v>
      </c>
      <c r="B426" s="185"/>
      <c r="C426" s="331" t="s">
        <v>2618</v>
      </c>
      <c r="D426" s="185">
        <v>10</v>
      </c>
      <c r="E426" s="330" t="s">
        <v>2612</v>
      </c>
      <c r="F426" s="185"/>
      <c r="G426" s="185"/>
      <c r="H426" s="185"/>
      <c r="I426" s="185"/>
      <c r="J426" s="185"/>
      <c r="K426" s="245"/>
      <c r="L426" s="245"/>
      <c r="M426" s="245"/>
      <c r="N426" s="245"/>
      <c r="O426" s="245"/>
      <c r="P426" s="245"/>
      <c r="Q426" s="245"/>
      <c r="R426" s="245"/>
      <c r="S426" s="245"/>
      <c r="T426" s="245"/>
      <c r="U426" s="245"/>
      <c r="V426" s="245"/>
      <c r="W426" s="245"/>
      <c r="X426" s="245"/>
      <c r="Y426" s="245"/>
      <c r="Z426" s="245"/>
    </row>
    <row r="427" spans="1:26" ht="153">
      <c r="A427" s="330" t="s">
        <v>2619</v>
      </c>
      <c r="B427" s="185"/>
      <c r="C427" s="330" t="s">
        <v>2620</v>
      </c>
      <c r="D427" s="185">
        <v>10</v>
      </c>
      <c r="E427" s="330" t="s">
        <v>2610</v>
      </c>
      <c r="F427" s="185"/>
      <c r="G427" s="185"/>
      <c r="H427" s="185"/>
      <c r="I427" s="185"/>
      <c r="J427" s="185"/>
      <c r="K427" s="245"/>
      <c r="L427" s="245"/>
      <c r="M427" s="245"/>
      <c r="N427" s="245"/>
      <c r="O427" s="245"/>
      <c r="P427" s="245"/>
      <c r="Q427" s="245"/>
      <c r="R427" s="245"/>
      <c r="S427" s="245"/>
      <c r="T427" s="245"/>
      <c r="U427" s="245"/>
      <c r="V427" s="245"/>
      <c r="W427" s="245"/>
      <c r="X427" s="245"/>
      <c r="Y427" s="245"/>
      <c r="Z427" s="245"/>
    </row>
    <row r="428" spans="1:26" s="67" customFormat="1" ht="153">
      <c r="A428" s="330" t="s">
        <v>2619</v>
      </c>
      <c r="B428" s="185"/>
      <c r="C428" s="330" t="s">
        <v>2620</v>
      </c>
      <c r="D428" s="185">
        <v>10</v>
      </c>
      <c r="E428" s="330" t="s">
        <v>2612</v>
      </c>
      <c r="F428" s="185"/>
      <c r="G428" s="185"/>
      <c r="H428" s="185"/>
      <c r="I428" s="185"/>
      <c r="J428" s="185"/>
      <c r="K428" s="245"/>
      <c r="L428" s="245"/>
      <c r="M428" s="245"/>
      <c r="N428" s="245"/>
      <c r="O428" s="245"/>
      <c r="P428" s="245"/>
      <c r="Q428" s="245"/>
      <c r="R428" s="245"/>
      <c r="S428" s="245"/>
      <c r="T428" s="245"/>
      <c r="U428" s="245"/>
      <c r="V428" s="245"/>
      <c r="W428" s="245"/>
      <c r="X428" s="245"/>
      <c r="Y428" s="245"/>
      <c r="Z428" s="245"/>
    </row>
    <row r="429" spans="1:26" s="67" customFormat="1" ht="38.85" customHeight="1">
      <c r="A429" s="2" t="s">
        <v>569</v>
      </c>
      <c r="B429" s="2"/>
      <c r="C429" s="2"/>
      <c r="D429" s="2"/>
      <c r="E429" s="2"/>
      <c r="F429" s="3"/>
      <c r="G429" s="3"/>
      <c r="H429" s="3"/>
      <c r="I429" s="33"/>
      <c r="J429" s="33"/>
      <c r="K429"/>
      <c r="L429"/>
      <c r="M429"/>
      <c r="N429"/>
      <c r="O429"/>
      <c r="P429"/>
      <c r="Q429"/>
      <c r="R429"/>
      <c r="S429"/>
      <c r="T429"/>
      <c r="U429"/>
      <c r="V429"/>
      <c r="W429"/>
      <c r="X429"/>
      <c r="Y429"/>
      <c r="Z429"/>
    </row>
    <row r="430" spans="1:26" s="67" customFormat="1" ht="12.75" customHeight="1">
      <c r="A430" s="1497" t="s">
        <v>2621</v>
      </c>
      <c r="B430" s="1497"/>
      <c r="C430" s="1497"/>
      <c r="D430" s="1497"/>
      <c r="E430" s="1497"/>
      <c r="F430" s="325"/>
      <c r="G430" s="33"/>
      <c r="H430" s="33"/>
      <c r="I430" s="33"/>
      <c r="J430" s="33"/>
      <c r="K430"/>
      <c r="L430"/>
      <c r="M430"/>
      <c r="N430"/>
      <c r="O430"/>
      <c r="P430"/>
      <c r="Q430"/>
      <c r="R430"/>
      <c r="S430"/>
      <c r="T430"/>
      <c r="U430"/>
      <c r="V430"/>
      <c r="W430"/>
      <c r="X430"/>
      <c r="Y430"/>
      <c r="Z430"/>
    </row>
    <row r="431" spans="1:26" s="67" customFormat="1" ht="82.9" customHeight="1">
      <c r="A431" s="44" t="s">
        <v>125</v>
      </c>
      <c r="B431" s="44" t="s">
        <v>570</v>
      </c>
      <c r="C431" s="44" t="s">
        <v>124</v>
      </c>
      <c r="D431" s="44" t="s">
        <v>571</v>
      </c>
      <c r="E431" s="44" t="s">
        <v>127</v>
      </c>
      <c r="F431" s="44" t="s">
        <v>123</v>
      </c>
      <c r="G431" s="44" t="s">
        <v>124</v>
      </c>
      <c r="H431" s="33"/>
      <c r="I431" s="33"/>
      <c r="J431" s="33"/>
      <c r="K431"/>
      <c r="L431"/>
      <c r="M431"/>
      <c r="N431"/>
      <c r="O431"/>
      <c r="P431"/>
      <c r="Q431"/>
      <c r="R431"/>
      <c r="S431"/>
      <c r="T431"/>
      <c r="U431"/>
      <c r="V431"/>
      <c r="W431"/>
      <c r="X431"/>
      <c r="Y431"/>
      <c r="Z431"/>
    </row>
    <row r="432" spans="1:26" s="67" customFormat="1" ht="171">
      <c r="A432" s="330" t="s">
        <v>2622</v>
      </c>
      <c r="B432" s="330" t="s">
        <v>2471</v>
      </c>
      <c r="C432" s="330">
        <v>50</v>
      </c>
      <c r="D432" s="330">
        <v>2</v>
      </c>
      <c r="E432" s="331" t="s">
        <v>2623</v>
      </c>
      <c r="F432" s="78">
        <v>6</v>
      </c>
      <c r="G432" s="78">
        <v>780</v>
      </c>
      <c r="H432" s="33"/>
      <c r="I432" s="33"/>
      <c r="J432" s="33"/>
      <c r="K432"/>
      <c r="L432"/>
      <c r="M432"/>
      <c r="N432"/>
      <c r="O432"/>
      <c r="P432"/>
      <c r="Q432"/>
      <c r="R432"/>
      <c r="S432"/>
      <c r="T432"/>
      <c r="U432"/>
      <c r="V432"/>
      <c r="W432"/>
      <c r="X432"/>
      <c r="Y432"/>
      <c r="Z432"/>
    </row>
    <row r="433" spans="1:26" s="67" customFormat="1" ht="99.75">
      <c r="A433" s="331" t="s">
        <v>2624</v>
      </c>
      <c r="B433" s="330" t="s">
        <v>1889</v>
      </c>
      <c r="C433" s="330">
        <v>50</v>
      </c>
      <c r="D433" s="330">
        <v>1</v>
      </c>
      <c r="E433" s="330" t="s">
        <v>2625</v>
      </c>
      <c r="F433" s="325"/>
      <c r="G433" s="33"/>
      <c r="H433" s="33"/>
      <c r="I433" s="33"/>
      <c r="J433" s="33"/>
      <c r="K433"/>
      <c r="L433"/>
      <c r="M433"/>
      <c r="N433"/>
      <c r="O433"/>
      <c r="P433"/>
      <c r="Q433"/>
      <c r="R433"/>
      <c r="S433"/>
      <c r="T433"/>
      <c r="U433"/>
      <c r="V433"/>
      <c r="W433"/>
      <c r="X433"/>
      <c r="Y433"/>
      <c r="Z433"/>
    </row>
    <row r="434" spans="1:26" s="67" customFormat="1" ht="114">
      <c r="A434" s="331" t="s">
        <v>2626</v>
      </c>
      <c r="B434" s="330" t="s">
        <v>2007</v>
      </c>
      <c r="C434" s="330">
        <v>500</v>
      </c>
      <c r="D434" s="330">
        <v>1</v>
      </c>
      <c r="E434" s="331" t="s">
        <v>2627</v>
      </c>
      <c r="F434" s="325"/>
      <c r="G434" s="33"/>
      <c r="H434" s="33"/>
      <c r="I434" s="33"/>
      <c r="J434" s="33"/>
      <c r="K434"/>
      <c r="L434"/>
      <c r="M434"/>
      <c r="N434"/>
      <c r="O434"/>
      <c r="P434"/>
      <c r="Q434"/>
      <c r="R434"/>
      <c r="S434"/>
      <c r="T434"/>
      <c r="U434"/>
      <c r="V434"/>
      <c r="W434"/>
      <c r="X434"/>
      <c r="Y434"/>
      <c r="Z434"/>
    </row>
    <row r="435" spans="1:26" ht="63.75">
      <c r="A435" s="330" t="s">
        <v>2546</v>
      </c>
      <c r="B435" s="330" t="s">
        <v>2547</v>
      </c>
      <c r="C435" s="330">
        <v>30</v>
      </c>
      <c r="D435" s="330">
        <v>1</v>
      </c>
      <c r="E435" s="330" t="s">
        <v>2452</v>
      </c>
    </row>
    <row r="436" spans="1:26" ht="63.75">
      <c r="A436" s="330" t="s">
        <v>2628</v>
      </c>
      <c r="B436" s="330" t="s">
        <v>2629</v>
      </c>
      <c r="C436" s="330">
        <v>100</v>
      </c>
      <c r="D436" s="330">
        <v>1</v>
      </c>
      <c r="E436" s="330" t="s">
        <v>2630</v>
      </c>
    </row>
    <row r="437" spans="1:26" ht="51">
      <c r="A437" s="330" t="s">
        <v>2631</v>
      </c>
      <c r="B437" s="351" t="s">
        <v>2067</v>
      </c>
      <c r="C437" s="330">
        <v>50</v>
      </c>
      <c r="D437" s="330">
        <v>1</v>
      </c>
      <c r="E437" s="186" t="s">
        <v>2632</v>
      </c>
    </row>
    <row r="438" spans="1:26" ht="81" customHeight="1">
      <c r="A438" s="44" t="s">
        <v>618</v>
      </c>
      <c r="B438" s="44" t="s">
        <v>619</v>
      </c>
      <c r="C438" s="44" t="s">
        <v>620</v>
      </c>
    </row>
    <row r="439" spans="1:26" ht="12.75" customHeight="1">
      <c r="A439" s="104" t="s">
        <v>621</v>
      </c>
      <c r="B439" s="50">
        <v>1</v>
      </c>
      <c r="C439" s="50">
        <v>3</v>
      </c>
    </row>
    <row r="440" spans="1:26" ht="12.75" customHeight="1">
      <c r="A440" s="104" t="s">
        <v>622</v>
      </c>
      <c r="B440" s="50">
        <v>2</v>
      </c>
      <c r="C440" s="50">
        <v>3</v>
      </c>
    </row>
    <row r="441" spans="1:26" ht="12.75" customHeight="1">
      <c r="A441" s="104" t="s">
        <v>623</v>
      </c>
      <c r="B441" s="50"/>
      <c r="C441" s="50"/>
    </row>
    <row r="443" spans="1:26" s="245" customFormat="1" ht="50.65" customHeight="1">
      <c r="A443" s="2" t="s">
        <v>624</v>
      </c>
      <c r="B443" s="2"/>
      <c r="C443" s="2"/>
      <c r="D443" s="44" t="s">
        <v>625</v>
      </c>
      <c r="E443" s="33"/>
      <c r="F443" s="325"/>
      <c r="G443" s="33"/>
      <c r="H443" s="33"/>
      <c r="I443" s="33"/>
      <c r="J443" s="33"/>
      <c r="K443"/>
      <c r="L443"/>
      <c r="M443"/>
      <c r="N443"/>
      <c r="O443"/>
      <c r="P443"/>
      <c r="Q443"/>
      <c r="R443"/>
      <c r="S443"/>
      <c r="T443"/>
      <c r="U443"/>
      <c r="V443"/>
      <c r="W443"/>
      <c r="X443"/>
      <c r="Y443"/>
      <c r="Z443"/>
    </row>
    <row r="444" spans="1:26" s="245" customFormat="1" ht="79.150000000000006" customHeight="1">
      <c r="A444" s="44" t="s">
        <v>626</v>
      </c>
      <c r="B444" s="44" t="s">
        <v>85</v>
      </c>
      <c r="C444" s="44" t="s">
        <v>87</v>
      </c>
      <c r="D444" s="50">
        <v>32</v>
      </c>
      <c r="E444" s="33"/>
      <c r="F444" s="325"/>
      <c r="G444" s="33"/>
      <c r="H444" s="33"/>
      <c r="I444" s="33"/>
      <c r="J444" s="33"/>
      <c r="K444"/>
      <c r="L444"/>
      <c r="M444"/>
      <c r="N444"/>
      <c r="O444"/>
      <c r="P444"/>
      <c r="Q444"/>
      <c r="R444"/>
      <c r="S444"/>
      <c r="T444"/>
      <c r="U444"/>
      <c r="V444"/>
      <c r="W444"/>
      <c r="X444"/>
      <c r="Y444"/>
      <c r="Z444"/>
    </row>
    <row r="445" spans="1:26" s="245" customFormat="1" ht="12.75" customHeight="1">
      <c r="A445" s="352" t="s">
        <v>2633</v>
      </c>
      <c r="B445" s="352" t="s">
        <v>1806</v>
      </c>
      <c r="C445" s="352" t="s">
        <v>2634</v>
      </c>
      <c r="D445" s="353" t="s">
        <v>482</v>
      </c>
      <c r="E445" s="33"/>
      <c r="F445" s="325"/>
      <c r="G445" s="33"/>
      <c r="H445" s="33"/>
      <c r="I445" s="33"/>
      <c r="J445" s="33"/>
      <c r="K445"/>
      <c r="L445"/>
      <c r="M445"/>
      <c r="N445"/>
      <c r="O445"/>
      <c r="P445"/>
      <c r="Q445"/>
      <c r="R445"/>
      <c r="S445"/>
      <c r="T445"/>
      <c r="U445"/>
      <c r="V445"/>
      <c r="W445"/>
      <c r="X445"/>
      <c r="Y445"/>
      <c r="Z445"/>
    </row>
    <row r="446" spans="1:26" s="245" customFormat="1" ht="12.75" customHeight="1">
      <c r="A446" s="352" t="s">
        <v>2633</v>
      </c>
      <c r="B446" s="352" t="s">
        <v>1908</v>
      </c>
      <c r="C446" s="352" t="s">
        <v>2635</v>
      </c>
      <c r="D446" s="353" t="s">
        <v>482</v>
      </c>
      <c r="E446" s="33"/>
      <c r="F446" s="325"/>
      <c r="G446" s="33"/>
      <c r="H446" s="33"/>
      <c r="I446" s="33"/>
      <c r="J446" s="33"/>
      <c r="K446"/>
      <c r="L446"/>
      <c r="M446"/>
      <c r="N446"/>
      <c r="O446"/>
      <c r="P446"/>
      <c r="Q446"/>
      <c r="R446"/>
      <c r="S446"/>
      <c r="T446"/>
      <c r="U446"/>
      <c r="V446"/>
      <c r="W446"/>
      <c r="X446"/>
      <c r="Y446"/>
      <c r="Z446"/>
    </row>
    <row r="447" spans="1:26" s="245" customFormat="1" ht="12.75" customHeight="1">
      <c r="A447" s="352" t="s">
        <v>2633</v>
      </c>
      <c r="B447" s="352" t="s">
        <v>1908</v>
      </c>
      <c r="C447" s="352" t="s">
        <v>2636</v>
      </c>
      <c r="D447" s="353" t="s">
        <v>482</v>
      </c>
      <c r="E447" s="33"/>
      <c r="F447" s="325"/>
      <c r="G447" s="33"/>
      <c r="H447" s="33"/>
      <c r="I447" s="33"/>
      <c r="J447" s="33"/>
      <c r="K447"/>
      <c r="L447"/>
      <c r="M447"/>
      <c r="N447"/>
      <c r="O447"/>
      <c r="P447"/>
      <c r="Q447"/>
      <c r="R447"/>
      <c r="S447"/>
      <c r="T447"/>
      <c r="U447"/>
      <c r="V447"/>
      <c r="W447"/>
      <c r="X447"/>
      <c r="Y447"/>
      <c r="Z447"/>
    </row>
    <row r="448" spans="1:26" s="245" customFormat="1" ht="12.75" customHeight="1">
      <c r="A448" s="352" t="s">
        <v>2633</v>
      </c>
      <c r="B448" s="352" t="s">
        <v>1908</v>
      </c>
      <c r="C448" s="352" t="s">
        <v>2637</v>
      </c>
      <c r="D448" s="353" t="s">
        <v>482</v>
      </c>
      <c r="E448" s="33"/>
      <c r="F448" s="325"/>
      <c r="G448" s="33"/>
      <c r="H448" s="33"/>
      <c r="I448" s="33"/>
      <c r="J448" s="33"/>
      <c r="K448"/>
      <c r="L448"/>
      <c r="M448"/>
      <c r="N448"/>
      <c r="O448"/>
      <c r="P448"/>
      <c r="Q448"/>
      <c r="R448"/>
      <c r="S448"/>
      <c r="T448"/>
      <c r="U448"/>
      <c r="V448"/>
      <c r="W448"/>
      <c r="X448"/>
      <c r="Y448"/>
      <c r="Z448"/>
    </row>
    <row r="449" spans="1:26" s="245" customFormat="1" ht="12.75" customHeight="1">
      <c r="A449" s="352" t="s">
        <v>2633</v>
      </c>
      <c r="B449" s="352" t="s">
        <v>1893</v>
      </c>
      <c r="C449" s="352" t="s">
        <v>2638</v>
      </c>
      <c r="D449" s="353" t="s">
        <v>482</v>
      </c>
      <c r="E449" s="33"/>
      <c r="F449" s="325"/>
      <c r="G449" s="33"/>
      <c r="H449" s="33"/>
      <c r="I449" s="33"/>
      <c r="J449" s="33"/>
      <c r="K449"/>
      <c r="L449"/>
      <c r="M449"/>
      <c r="N449"/>
      <c r="O449"/>
      <c r="P449"/>
      <c r="Q449"/>
      <c r="R449"/>
      <c r="S449"/>
      <c r="T449"/>
      <c r="U449"/>
      <c r="V449"/>
      <c r="W449"/>
      <c r="X449"/>
      <c r="Y449"/>
      <c r="Z449"/>
    </row>
    <row r="450" spans="1:26" s="245" customFormat="1" ht="12.75" customHeight="1">
      <c r="A450" s="352" t="s">
        <v>2633</v>
      </c>
      <c r="B450" s="352" t="s">
        <v>1893</v>
      </c>
      <c r="C450" s="352" t="s">
        <v>2639</v>
      </c>
      <c r="D450" s="353" t="s">
        <v>482</v>
      </c>
      <c r="E450" s="33"/>
      <c r="F450" s="325"/>
      <c r="G450" s="33"/>
      <c r="H450" s="33"/>
      <c r="I450" s="33"/>
      <c r="J450" s="33"/>
      <c r="K450"/>
      <c r="L450"/>
      <c r="M450"/>
      <c r="N450"/>
      <c r="O450"/>
      <c r="P450"/>
      <c r="Q450"/>
      <c r="R450"/>
      <c r="S450"/>
      <c r="T450"/>
      <c r="U450"/>
      <c r="V450"/>
      <c r="W450"/>
      <c r="X450"/>
      <c r="Y450"/>
      <c r="Z450"/>
    </row>
    <row r="451" spans="1:26" s="245" customFormat="1" ht="12.75" customHeight="1">
      <c r="A451" s="352" t="s">
        <v>2633</v>
      </c>
      <c r="B451" s="352" t="s">
        <v>1893</v>
      </c>
      <c r="C451" s="352" t="s">
        <v>2640</v>
      </c>
      <c r="D451" s="353" t="s">
        <v>482</v>
      </c>
      <c r="E451" s="33"/>
      <c r="F451" s="325"/>
      <c r="G451" s="33"/>
      <c r="H451" s="33"/>
      <c r="I451" s="33"/>
      <c r="J451" s="33"/>
      <c r="K451"/>
      <c r="L451"/>
      <c r="M451"/>
      <c r="N451"/>
      <c r="O451"/>
      <c r="P451"/>
      <c r="Q451"/>
      <c r="R451"/>
      <c r="S451"/>
      <c r="T451"/>
      <c r="U451"/>
      <c r="V451"/>
      <c r="W451"/>
      <c r="X451"/>
      <c r="Y451"/>
      <c r="Z451"/>
    </row>
    <row r="452" spans="1:26" ht="12.75" customHeight="1">
      <c r="A452" s="352" t="s">
        <v>2633</v>
      </c>
      <c r="B452" s="352" t="s">
        <v>1893</v>
      </c>
      <c r="C452" s="352" t="s">
        <v>2641</v>
      </c>
      <c r="D452" s="353" t="s">
        <v>482</v>
      </c>
    </row>
    <row r="453" spans="1:26" ht="12.75" customHeight="1">
      <c r="A453" s="352" t="s">
        <v>2633</v>
      </c>
      <c r="B453" s="352" t="s">
        <v>2478</v>
      </c>
      <c r="C453" s="352" t="s">
        <v>2642</v>
      </c>
      <c r="D453" s="353" t="s">
        <v>482</v>
      </c>
    </row>
    <row r="454" spans="1:26" ht="12.75" customHeight="1">
      <c r="A454" s="352" t="s">
        <v>2633</v>
      </c>
      <c r="B454" s="352" t="s">
        <v>2017</v>
      </c>
      <c r="C454" s="352" t="s">
        <v>2643</v>
      </c>
      <c r="D454" s="353" t="s">
        <v>482</v>
      </c>
    </row>
    <row r="455" spans="1:26" ht="12.75" customHeight="1">
      <c r="A455" s="352" t="s">
        <v>2633</v>
      </c>
      <c r="B455" s="352" t="s">
        <v>2246</v>
      </c>
      <c r="C455" s="352" t="s">
        <v>2644</v>
      </c>
      <c r="D455" s="353" t="s">
        <v>482</v>
      </c>
    </row>
    <row r="456" spans="1:26" ht="12.75" customHeight="1">
      <c r="A456" s="352" t="s">
        <v>2633</v>
      </c>
      <c r="B456" s="352" t="s">
        <v>2023</v>
      </c>
      <c r="C456" s="352" t="s">
        <v>2645</v>
      </c>
      <c r="D456" s="353" t="s">
        <v>482</v>
      </c>
    </row>
    <row r="457" spans="1:26" ht="12.75" customHeight="1">
      <c r="A457" s="352" t="s">
        <v>2633</v>
      </c>
      <c r="B457" s="352" t="s">
        <v>1912</v>
      </c>
      <c r="C457" s="352" t="s">
        <v>2646</v>
      </c>
      <c r="D457" s="353" t="s">
        <v>482</v>
      </c>
    </row>
    <row r="458" spans="1:26" ht="12.75" customHeight="1">
      <c r="A458" s="352" t="s">
        <v>2633</v>
      </c>
      <c r="B458" s="352" t="s">
        <v>2560</v>
      </c>
      <c r="C458" s="352" t="s">
        <v>2647</v>
      </c>
      <c r="D458" s="353" t="s">
        <v>482</v>
      </c>
    </row>
    <row r="459" spans="1:26" ht="12.75" customHeight="1">
      <c r="A459" s="352" t="s">
        <v>2633</v>
      </c>
      <c r="B459" s="352" t="s">
        <v>2039</v>
      </c>
      <c r="C459" s="352" t="s">
        <v>2648</v>
      </c>
      <c r="D459" s="353" t="s">
        <v>482</v>
      </c>
    </row>
    <row r="460" spans="1:26" ht="12.75" customHeight="1">
      <c r="A460" s="352" t="s">
        <v>2633</v>
      </c>
      <c r="B460" s="352" t="s">
        <v>1920</v>
      </c>
      <c r="C460" s="352" t="s">
        <v>2649</v>
      </c>
      <c r="D460" s="353" t="s">
        <v>482</v>
      </c>
    </row>
    <row r="461" spans="1:26" ht="12.75" customHeight="1">
      <c r="A461" s="352" t="s">
        <v>2633</v>
      </c>
      <c r="B461" s="352" t="s">
        <v>1928</v>
      </c>
      <c r="C461" s="352" t="s">
        <v>2650</v>
      </c>
      <c r="D461" s="353" t="s">
        <v>482</v>
      </c>
    </row>
    <row r="462" spans="1:26" ht="12.75" customHeight="1">
      <c r="A462" s="352" t="s">
        <v>2633</v>
      </c>
      <c r="B462" s="352" t="s">
        <v>2072</v>
      </c>
      <c r="C462" s="352" t="s">
        <v>2651</v>
      </c>
      <c r="D462" s="353" t="s">
        <v>482</v>
      </c>
    </row>
    <row r="463" spans="1:26" ht="12.75" customHeight="1">
      <c r="A463" s="352" t="s">
        <v>2633</v>
      </c>
      <c r="B463" s="352" t="s">
        <v>1631</v>
      </c>
      <c r="C463" s="352" t="s">
        <v>2652</v>
      </c>
      <c r="D463" s="353" t="s">
        <v>482</v>
      </c>
    </row>
    <row r="464" spans="1:26" ht="12.75" customHeight="1">
      <c r="A464" s="352" t="s">
        <v>2633</v>
      </c>
      <c r="B464" s="352" t="s">
        <v>1966</v>
      </c>
      <c r="C464" s="352" t="s">
        <v>2653</v>
      </c>
      <c r="D464" s="353" t="s">
        <v>482</v>
      </c>
    </row>
    <row r="465" spans="1:26" ht="12.75" customHeight="1">
      <c r="A465" s="352" t="s">
        <v>2633</v>
      </c>
      <c r="B465" s="352" t="s">
        <v>2256</v>
      </c>
      <c r="C465" s="352" t="s">
        <v>2298</v>
      </c>
      <c r="D465" s="353" t="s">
        <v>482</v>
      </c>
    </row>
    <row r="466" spans="1:26" ht="12.75" customHeight="1">
      <c r="A466" s="352" t="s">
        <v>2633</v>
      </c>
      <c r="B466" s="352" t="s">
        <v>2629</v>
      </c>
      <c r="C466" s="352" t="s">
        <v>2654</v>
      </c>
      <c r="D466" s="353" t="s">
        <v>482</v>
      </c>
    </row>
    <row r="467" spans="1:26" ht="12.75" customHeight="1">
      <c r="A467" s="352" t="s">
        <v>2633</v>
      </c>
      <c r="B467" s="352" t="s">
        <v>2390</v>
      </c>
      <c r="C467" s="352" t="s">
        <v>2655</v>
      </c>
      <c r="D467" s="353" t="s">
        <v>482</v>
      </c>
    </row>
    <row r="468" spans="1:26">
      <c r="A468" s="352" t="s">
        <v>2633</v>
      </c>
      <c r="B468" s="352" t="s">
        <v>2072</v>
      </c>
      <c r="C468" s="352" t="s">
        <v>2656</v>
      </c>
      <c r="D468" s="353" t="s">
        <v>482</v>
      </c>
    </row>
    <row r="469" spans="1:26">
      <c r="A469" s="352" t="s">
        <v>2633</v>
      </c>
      <c r="B469" s="352" t="s">
        <v>2593</v>
      </c>
      <c r="C469" s="352" t="s">
        <v>2657</v>
      </c>
      <c r="D469" s="353" t="s">
        <v>482</v>
      </c>
    </row>
    <row r="470" spans="1:26">
      <c r="A470" s="352" t="s">
        <v>2633</v>
      </c>
      <c r="B470" s="352" t="s">
        <v>2083</v>
      </c>
      <c r="C470" s="352" t="s">
        <v>2658</v>
      </c>
      <c r="D470" s="353" t="s">
        <v>482</v>
      </c>
    </row>
    <row r="471" spans="1:26" s="186" customFormat="1">
      <c r="A471" s="352" t="s">
        <v>2633</v>
      </c>
      <c r="B471" s="352" t="s">
        <v>1975</v>
      </c>
      <c r="C471" s="352" t="s">
        <v>2659</v>
      </c>
      <c r="D471" s="353" t="s">
        <v>482</v>
      </c>
      <c r="E471" s="33"/>
      <c r="F471" s="325"/>
      <c r="G471" s="33"/>
      <c r="H471" s="33"/>
      <c r="I471" s="33"/>
      <c r="J471" s="33"/>
      <c r="K471"/>
      <c r="L471"/>
      <c r="M471"/>
      <c r="N471"/>
      <c r="O471"/>
      <c r="P471"/>
      <c r="Q471"/>
      <c r="R471"/>
      <c r="S471"/>
      <c r="T471"/>
      <c r="U471"/>
      <c r="V471"/>
      <c r="W471"/>
      <c r="X471"/>
      <c r="Y471"/>
      <c r="Z471"/>
    </row>
    <row r="472" spans="1:26" s="186" customFormat="1">
      <c r="A472" s="352" t="s">
        <v>2633</v>
      </c>
      <c r="B472" s="352" t="s">
        <v>2093</v>
      </c>
      <c r="C472" s="352" t="s">
        <v>2660</v>
      </c>
      <c r="D472" s="353" t="s">
        <v>482</v>
      </c>
      <c r="E472" s="33"/>
      <c r="F472" s="325"/>
      <c r="G472" s="33"/>
      <c r="H472" s="33"/>
      <c r="I472" s="33"/>
      <c r="J472" s="33"/>
      <c r="K472"/>
      <c r="L472"/>
      <c r="M472"/>
      <c r="N472"/>
      <c r="O472"/>
      <c r="P472"/>
      <c r="Q472"/>
      <c r="R472"/>
      <c r="S472"/>
      <c r="T472"/>
      <c r="U472"/>
      <c r="V472"/>
      <c r="W472"/>
      <c r="X472"/>
      <c r="Y472"/>
      <c r="Z472"/>
    </row>
    <row r="473" spans="1:26" s="186" customFormat="1">
      <c r="A473" s="352" t="s">
        <v>2633</v>
      </c>
      <c r="B473" s="352" t="s">
        <v>2606</v>
      </c>
      <c r="C473" s="352" t="s">
        <v>2661</v>
      </c>
      <c r="D473" s="353" t="s">
        <v>482</v>
      </c>
      <c r="E473" s="33"/>
      <c r="F473" s="325"/>
      <c r="G473" s="33"/>
      <c r="H473" s="33"/>
      <c r="I473" s="33"/>
      <c r="J473" s="33"/>
      <c r="K473"/>
      <c r="L473"/>
      <c r="M473"/>
      <c r="N473"/>
      <c r="O473"/>
      <c r="P473"/>
      <c r="Q473"/>
      <c r="R473"/>
      <c r="S473"/>
      <c r="T473"/>
      <c r="U473"/>
      <c r="V473"/>
      <c r="W473"/>
      <c r="X473"/>
      <c r="Y473"/>
      <c r="Z473"/>
    </row>
    <row r="474" spans="1:26" s="186" customFormat="1">
      <c r="A474" s="352" t="s">
        <v>2633</v>
      </c>
      <c r="B474" s="352" t="s">
        <v>2662</v>
      </c>
      <c r="C474" s="352" t="s">
        <v>2663</v>
      </c>
      <c r="D474" s="353" t="s">
        <v>482</v>
      </c>
      <c r="E474" s="33"/>
      <c r="F474" s="325"/>
      <c r="G474" s="33"/>
      <c r="H474" s="33"/>
      <c r="I474" s="33"/>
      <c r="J474" s="33"/>
      <c r="K474"/>
      <c r="L474"/>
      <c r="M474"/>
      <c r="N474"/>
      <c r="O474"/>
      <c r="P474"/>
      <c r="Q474"/>
      <c r="R474"/>
      <c r="S474"/>
      <c r="T474"/>
      <c r="U474"/>
      <c r="V474"/>
      <c r="W474"/>
      <c r="X474"/>
      <c r="Y474"/>
      <c r="Z474"/>
    </row>
    <row r="475" spans="1:26" s="186" customFormat="1">
      <c r="A475" s="352" t="s">
        <v>2633</v>
      </c>
      <c r="B475" s="352" t="s">
        <v>2121</v>
      </c>
      <c r="C475" s="352" t="s">
        <v>2664</v>
      </c>
      <c r="D475" s="353" t="s">
        <v>482</v>
      </c>
      <c r="E475" s="33"/>
      <c r="F475" s="325"/>
      <c r="G475" s="33"/>
      <c r="H475" s="33"/>
      <c r="I475" s="33"/>
      <c r="J475" s="33"/>
      <c r="K475"/>
      <c r="L475"/>
      <c r="M475"/>
      <c r="N475"/>
      <c r="O475"/>
      <c r="P475"/>
      <c r="Q475"/>
      <c r="R475"/>
      <c r="S475"/>
      <c r="T475"/>
      <c r="U475"/>
      <c r="V475"/>
      <c r="W475"/>
      <c r="X475"/>
      <c r="Y475"/>
      <c r="Z475"/>
    </row>
    <row r="476" spans="1:26" s="186" customFormat="1">
      <c r="A476" s="352" t="s">
        <v>2633</v>
      </c>
      <c r="B476" s="352" t="s">
        <v>2083</v>
      </c>
      <c r="C476" s="352" t="s">
        <v>2665</v>
      </c>
      <c r="D476" s="353" t="s">
        <v>482</v>
      </c>
      <c r="E476" s="33"/>
      <c r="F476" s="325"/>
      <c r="G476" s="33"/>
      <c r="H476" s="33"/>
      <c r="I476" s="33"/>
      <c r="J476" s="33"/>
      <c r="K476"/>
      <c r="L476"/>
      <c r="M476"/>
      <c r="N476"/>
      <c r="O476"/>
      <c r="P476"/>
      <c r="Q476"/>
      <c r="R476"/>
      <c r="S476"/>
      <c r="T476"/>
      <c r="U476"/>
      <c r="V476"/>
      <c r="W476"/>
      <c r="X476"/>
      <c r="Y476"/>
      <c r="Z476"/>
    </row>
    <row r="477" spans="1:26" s="186" customFormat="1" ht="46.5" customHeight="1">
      <c r="A477" s="2" t="s">
        <v>887</v>
      </c>
      <c r="B477" s="2"/>
      <c r="C477" s="2"/>
      <c r="D477" s="33"/>
      <c r="E477" s="33"/>
      <c r="F477" s="325"/>
      <c r="G477" s="33"/>
      <c r="H477" s="33"/>
      <c r="I477" s="33"/>
      <c r="J477" s="33"/>
      <c r="K477"/>
      <c r="L477"/>
      <c r="M477"/>
      <c r="N477"/>
      <c r="O477"/>
      <c r="P477"/>
      <c r="Q477"/>
      <c r="R477"/>
      <c r="S477"/>
      <c r="T477"/>
      <c r="U477"/>
      <c r="V477"/>
      <c r="W477"/>
      <c r="X477"/>
      <c r="Y477"/>
      <c r="Z477"/>
    </row>
    <row r="478" spans="1:26" s="186" customFormat="1" ht="89.25" customHeight="1">
      <c r="A478" s="44" t="s">
        <v>888</v>
      </c>
      <c r="B478" s="44" t="s">
        <v>889</v>
      </c>
      <c r="C478" s="44" t="s">
        <v>890</v>
      </c>
      <c r="D478" s="33"/>
      <c r="E478" s="33"/>
      <c r="F478" s="325"/>
      <c r="G478" s="33"/>
      <c r="H478" s="33"/>
      <c r="I478" s="33"/>
      <c r="J478" s="33"/>
      <c r="K478"/>
      <c r="L478"/>
      <c r="M478"/>
      <c r="N478"/>
      <c r="O478"/>
      <c r="P478"/>
      <c r="Q478"/>
      <c r="R478"/>
      <c r="S478"/>
      <c r="T478"/>
      <c r="U478"/>
      <c r="V478"/>
      <c r="W478"/>
      <c r="X478"/>
      <c r="Y478"/>
      <c r="Z478"/>
    </row>
    <row r="479" spans="1:26" ht="63.75">
      <c r="A479" s="330" t="s">
        <v>2666</v>
      </c>
      <c r="B479" s="330" t="s">
        <v>2667</v>
      </c>
      <c r="C479" s="330">
        <v>300</v>
      </c>
      <c r="D479" s="53"/>
      <c r="E479" s="53"/>
      <c r="F479" s="354"/>
      <c r="G479" s="53"/>
      <c r="H479" s="53"/>
      <c r="I479" s="53"/>
      <c r="J479" s="53"/>
      <c r="K479" s="67"/>
      <c r="L479" s="67"/>
      <c r="M479" s="67"/>
      <c r="N479" s="67"/>
      <c r="O479" s="67"/>
      <c r="P479" s="67"/>
      <c r="Q479" s="67"/>
      <c r="R479" s="67"/>
      <c r="S479" s="67"/>
      <c r="T479" s="67"/>
      <c r="U479" s="67"/>
      <c r="V479" s="67"/>
      <c r="W479" s="67"/>
      <c r="X479" s="67"/>
      <c r="Y479" s="67"/>
      <c r="Z479" s="67"/>
    </row>
    <row r="480" spans="1:26" ht="25.5">
      <c r="A480" s="330" t="s">
        <v>2668</v>
      </c>
      <c r="B480" s="330" t="s">
        <v>2669</v>
      </c>
      <c r="C480" s="330">
        <v>2</v>
      </c>
      <c r="D480" s="53"/>
      <c r="E480" s="53"/>
      <c r="F480" s="354"/>
      <c r="G480" s="53"/>
      <c r="H480" s="53"/>
      <c r="I480" s="53"/>
      <c r="J480" s="53"/>
      <c r="K480" s="67"/>
      <c r="L480" s="67"/>
      <c r="M480" s="67"/>
      <c r="N480" s="67"/>
      <c r="O480" s="67"/>
      <c r="P480" s="67"/>
      <c r="Q480" s="67"/>
      <c r="R480" s="67"/>
      <c r="S480" s="67"/>
      <c r="T480" s="67"/>
      <c r="U480" s="67"/>
      <c r="V480" s="67"/>
      <c r="W480" s="67"/>
      <c r="X480" s="67"/>
      <c r="Y480" s="67"/>
      <c r="Z480" s="67"/>
    </row>
    <row r="481" spans="1:26" ht="25.5">
      <c r="A481" s="330" t="s">
        <v>2670</v>
      </c>
      <c r="B481" s="330" t="s">
        <v>2671</v>
      </c>
      <c r="C481" s="330">
        <v>10</v>
      </c>
      <c r="D481" s="53"/>
      <c r="E481" s="53"/>
      <c r="F481" s="354"/>
      <c r="G481" s="53"/>
      <c r="H481" s="53"/>
      <c r="I481" s="53"/>
      <c r="J481" s="53"/>
      <c r="K481" s="67"/>
      <c r="L481" s="67"/>
      <c r="M481" s="67"/>
      <c r="N481" s="67"/>
      <c r="O481" s="67"/>
      <c r="P481" s="67"/>
      <c r="Q481" s="67"/>
      <c r="R481" s="67"/>
      <c r="S481" s="67"/>
      <c r="T481" s="67"/>
      <c r="U481" s="67"/>
      <c r="V481" s="67"/>
      <c r="W481" s="67"/>
      <c r="X481" s="67"/>
      <c r="Y481" s="67"/>
      <c r="Z481" s="67"/>
    </row>
    <row r="482" spans="1:26" ht="51">
      <c r="A482" s="330" t="s">
        <v>2672</v>
      </c>
      <c r="B482" s="330" t="s">
        <v>2673</v>
      </c>
      <c r="C482" s="330">
        <v>8</v>
      </c>
      <c r="D482" s="53"/>
      <c r="E482" s="53"/>
      <c r="F482" s="354"/>
      <c r="G482" s="53"/>
      <c r="H482" s="53"/>
      <c r="I482" s="53"/>
      <c r="J482" s="53"/>
      <c r="K482" s="67"/>
      <c r="L482" s="67"/>
      <c r="M482" s="67"/>
      <c r="N482" s="67"/>
      <c r="O482" s="67"/>
      <c r="P482" s="67"/>
      <c r="Q482" s="67"/>
      <c r="R482" s="67"/>
      <c r="S482" s="67"/>
      <c r="T482" s="67"/>
      <c r="U482" s="67"/>
      <c r="V482" s="67"/>
      <c r="W482" s="67"/>
      <c r="X482" s="67"/>
      <c r="Y482" s="67"/>
      <c r="Z482" s="67"/>
    </row>
    <row r="483" spans="1:26" ht="25.5">
      <c r="A483" s="330" t="s">
        <v>2674</v>
      </c>
      <c r="B483" s="330" t="s">
        <v>2675</v>
      </c>
      <c r="C483" s="330">
        <v>21</v>
      </c>
      <c r="D483" s="53"/>
      <c r="E483" s="53"/>
      <c r="F483" s="354"/>
      <c r="G483" s="53"/>
      <c r="H483" s="53"/>
      <c r="I483" s="53"/>
      <c r="J483" s="53"/>
      <c r="K483" s="67"/>
      <c r="L483" s="67"/>
      <c r="M483" s="67"/>
      <c r="N483" s="67"/>
      <c r="O483" s="67"/>
      <c r="P483" s="67"/>
      <c r="Q483" s="67"/>
      <c r="R483" s="67"/>
      <c r="S483" s="67"/>
      <c r="T483" s="67"/>
      <c r="U483" s="67"/>
      <c r="V483" s="67"/>
      <c r="W483" s="67"/>
      <c r="X483" s="67"/>
      <c r="Y483" s="67"/>
      <c r="Z483" s="67"/>
    </row>
    <row r="484" spans="1:26">
      <c r="A484" s="330" t="s">
        <v>2676</v>
      </c>
      <c r="B484" s="330" t="s">
        <v>2677</v>
      </c>
      <c r="C484" s="330">
        <v>1122</v>
      </c>
      <c r="D484" s="53"/>
      <c r="E484" s="53"/>
      <c r="F484" s="354"/>
      <c r="G484" s="53"/>
      <c r="H484" s="53"/>
      <c r="I484" s="53"/>
      <c r="J484" s="53"/>
      <c r="K484" s="67"/>
      <c r="L484" s="67"/>
      <c r="M484" s="67"/>
      <c r="N484" s="67"/>
      <c r="O484" s="67"/>
      <c r="P484" s="67"/>
      <c r="Q484" s="67"/>
      <c r="R484" s="67"/>
      <c r="S484" s="67"/>
      <c r="T484" s="67"/>
      <c r="U484" s="67"/>
      <c r="V484" s="67"/>
      <c r="W484" s="67"/>
      <c r="X484" s="67"/>
      <c r="Y484" s="67"/>
      <c r="Z484" s="67"/>
    </row>
    <row r="485" spans="1:26" ht="25.5">
      <c r="A485" s="330" t="s">
        <v>2678</v>
      </c>
      <c r="B485" s="330" t="s">
        <v>2679</v>
      </c>
      <c r="C485" s="330">
        <v>150</v>
      </c>
      <c r="D485" s="53"/>
      <c r="E485" s="53"/>
      <c r="F485" s="354"/>
      <c r="G485" s="53"/>
      <c r="H485" s="53"/>
      <c r="I485" s="53"/>
      <c r="J485" s="53"/>
      <c r="K485" s="67"/>
      <c r="L485" s="67"/>
      <c r="M485" s="67"/>
      <c r="N485" s="67"/>
      <c r="O485" s="67"/>
      <c r="P485" s="67"/>
      <c r="Q485" s="67"/>
      <c r="R485" s="67"/>
      <c r="S485" s="67"/>
      <c r="T485" s="67"/>
      <c r="U485" s="67"/>
      <c r="V485" s="67"/>
      <c r="W485" s="67"/>
      <c r="X485" s="67"/>
      <c r="Y485" s="67"/>
      <c r="Z485" s="67"/>
    </row>
    <row r="486" spans="1:26" ht="14.25">
      <c r="A486" s="68" t="s">
        <v>2680</v>
      </c>
      <c r="B486" s="330" t="s">
        <v>2681</v>
      </c>
      <c r="C486" s="330">
        <v>1000</v>
      </c>
      <c r="D486" s="53"/>
      <c r="E486" s="53"/>
      <c r="F486" s="354"/>
      <c r="G486" s="53"/>
      <c r="H486" s="53"/>
      <c r="I486" s="53"/>
      <c r="J486" s="53"/>
    </row>
    <row r="487" spans="1:26" s="242" customFormat="1" ht="14.25">
      <c r="A487" s="68" t="s">
        <v>2680</v>
      </c>
      <c r="B487" s="330" t="s">
        <v>2682</v>
      </c>
      <c r="C487" s="330">
        <v>1000</v>
      </c>
      <c r="D487" s="53"/>
      <c r="E487" s="53"/>
      <c r="F487" s="354"/>
      <c r="G487" s="53"/>
      <c r="H487" s="53"/>
      <c r="I487" s="53"/>
      <c r="J487" s="53"/>
      <c r="K487"/>
      <c r="L487"/>
      <c r="M487"/>
      <c r="N487"/>
      <c r="O487"/>
      <c r="P487"/>
      <c r="Q487"/>
      <c r="R487"/>
      <c r="S487"/>
      <c r="T487"/>
      <c r="U487"/>
      <c r="V487"/>
      <c r="W487"/>
      <c r="X487"/>
      <c r="Y487"/>
      <c r="Z487"/>
    </row>
    <row r="488" spans="1:26" ht="14.25">
      <c r="A488" s="68" t="s">
        <v>2683</v>
      </c>
      <c r="B488" s="330" t="s">
        <v>2684</v>
      </c>
      <c r="C488" s="330">
        <v>2000</v>
      </c>
      <c r="D488" s="53"/>
      <c r="E488" s="53"/>
      <c r="F488" s="354"/>
      <c r="G488" s="53"/>
      <c r="H488" s="53"/>
      <c r="I488" s="53"/>
      <c r="J488" s="53"/>
    </row>
    <row r="489" spans="1:26" ht="43.35" customHeight="1">
      <c r="A489" s="2" t="s">
        <v>891</v>
      </c>
      <c r="B489" s="2"/>
      <c r="C489" s="2"/>
      <c r="D489" s="2"/>
      <c r="E489" s="2"/>
    </row>
    <row r="490" spans="1:26" ht="85.9" customHeight="1">
      <c r="A490" s="44" t="s">
        <v>892</v>
      </c>
      <c r="B490" s="44" t="s">
        <v>893</v>
      </c>
      <c r="C490" s="44" t="s">
        <v>894</v>
      </c>
      <c r="D490" s="44" t="s">
        <v>895</v>
      </c>
      <c r="E490" s="44" t="s">
        <v>896</v>
      </c>
    </row>
    <row r="491" spans="1:26" ht="409.5">
      <c r="A491" s="50" t="s">
        <v>2685</v>
      </c>
      <c r="B491" s="50" t="s">
        <v>898</v>
      </c>
      <c r="C491" s="50">
        <v>1</v>
      </c>
      <c r="D491" s="355" t="s">
        <v>2686</v>
      </c>
      <c r="E491" s="50"/>
    </row>
    <row r="492" spans="1:26" ht="49.9" customHeight="1">
      <c r="A492" s="1478" t="s">
        <v>902</v>
      </c>
      <c r="B492" s="1478"/>
      <c r="C492" s="1478"/>
      <c r="D492" s="1478"/>
      <c r="E492" s="1478"/>
      <c r="F492" s="120" t="s">
        <v>123</v>
      </c>
      <c r="G492" s="120" t="s">
        <v>124</v>
      </c>
    </row>
    <row r="493" spans="1:26" ht="69" customHeight="1">
      <c r="A493" s="120" t="s">
        <v>125</v>
      </c>
      <c r="B493" s="120" t="s">
        <v>126</v>
      </c>
      <c r="C493" s="120" t="s">
        <v>127</v>
      </c>
      <c r="D493" s="120" t="s">
        <v>128</v>
      </c>
      <c r="E493" s="120" t="s">
        <v>129</v>
      </c>
      <c r="F493" s="50">
        <v>9</v>
      </c>
      <c r="G493" s="50">
        <f>SUM(D494:D502)</f>
        <v>1580</v>
      </c>
    </row>
    <row r="494" spans="1:26" ht="51">
      <c r="A494" s="356" t="s">
        <v>2687</v>
      </c>
      <c r="B494" s="121" t="s">
        <v>2111</v>
      </c>
      <c r="C494" s="357" t="s">
        <v>2688</v>
      </c>
      <c r="D494" s="121">
        <v>50</v>
      </c>
      <c r="E494" s="121" t="s">
        <v>2681</v>
      </c>
      <c r="F494" s="185"/>
      <c r="G494" s="185"/>
      <c r="H494" s="185"/>
      <c r="I494" s="185"/>
      <c r="J494" s="185"/>
      <c r="K494" s="245"/>
      <c r="L494" s="245"/>
      <c r="M494" s="245"/>
      <c r="N494" s="245"/>
      <c r="O494" s="245"/>
      <c r="P494" s="245"/>
      <c r="Q494" s="245"/>
      <c r="R494" s="245"/>
      <c r="S494" s="245"/>
      <c r="T494" s="245"/>
      <c r="U494" s="245"/>
      <c r="V494" s="245"/>
      <c r="W494" s="245"/>
      <c r="X494" s="245"/>
      <c r="Y494" s="245"/>
      <c r="Z494" s="245"/>
    </row>
    <row r="495" spans="1:26" ht="51">
      <c r="A495" s="356" t="s">
        <v>2689</v>
      </c>
      <c r="B495" s="121" t="s">
        <v>2093</v>
      </c>
      <c r="C495" s="357" t="s">
        <v>2690</v>
      </c>
      <c r="D495" s="121">
        <v>30</v>
      </c>
      <c r="E495" s="121" t="s">
        <v>2681</v>
      </c>
      <c r="F495" s="185"/>
      <c r="G495" s="185"/>
      <c r="H495" s="185"/>
      <c r="I495" s="185"/>
      <c r="J495" s="185"/>
      <c r="K495" s="245"/>
      <c r="L495" s="245"/>
      <c r="M495" s="245"/>
      <c r="N495" s="245"/>
      <c r="O495" s="245"/>
      <c r="P495" s="245"/>
      <c r="Q495" s="245"/>
      <c r="R495" s="245"/>
      <c r="S495" s="245"/>
      <c r="T495" s="245"/>
      <c r="U495" s="245"/>
      <c r="V495" s="245"/>
      <c r="W495" s="245"/>
      <c r="X495" s="245"/>
      <c r="Y495" s="245"/>
      <c r="Z495" s="245"/>
    </row>
    <row r="496" spans="1:26" ht="51">
      <c r="A496" s="356" t="s">
        <v>2691</v>
      </c>
      <c r="B496" s="121" t="s">
        <v>2629</v>
      </c>
      <c r="C496" s="357" t="s">
        <v>2692</v>
      </c>
      <c r="D496" s="121">
        <v>50</v>
      </c>
      <c r="E496" s="121" t="s">
        <v>2681</v>
      </c>
      <c r="F496" s="185"/>
      <c r="G496" s="185"/>
      <c r="H496" s="185"/>
      <c r="I496" s="185"/>
      <c r="J496" s="185"/>
      <c r="K496" s="245"/>
      <c r="L496" s="245"/>
      <c r="M496" s="245"/>
      <c r="N496" s="245"/>
      <c r="O496" s="245"/>
      <c r="P496" s="245"/>
      <c r="Q496" s="245"/>
      <c r="R496" s="245"/>
      <c r="S496" s="245"/>
      <c r="T496" s="245"/>
      <c r="U496" s="245"/>
      <c r="V496" s="245"/>
      <c r="W496" s="245"/>
      <c r="X496" s="245"/>
      <c r="Y496" s="245"/>
      <c r="Z496" s="245"/>
    </row>
    <row r="497" spans="1:26" ht="71.25">
      <c r="A497" s="356" t="s">
        <v>2693</v>
      </c>
      <c r="B497" s="185" t="s">
        <v>1631</v>
      </c>
      <c r="C497" s="358" t="s">
        <v>2694</v>
      </c>
      <c r="D497" s="185">
        <v>50</v>
      </c>
      <c r="E497" s="121" t="s">
        <v>2681</v>
      </c>
      <c r="F497" s="185"/>
      <c r="G497" s="185"/>
      <c r="H497" s="185"/>
      <c r="I497" s="185"/>
      <c r="J497" s="185"/>
      <c r="K497" s="245"/>
      <c r="L497" s="245"/>
      <c r="M497" s="245"/>
      <c r="N497" s="245"/>
      <c r="O497" s="245"/>
      <c r="P497" s="245"/>
      <c r="Q497" s="245"/>
      <c r="R497" s="245"/>
      <c r="S497" s="245"/>
      <c r="T497" s="245"/>
      <c r="U497" s="245"/>
      <c r="V497" s="245"/>
      <c r="W497" s="245"/>
      <c r="X497" s="245"/>
      <c r="Y497" s="245"/>
      <c r="Z497" s="245"/>
    </row>
    <row r="498" spans="1:26" ht="51">
      <c r="A498" s="356" t="s">
        <v>2695</v>
      </c>
      <c r="B498" s="185" t="s">
        <v>2283</v>
      </c>
      <c r="C498" s="358" t="s">
        <v>2696</v>
      </c>
      <c r="D498" s="358">
        <v>100</v>
      </c>
      <c r="E498" s="121" t="s">
        <v>2681</v>
      </c>
      <c r="F498" s="185"/>
      <c r="G498" s="185"/>
      <c r="H498" s="185"/>
      <c r="I498" s="185"/>
      <c r="J498" s="185"/>
      <c r="K498" s="245"/>
      <c r="L498" s="245"/>
      <c r="M498" s="245"/>
      <c r="N498" s="245"/>
      <c r="O498" s="245"/>
      <c r="P498" s="245"/>
      <c r="Q498" s="245"/>
      <c r="R498" s="245"/>
      <c r="S498" s="245"/>
      <c r="T498" s="245"/>
      <c r="U498" s="245"/>
      <c r="V498" s="245"/>
      <c r="W498" s="245"/>
      <c r="X498" s="245"/>
      <c r="Y498" s="245"/>
      <c r="Z498" s="245"/>
    </row>
    <row r="499" spans="1:26" ht="51">
      <c r="A499" s="356" t="s">
        <v>2697</v>
      </c>
      <c r="B499" s="185" t="s">
        <v>2318</v>
      </c>
      <c r="C499" s="358" t="s">
        <v>2698</v>
      </c>
      <c r="D499" s="185">
        <v>200</v>
      </c>
      <c r="E499" s="121" t="s">
        <v>2681</v>
      </c>
      <c r="F499" s="185"/>
      <c r="G499" s="185"/>
      <c r="H499" s="185"/>
      <c r="I499" s="185"/>
      <c r="J499" s="185"/>
      <c r="K499" s="245"/>
      <c r="L499" s="245"/>
      <c r="M499" s="245"/>
      <c r="N499" s="245"/>
      <c r="O499" s="245"/>
      <c r="P499" s="245"/>
      <c r="Q499" s="245"/>
      <c r="R499" s="245"/>
      <c r="S499" s="245"/>
      <c r="T499" s="245"/>
      <c r="U499" s="245"/>
      <c r="V499" s="245"/>
      <c r="W499" s="245"/>
      <c r="X499" s="245"/>
      <c r="Y499" s="245"/>
      <c r="Z499" s="245"/>
    </row>
    <row r="500" spans="1:26" ht="51">
      <c r="A500" s="356" t="s">
        <v>2699</v>
      </c>
      <c r="B500" s="185" t="s">
        <v>2023</v>
      </c>
      <c r="C500" s="358" t="s">
        <v>2700</v>
      </c>
      <c r="D500" s="185">
        <v>50</v>
      </c>
      <c r="E500" s="121" t="s">
        <v>2681</v>
      </c>
      <c r="F500" s="185"/>
      <c r="G500" s="185"/>
      <c r="H500" s="185"/>
      <c r="I500" s="185"/>
      <c r="J500" s="185"/>
      <c r="K500" s="245"/>
      <c r="L500" s="245"/>
      <c r="M500" s="245"/>
      <c r="N500" s="245"/>
      <c r="O500" s="245"/>
      <c r="P500" s="245"/>
      <c r="Q500" s="245"/>
      <c r="R500" s="245"/>
      <c r="S500" s="245"/>
      <c r="T500" s="245"/>
      <c r="U500" s="245"/>
      <c r="V500" s="245"/>
      <c r="W500" s="245"/>
      <c r="X500" s="245"/>
      <c r="Y500" s="245"/>
      <c r="Z500" s="245"/>
    </row>
    <row r="501" spans="1:26" ht="57">
      <c r="A501" s="356" t="s">
        <v>2701</v>
      </c>
      <c r="B501" s="185" t="s">
        <v>2246</v>
      </c>
      <c r="C501" s="358" t="s">
        <v>2702</v>
      </c>
      <c r="D501" s="185">
        <v>50</v>
      </c>
      <c r="E501" s="121" t="s">
        <v>2681</v>
      </c>
      <c r="F501" s="185"/>
      <c r="G501" s="185"/>
      <c r="H501" s="185"/>
      <c r="I501" s="185"/>
      <c r="J501" s="185"/>
      <c r="K501" s="245"/>
      <c r="L501" s="245"/>
      <c r="M501" s="245"/>
      <c r="N501" s="245"/>
      <c r="O501" s="245"/>
      <c r="P501" s="245"/>
      <c r="Q501" s="245"/>
      <c r="R501" s="245"/>
      <c r="S501" s="245"/>
      <c r="T501" s="245"/>
      <c r="U501" s="245"/>
      <c r="V501" s="245"/>
      <c r="W501" s="245"/>
      <c r="X501" s="245"/>
      <c r="Y501" s="245"/>
      <c r="Z501" s="245"/>
    </row>
    <row r="502" spans="1:26" ht="51">
      <c r="A502" s="356" t="s">
        <v>2703</v>
      </c>
      <c r="B502" s="359" t="s">
        <v>2283</v>
      </c>
      <c r="C502" s="358" t="s">
        <v>2704</v>
      </c>
      <c r="D502" s="185">
        <v>1000</v>
      </c>
      <c r="E502" s="121" t="s">
        <v>2705</v>
      </c>
      <c r="F502" s="185"/>
      <c r="G502" s="185"/>
      <c r="H502" s="185"/>
      <c r="I502" s="185"/>
      <c r="J502" s="185"/>
      <c r="K502" s="245"/>
      <c r="L502" s="245"/>
      <c r="M502" s="245"/>
      <c r="N502" s="245"/>
      <c r="O502" s="245"/>
      <c r="P502" s="245"/>
      <c r="Q502" s="245"/>
      <c r="R502" s="245"/>
      <c r="S502" s="245"/>
      <c r="T502" s="245"/>
      <c r="U502" s="245"/>
      <c r="V502" s="245"/>
      <c r="W502" s="245"/>
      <c r="X502" s="245"/>
      <c r="Y502" s="245"/>
      <c r="Z502" s="245"/>
    </row>
    <row r="503" spans="1:26" ht="52.9" customHeight="1">
      <c r="A503" s="1478" t="s">
        <v>925</v>
      </c>
      <c r="B503" s="1478"/>
      <c r="C503" s="1478"/>
      <c r="D503" s="1478"/>
      <c r="E503" s="1478"/>
      <c r="F503" s="3"/>
      <c r="G503" s="3"/>
      <c r="H503" s="3"/>
    </row>
    <row r="504" spans="1:26" ht="12.75" customHeight="1">
      <c r="A504" s="5" t="s">
        <v>18</v>
      </c>
      <c r="B504" s="5"/>
      <c r="C504" s="5"/>
      <c r="D504" s="5"/>
      <c r="E504" s="5"/>
    </row>
    <row r="505" spans="1:26" ht="114.2" customHeight="1">
      <c r="A505" s="122"/>
      <c r="B505" s="120" t="s">
        <v>926</v>
      </c>
      <c r="C505" s="120" t="s">
        <v>927</v>
      </c>
      <c r="D505" s="120" t="s">
        <v>128</v>
      </c>
      <c r="E505" s="120" t="s">
        <v>928</v>
      </c>
    </row>
    <row r="506" spans="1:26" ht="89.25">
      <c r="A506" s="120" t="s">
        <v>929</v>
      </c>
      <c r="B506" s="330" t="s">
        <v>2706</v>
      </c>
      <c r="C506" s="330" t="s">
        <v>2707</v>
      </c>
      <c r="D506" s="330" t="s">
        <v>2708</v>
      </c>
      <c r="E506" s="330" t="s">
        <v>2709</v>
      </c>
    </row>
    <row r="507" spans="1:26" ht="63.75">
      <c r="A507" s="120" t="s">
        <v>930</v>
      </c>
      <c r="B507" s="330" t="s">
        <v>2710</v>
      </c>
      <c r="C507" s="330" t="s">
        <v>2711</v>
      </c>
      <c r="D507" s="330" t="s">
        <v>2712</v>
      </c>
      <c r="E507" s="330" t="s">
        <v>2713</v>
      </c>
    </row>
    <row r="508" spans="1:26" ht="72.400000000000006" customHeight="1">
      <c r="A508" s="1478" t="s">
        <v>931</v>
      </c>
      <c r="B508" s="1478"/>
      <c r="C508" s="1478"/>
      <c r="D508" s="1479"/>
      <c r="E508" s="1479"/>
      <c r="F508" s="1479"/>
    </row>
    <row r="509" spans="1:26" ht="41.1" customHeight="1">
      <c r="A509" s="123" t="s">
        <v>933</v>
      </c>
      <c r="B509" s="1480"/>
      <c r="C509" s="1480"/>
      <c r="D509" s="35"/>
      <c r="E509" s="35"/>
    </row>
    <row r="510" spans="1:26" ht="309.75" customHeight="1">
      <c r="A510" s="120" t="s">
        <v>934</v>
      </c>
      <c r="B510" s="1478" t="s">
        <v>935</v>
      </c>
      <c r="C510" s="1478"/>
      <c r="D510" s="35"/>
      <c r="E510" s="35"/>
    </row>
    <row r="511" spans="1:26" ht="309.75" customHeight="1">
      <c r="A511" s="120" t="s">
        <v>937</v>
      </c>
      <c r="B511" s="1498" t="s">
        <v>2714</v>
      </c>
      <c r="C511" s="1498"/>
      <c r="D511" s="35"/>
      <c r="E511" s="35"/>
    </row>
    <row r="512" spans="1:26" ht="309.75" customHeight="1">
      <c r="A512" s="120" t="s">
        <v>939</v>
      </c>
      <c r="B512" s="1498" t="s">
        <v>2715</v>
      </c>
      <c r="C512" s="1498"/>
      <c r="D512" s="35"/>
      <c r="E512" s="35"/>
    </row>
    <row r="513" spans="1:26" ht="309.75" customHeight="1">
      <c r="A513" s="120" t="s">
        <v>936</v>
      </c>
      <c r="B513" s="1498" t="s">
        <v>2716</v>
      </c>
      <c r="C513" s="1498"/>
      <c r="D513" s="35"/>
      <c r="E513" s="35"/>
    </row>
    <row r="514" spans="1:26" ht="49.35" customHeight="1">
      <c r="A514" s="1478" t="s">
        <v>956</v>
      </c>
      <c r="B514" s="1478"/>
      <c r="C514" s="1478"/>
      <c r="D514" s="3" t="s">
        <v>29</v>
      </c>
      <c r="E514" s="3"/>
      <c r="F514" s="3"/>
    </row>
    <row r="515" spans="1:26" ht="12.75" customHeight="1">
      <c r="A515" s="5" t="s">
        <v>18</v>
      </c>
      <c r="B515" s="5"/>
      <c r="C515" s="5"/>
    </row>
    <row r="516" spans="1:26" ht="12.75" customHeight="1">
      <c r="A516" s="1478" t="s">
        <v>108</v>
      </c>
      <c r="B516" s="1478"/>
      <c r="C516" s="1478"/>
      <c r="D516" s="35"/>
      <c r="E516" s="35"/>
    </row>
    <row r="517" spans="1:26" ht="43.5" customHeight="1">
      <c r="A517" s="1499" t="s">
        <v>2717</v>
      </c>
      <c r="B517" s="1499"/>
      <c r="C517" s="1499"/>
      <c r="D517" s="35"/>
      <c r="E517" s="35"/>
    </row>
    <row r="518" spans="1:26" ht="12.75" customHeight="1">
      <c r="A518" s="35"/>
      <c r="B518" s="35"/>
      <c r="C518" s="35"/>
      <c r="D518" s="35"/>
      <c r="E518" s="35"/>
    </row>
    <row r="519" spans="1:26" ht="54.4" customHeight="1">
      <c r="A519" s="1478" t="s">
        <v>957</v>
      </c>
      <c r="B519" s="1478"/>
      <c r="C519" s="1478"/>
      <c r="D519" s="3" t="s">
        <v>29</v>
      </c>
      <c r="E519" s="3"/>
      <c r="F519" s="3"/>
    </row>
    <row r="520" spans="1:26" ht="12.75" customHeight="1">
      <c r="A520" s="5" t="s">
        <v>18</v>
      </c>
      <c r="B520" s="5"/>
      <c r="C520" s="5"/>
      <c r="D520" s="35"/>
      <c r="E520" s="35"/>
    </row>
    <row r="521" spans="1:26" ht="48.75" customHeight="1">
      <c r="A521" s="120" t="s">
        <v>958</v>
      </c>
      <c r="B521" s="120" t="s">
        <v>927</v>
      </c>
      <c r="C521" s="120" t="s">
        <v>959</v>
      </c>
      <c r="D521" s="35"/>
      <c r="E521" s="35"/>
    </row>
    <row r="522" spans="1:26" ht="63.75">
      <c r="A522" s="330" t="s">
        <v>2718</v>
      </c>
      <c r="B522" s="330" t="s">
        <v>2719</v>
      </c>
      <c r="C522" s="330" t="s">
        <v>2720</v>
      </c>
      <c r="D522" s="260"/>
      <c r="E522" s="260"/>
      <c r="F522" s="210"/>
      <c r="G522" s="210"/>
      <c r="H522" s="210"/>
      <c r="I522" s="210"/>
      <c r="J522" s="210"/>
      <c r="K522" s="186"/>
      <c r="L522" s="186"/>
      <c r="M522" s="186"/>
      <c r="N522" s="186"/>
      <c r="O522" s="186"/>
      <c r="P522" s="186"/>
      <c r="Q522" s="186"/>
      <c r="R522" s="186"/>
      <c r="S522" s="186"/>
      <c r="T522" s="186"/>
      <c r="U522" s="186"/>
      <c r="V522" s="186"/>
      <c r="W522" s="186"/>
      <c r="X522" s="186"/>
      <c r="Y522" s="186"/>
      <c r="Z522" s="186"/>
    </row>
    <row r="523" spans="1:26" s="207" customFormat="1" ht="409.5">
      <c r="A523" s="330" t="s">
        <v>2721</v>
      </c>
      <c r="B523" s="330" t="s">
        <v>2722</v>
      </c>
      <c r="C523" s="330" t="s">
        <v>2723</v>
      </c>
      <c r="D523" s="260"/>
      <c r="E523" s="260"/>
      <c r="F523" s="210"/>
      <c r="G523" s="210"/>
      <c r="H523" s="210"/>
      <c r="I523" s="210"/>
      <c r="J523" s="210"/>
      <c r="K523" s="186"/>
      <c r="L523" s="186"/>
      <c r="M523" s="186"/>
      <c r="N523" s="186"/>
      <c r="O523" s="186"/>
      <c r="P523" s="186"/>
      <c r="Q523" s="186"/>
      <c r="R523" s="186"/>
      <c r="S523" s="186"/>
      <c r="T523" s="186"/>
      <c r="U523" s="186"/>
      <c r="V523" s="186"/>
      <c r="W523" s="186"/>
      <c r="X523" s="186"/>
      <c r="Y523" s="186"/>
      <c r="Z523" s="186"/>
    </row>
    <row r="524" spans="1:26" ht="76.5">
      <c r="A524" s="330" t="s">
        <v>2724</v>
      </c>
      <c r="B524" s="330" t="s">
        <v>2725</v>
      </c>
      <c r="C524" s="330" t="s">
        <v>2726</v>
      </c>
      <c r="D524" s="261"/>
      <c r="E524" s="261"/>
      <c r="F524" s="210"/>
      <c r="G524" s="210"/>
      <c r="H524" s="210"/>
      <c r="I524" s="210"/>
      <c r="J524" s="210"/>
      <c r="K524" s="186"/>
      <c r="L524" s="186"/>
      <c r="M524" s="186"/>
      <c r="N524" s="186"/>
      <c r="O524" s="186"/>
      <c r="P524" s="186"/>
      <c r="Q524" s="186"/>
      <c r="R524" s="186"/>
      <c r="S524" s="186"/>
      <c r="T524" s="186"/>
      <c r="U524" s="186"/>
      <c r="V524" s="186"/>
      <c r="W524" s="186"/>
      <c r="X524" s="186"/>
      <c r="Y524" s="186"/>
      <c r="Z524" s="186"/>
    </row>
    <row r="525" spans="1:26" ht="63.75">
      <c r="A525" s="330" t="s">
        <v>2727</v>
      </c>
      <c r="B525" s="330" t="s">
        <v>2728</v>
      </c>
      <c r="C525" s="330" t="s">
        <v>2729</v>
      </c>
      <c r="D525" s="261"/>
      <c r="E525" s="261"/>
      <c r="F525" s="210"/>
      <c r="G525" s="210"/>
      <c r="H525" s="210"/>
      <c r="I525" s="210"/>
      <c r="J525" s="210"/>
      <c r="K525" s="186"/>
      <c r="L525" s="186"/>
      <c r="M525" s="186"/>
      <c r="N525" s="186"/>
      <c r="O525" s="186"/>
      <c r="P525" s="186"/>
      <c r="Q525" s="186"/>
      <c r="R525" s="186"/>
      <c r="S525" s="186"/>
      <c r="T525" s="186"/>
      <c r="U525" s="186"/>
      <c r="V525" s="186"/>
      <c r="W525" s="186"/>
      <c r="X525" s="186"/>
      <c r="Y525" s="186"/>
      <c r="Z525" s="186"/>
    </row>
    <row r="526" spans="1:26" ht="76.5">
      <c r="A526" s="330" t="s">
        <v>2730</v>
      </c>
      <c r="B526" s="330" t="s">
        <v>2725</v>
      </c>
      <c r="C526" s="330" t="s">
        <v>2731</v>
      </c>
      <c r="D526" s="261"/>
      <c r="E526" s="261"/>
      <c r="F526" s="210"/>
      <c r="G526" s="210"/>
      <c r="H526" s="210"/>
      <c r="I526" s="210"/>
      <c r="J526" s="210"/>
      <c r="K526" s="186"/>
      <c r="L526" s="186"/>
      <c r="M526" s="186"/>
      <c r="N526" s="186"/>
      <c r="O526" s="186"/>
      <c r="P526" s="186"/>
      <c r="Q526" s="186"/>
      <c r="R526" s="186"/>
      <c r="S526" s="186"/>
      <c r="T526" s="186"/>
      <c r="U526" s="186"/>
      <c r="V526" s="186"/>
      <c r="W526" s="186"/>
      <c r="X526" s="186"/>
      <c r="Y526" s="186"/>
      <c r="Z526" s="186"/>
    </row>
    <row r="527" spans="1:26" ht="89.25">
      <c r="A527" s="330" t="s">
        <v>2732</v>
      </c>
      <c r="B527" s="330" t="s">
        <v>2733</v>
      </c>
      <c r="C527" s="330" t="s">
        <v>2734</v>
      </c>
      <c r="D527" s="261"/>
      <c r="E527" s="261"/>
      <c r="F527" s="210"/>
      <c r="G527" s="210"/>
      <c r="H527" s="210"/>
      <c r="I527" s="210"/>
      <c r="J527" s="210"/>
      <c r="K527" s="186"/>
      <c r="L527" s="186"/>
      <c r="M527" s="186"/>
      <c r="N527" s="186"/>
      <c r="O527" s="186"/>
      <c r="P527" s="186"/>
      <c r="Q527" s="186"/>
      <c r="R527" s="186"/>
      <c r="S527" s="186"/>
      <c r="T527" s="186"/>
      <c r="U527" s="186"/>
      <c r="V527" s="186"/>
      <c r="W527" s="186"/>
      <c r="X527" s="186"/>
      <c r="Y527" s="186"/>
      <c r="Z527" s="186"/>
    </row>
    <row r="528" spans="1:26" ht="89.25">
      <c r="A528" s="330" t="s">
        <v>2735</v>
      </c>
      <c r="B528" s="330" t="s">
        <v>2736</v>
      </c>
      <c r="C528" s="330" t="s">
        <v>2737</v>
      </c>
      <c r="D528" s="261"/>
      <c r="E528" s="261"/>
      <c r="F528" s="210"/>
      <c r="G528" s="210"/>
      <c r="H528" s="210"/>
      <c r="I528" s="210"/>
      <c r="J528" s="210"/>
      <c r="K528" s="186"/>
      <c r="L528" s="186"/>
      <c r="M528" s="186"/>
      <c r="N528" s="186"/>
      <c r="O528" s="186"/>
      <c r="P528" s="186"/>
      <c r="Q528" s="186"/>
      <c r="R528" s="186"/>
      <c r="S528" s="186"/>
      <c r="T528" s="186"/>
      <c r="U528" s="186"/>
      <c r="V528" s="186"/>
      <c r="W528" s="186"/>
      <c r="X528" s="186"/>
      <c r="Y528" s="186"/>
      <c r="Z528" s="186"/>
    </row>
    <row r="529" spans="1:26" ht="114.75">
      <c r="A529" s="330" t="s">
        <v>2738</v>
      </c>
      <c r="B529" s="330" t="s">
        <v>2725</v>
      </c>
      <c r="C529" s="330" t="s">
        <v>2739</v>
      </c>
      <c r="D529" s="261"/>
      <c r="E529" s="261"/>
      <c r="F529" s="210"/>
      <c r="G529" s="210"/>
      <c r="H529" s="210"/>
      <c r="I529" s="210"/>
      <c r="J529" s="210"/>
      <c r="K529" s="186"/>
      <c r="L529" s="186"/>
      <c r="M529" s="186"/>
      <c r="N529" s="186"/>
      <c r="O529" s="186"/>
      <c r="P529" s="186"/>
      <c r="Q529" s="186"/>
      <c r="R529" s="186"/>
      <c r="S529" s="186"/>
      <c r="T529" s="186"/>
      <c r="U529" s="186"/>
      <c r="V529" s="186"/>
      <c r="W529" s="186"/>
      <c r="X529" s="186"/>
      <c r="Y529" s="186"/>
      <c r="Z529" s="186"/>
    </row>
    <row r="530" spans="1:26" ht="50.65" customHeight="1">
      <c r="A530" s="1482" t="s">
        <v>967</v>
      </c>
      <c r="B530" s="1482"/>
      <c r="C530" s="1482"/>
      <c r="D530" s="1482"/>
      <c r="E530" s="1482"/>
    </row>
    <row r="531" spans="1:26" ht="61.15" customHeight="1">
      <c r="A531" s="128" t="s">
        <v>125</v>
      </c>
      <c r="B531" s="128" t="s">
        <v>126</v>
      </c>
      <c r="C531" s="128" t="s">
        <v>127</v>
      </c>
      <c r="D531" s="128" t="s">
        <v>128</v>
      </c>
      <c r="E531" s="128" t="s">
        <v>129</v>
      </c>
      <c r="F531" s="325">
        <v>5</v>
      </c>
      <c r="G531" s="33">
        <f>SUM(D532:D536)</f>
        <v>250</v>
      </c>
    </row>
    <row r="532" spans="1:26" ht="51">
      <c r="A532" s="330" t="s">
        <v>2740</v>
      </c>
      <c r="B532" s="186" t="s">
        <v>2007</v>
      </c>
      <c r="C532" s="186" t="s">
        <v>2741</v>
      </c>
      <c r="D532" s="186">
        <v>20</v>
      </c>
      <c r="E532" s="186" t="s">
        <v>2742</v>
      </c>
    </row>
    <row r="533" spans="1:26" ht="85.5">
      <c r="A533" s="331" t="s">
        <v>2743</v>
      </c>
      <c r="B533" s="186" t="s">
        <v>2550</v>
      </c>
      <c r="C533" s="186" t="s">
        <v>2744</v>
      </c>
      <c r="D533" s="186">
        <v>80</v>
      </c>
      <c r="E533" s="186" t="s">
        <v>2745</v>
      </c>
    </row>
    <row r="534" spans="1:26" ht="51">
      <c r="A534" s="330" t="s">
        <v>2746</v>
      </c>
      <c r="B534" s="186" t="s">
        <v>2246</v>
      </c>
      <c r="C534" s="186" t="s">
        <v>2747</v>
      </c>
      <c r="D534" s="186">
        <v>50</v>
      </c>
      <c r="E534" s="186" t="s">
        <v>2745</v>
      </c>
    </row>
    <row r="535" spans="1:26" ht="51">
      <c r="A535" s="330" t="s">
        <v>2748</v>
      </c>
      <c r="B535" s="186" t="s">
        <v>2390</v>
      </c>
      <c r="C535" s="186" t="s">
        <v>2749</v>
      </c>
      <c r="D535" s="186">
        <v>50</v>
      </c>
      <c r="E535" s="186" t="s">
        <v>2745</v>
      </c>
    </row>
    <row r="536" spans="1:26" ht="71.25">
      <c r="A536" s="330" t="s">
        <v>2750</v>
      </c>
      <c r="B536" s="186" t="s">
        <v>2100</v>
      </c>
      <c r="C536" s="186" t="s">
        <v>2751</v>
      </c>
      <c r="D536" s="186">
        <v>50</v>
      </c>
      <c r="E536" s="189" t="s">
        <v>2752</v>
      </c>
    </row>
    <row r="537" spans="1:26" ht="66.400000000000006" customHeight="1">
      <c r="A537" s="128" t="s">
        <v>978</v>
      </c>
      <c r="B537" s="128" t="s">
        <v>979</v>
      </c>
      <c r="C537" s="128" t="s">
        <v>980</v>
      </c>
      <c r="D537" s="35"/>
      <c r="E537" s="35"/>
    </row>
    <row r="538" spans="1:26" ht="38.25">
      <c r="A538" s="330" t="s">
        <v>2753</v>
      </c>
      <c r="B538" s="330" t="s">
        <v>2754</v>
      </c>
      <c r="C538" s="330">
        <v>320</v>
      </c>
      <c r="D538" s="360"/>
      <c r="E538" s="360"/>
      <c r="F538" s="361"/>
      <c r="G538" s="249"/>
      <c r="H538" s="249"/>
      <c r="I538" s="249"/>
      <c r="J538" s="249"/>
      <c r="K538" s="242"/>
      <c r="L538" s="242"/>
      <c r="M538" s="242"/>
      <c r="N538" s="242"/>
      <c r="O538" s="242"/>
      <c r="P538" s="242"/>
      <c r="Q538" s="242"/>
      <c r="R538" s="242"/>
      <c r="S538" s="242"/>
      <c r="T538" s="242"/>
      <c r="U538" s="242"/>
      <c r="V538" s="242"/>
      <c r="W538" s="242"/>
      <c r="X538" s="242"/>
      <c r="Y538" s="242"/>
      <c r="Z538" s="242"/>
    </row>
    <row r="539" spans="1:26" ht="72" customHeight="1">
      <c r="A539" s="1482" t="s">
        <v>983</v>
      </c>
      <c r="B539" s="1482"/>
      <c r="C539" s="1482"/>
      <c r="D539" s="3"/>
      <c r="E539" s="3"/>
      <c r="F539" s="3"/>
    </row>
    <row r="540" spans="1:26" ht="12.75" customHeight="1">
      <c r="A540" s="5" t="s">
        <v>18</v>
      </c>
      <c r="B540" s="5"/>
      <c r="C540" s="5"/>
      <c r="D540" s="35"/>
      <c r="E540" s="35"/>
    </row>
    <row r="541" spans="1:26" ht="45.6" customHeight="1">
      <c r="A541" s="128" t="s">
        <v>984</v>
      </c>
      <c r="B541" s="128" t="s">
        <v>79</v>
      </c>
      <c r="C541" s="128" t="s">
        <v>985</v>
      </c>
      <c r="D541" s="35"/>
      <c r="E541" s="35"/>
    </row>
    <row r="542" spans="1:26" ht="12.75" customHeight="1">
      <c r="A542" s="152"/>
      <c r="B542" s="152"/>
      <c r="C542" s="152"/>
      <c r="D542" s="35"/>
      <c r="E542" s="35"/>
    </row>
    <row r="543" spans="1:26" ht="12.75" customHeight="1">
      <c r="A543" s="35"/>
      <c r="B543" s="35"/>
      <c r="C543" s="35"/>
      <c r="D543" s="35"/>
      <c r="E543" s="35"/>
    </row>
    <row r="544" spans="1:26" ht="51.4" customHeight="1">
      <c r="A544" s="1482" t="s">
        <v>986</v>
      </c>
      <c r="B544" s="1482"/>
      <c r="C544" s="1482"/>
      <c r="D544" s="3"/>
      <c r="E544" s="3"/>
      <c r="F544" s="3"/>
    </row>
    <row r="545" spans="1:26" ht="12.75" customHeight="1">
      <c r="A545" s="5" t="s">
        <v>18</v>
      </c>
      <c r="B545" s="5"/>
      <c r="C545" s="5"/>
      <c r="D545" s="35"/>
      <c r="E545" s="35"/>
    </row>
    <row r="546" spans="1:26" ht="42.6" customHeight="1">
      <c r="A546" s="128" t="s">
        <v>984</v>
      </c>
      <c r="B546" s="128" t="s">
        <v>79</v>
      </c>
      <c r="C546" s="128" t="s">
        <v>985</v>
      </c>
      <c r="D546" s="35"/>
      <c r="E546" s="35"/>
    </row>
    <row r="547" spans="1:26" ht="12.75" customHeight="1">
      <c r="A547" s="152"/>
      <c r="B547" s="152"/>
      <c r="C547" s="152"/>
      <c r="D547" s="35"/>
      <c r="E547" s="35"/>
    </row>
    <row r="548" spans="1:26" ht="12.75" customHeight="1">
      <c r="A548" s="35"/>
      <c r="B548" s="35"/>
      <c r="C548" s="35"/>
      <c r="D548" s="35"/>
      <c r="E548" s="35"/>
    </row>
    <row r="549" spans="1:26" ht="40.35" customHeight="1">
      <c r="A549" s="1482" t="s">
        <v>987</v>
      </c>
      <c r="B549" s="1482"/>
      <c r="C549" s="1482"/>
      <c r="D549" s="3"/>
      <c r="E549" s="3"/>
      <c r="F549" s="3"/>
    </row>
    <row r="550" spans="1:26" s="362" customFormat="1" ht="12.75" customHeight="1">
      <c r="A550" s="5" t="s">
        <v>18</v>
      </c>
      <c r="B550" s="5"/>
      <c r="C550" s="5"/>
      <c r="D550" s="35"/>
      <c r="E550" s="35"/>
      <c r="F550" s="325"/>
      <c r="G550" s="33"/>
      <c r="H550" s="33"/>
      <c r="I550" s="33"/>
      <c r="J550" s="33"/>
      <c r="K550"/>
      <c r="L550"/>
      <c r="M550"/>
      <c r="N550"/>
      <c r="O550"/>
      <c r="P550"/>
      <c r="Q550"/>
      <c r="R550"/>
      <c r="S550"/>
      <c r="T550"/>
      <c r="U550"/>
      <c r="V550"/>
      <c r="W550"/>
      <c r="X550"/>
      <c r="Y550"/>
      <c r="Z550"/>
    </row>
    <row r="551" spans="1:26" ht="106.7" customHeight="1">
      <c r="A551" s="128" t="s">
        <v>984</v>
      </c>
      <c r="B551" s="128" t="s">
        <v>988</v>
      </c>
      <c r="C551" s="128" t="s">
        <v>989</v>
      </c>
      <c r="D551" s="35"/>
      <c r="E551" s="35"/>
    </row>
    <row r="552" spans="1:26" ht="12.75" customHeight="1">
      <c r="A552" s="152"/>
      <c r="B552" s="152"/>
      <c r="C552" s="152"/>
      <c r="D552" s="35"/>
      <c r="E552" s="35"/>
    </row>
    <row r="553" spans="1:26" ht="12.75" customHeight="1">
      <c r="A553" s="35"/>
      <c r="B553" s="35"/>
      <c r="C553" s="35"/>
      <c r="D553" s="35"/>
      <c r="E553" s="35"/>
    </row>
    <row r="554" spans="1:26" ht="58.9" customHeight="1">
      <c r="A554" s="1482" t="s">
        <v>990</v>
      </c>
      <c r="B554" s="1482"/>
      <c r="C554" s="1482"/>
      <c r="D554" s="3"/>
      <c r="E554" s="3"/>
      <c r="F554" s="3"/>
    </row>
    <row r="555" spans="1:26" ht="12.75" customHeight="1">
      <c r="A555" s="5" t="s">
        <v>18</v>
      </c>
      <c r="B555" s="5"/>
      <c r="C555" s="5"/>
      <c r="D555" s="35"/>
      <c r="E555" s="35"/>
    </row>
    <row r="556" spans="1:26" ht="90.95" customHeight="1">
      <c r="A556" s="128" t="s">
        <v>984</v>
      </c>
      <c r="B556" s="128" t="s">
        <v>991</v>
      </c>
      <c r="C556" s="128" t="s">
        <v>992</v>
      </c>
      <c r="D556" s="35"/>
      <c r="E556" s="35"/>
    </row>
    <row r="557" spans="1:26" ht="12.75" customHeight="1">
      <c r="A557" s="152"/>
      <c r="B557" s="152"/>
      <c r="C557" s="152"/>
      <c r="D557" s="35"/>
      <c r="E557" s="35"/>
    </row>
    <row r="558" spans="1:26" ht="12.75" customHeight="1">
      <c r="A558" s="35"/>
      <c r="B558" s="35"/>
      <c r="C558" s="35"/>
      <c r="D558" s="35"/>
      <c r="E558" s="35"/>
    </row>
    <row r="559" spans="1:26" ht="77.650000000000006" customHeight="1">
      <c r="A559" s="1483" t="s">
        <v>993</v>
      </c>
      <c r="B559" s="1483"/>
      <c r="C559" s="1483"/>
      <c r="D559" s="1483"/>
      <c r="E559" s="1483"/>
    </row>
    <row r="560" spans="1:26" ht="134.25" customHeight="1">
      <c r="A560" s="153" t="s">
        <v>994</v>
      </c>
      <c r="B560" s="153" t="s">
        <v>995</v>
      </c>
      <c r="C560" s="153" t="s">
        <v>996</v>
      </c>
      <c r="D560" s="153" t="s">
        <v>997</v>
      </c>
      <c r="E560" s="153" t="s">
        <v>998</v>
      </c>
    </row>
    <row r="561" spans="1:26" ht="140.25">
      <c r="A561" s="330" t="s">
        <v>2755</v>
      </c>
      <c r="B561" s="330" t="s">
        <v>2756</v>
      </c>
      <c r="C561" s="363" t="s">
        <v>2757</v>
      </c>
      <c r="D561" s="330" t="s">
        <v>2758</v>
      </c>
      <c r="E561" s="330" t="s">
        <v>2759</v>
      </c>
    </row>
    <row r="562" spans="1:26" ht="204">
      <c r="A562" s="330" t="s">
        <v>2760</v>
      </c>
      <c r="B562" s="330" t="s">
        <v>2761</v>
      </c>
      <c r="C562" s="364" t="s">
        <v>2762</v>
      </c>
      <c r="D562" s="330" t="s">
        <v>2763</v>
      </c>
      <c r="E562" s="330" t="s">
        <v>2764</v>
      </c>
    </row>
    <row r="563" spans="1:26" ht="140.25">
      <c r="A563" s="331" t="s">
        <v>2765</v>
      </c>
      <c r="B563" s="330" t="s">
        <v>2766</v>
      </c>
      <c r="C563" s="363" t="s">
        <v>2767</v>
      </c>
      <c r="D563" s="330" t="s">
        <v>2768</v>
      </c>
      <c r="E563" s="330" t="s">
        <v>2769</v>
      </c>
    </row>
    <row r="564" spans="1:26" ht="57">
      <c r="A564" s="330" t="s">
        <v>2770</v>
      </c>
      <c r="B564" s="331" t="s">
        <v>2771</v>
      </c>
      <c r="C564" s="365" t="s">
        <v>2772</v>
      </c>
      <c r="D564" s="330" t="s">
        <v>2773</v>
      </c>
      <c r="E564" s="330" t="s">
        <v>2774</v>
      </c>
    </row>
    <row r="565" spans="1:26" ht="87.4" customHeight="1">
      <c r="A565" s="1483" t="s">
        <v>1004</v>
      </c>
      <c r="B565" s="1483"/>
      <c r="C565" s="1483"/>
      <c r="D565" s="1483"/>
      <c r="E565" s="3"/>
      <c r="F565" s="3"/>
      <c r="G565" s="3"/>
    </row>
    <row r="566" spans="1:26" ht="36.6" customHeight="1">
      <c r="A566" s="5" t="s">
        <v>18</v>
      </c>
      <c r="B566" s="5"/>
      <c r="C566" s="5"/>
      <c r="D566" s="5"/>
      <c r="E566" s="35"/>
    </row>
    <row r="567" spans="1:26" ht="187.5" customHeight="1">
      <c r="A567" s="153" t="s">
        <v>1005</v>
      </c>
      <c r="B567" s="153" t="s">
        <v>1006</v>
      </c>
      <c r="C567" s="153" t="s">
        <v>1007</v>
      </c>
      <c r="D567" s="153" t="s">
        <v>1008</v>
      </c>
      <c r="E567" s="35"/>
    </row>
    <row r="568" spans="1:26" ht="25.5">
      <c r="A568" s="186" t="s">
        <v>2775</v>
      </c>
      <c r="B568" s="186" t="s">
        <v>482</v>
      </c>
      <c r="C568" s="186" t="s">
        <v>482</v>
      </c>
      <c r="D568" s="186"/>
      <c r="E568" s="35"/>
    </row>
    <row r="569" spans="1:26" ht="331.5">
      <c r="A569" s="186" t="s">
        <v>2776</v>
      </c>
      <c r="B569" s="186" t="s">
        <v>482</v>
      </c>
      <c r="C569" s="186" t="s">
        <v>482</v>
      </c>
      <c r="D569" s="186" t="s">
        <v>2777</v>
      </c>
      <c r="E569" s="35"/>
    </row>
    <row r="570" spans="1:26" ht="46.35" customHeight="1">
      <c r="A570" s="1483" t="s">
        <v>1009</v>
      </c>
      <c r="B570" s="1483"/>
      <c r="C570" s="1483"/>
      <c r="D570" s="3"/>
      <c r="E570" s="3"/>
      <c r="F570" s="3"/>
    </row>
    <row r="571" spans="1:26" ht="41.85" customHeight="1">
      <c r="A571" s="5" t="s">
        <v>18</v>
      </c>
      <c r="B571" s="5"/>
      <c r="C571" s="5"/>
      <c r="E571" s="35"/>
    </row>
    <row r="572" spans="1:26" ht="131.25" customHeight="1">
      <c r="A572" s="153" t="s">
        <v>1010</v>
      </c>
      <c r="B572" s="153" t="s">
        <v>1011</v>
      </c>
      <c r="C572" s="153" t="s">
        <v>1012</v>
      </c>
      <c r="D572" s="35"/>
      <c r="E572" s="35"/>
    </row>
    <row r="573" spans="1:26" ht="409.5">
      <c r="A573" s="330" t="s">
        <v>2778</v>
      </c>
      <c r="B573" s="331" t="s">
        <v>2779</v>
      </c>
      <c r="C573" s="330">
        <v>13</v>
      </c>
      <c r="D573" s="35"/>
      <c r="E573" s="35"/>
    </row>
    <row r="574" spans="1:26">
      <c r="A574" s="330" t="s">
        <v>2780</v>
      </c>
      <c r="B574" s="330" t="s">
        <v>2781</v>
      </c>
      <c r="C574" s="330">
        <v>10</v>
      </c>
      <c r="D574" s="276"/>
      <c r="E574" s="276"/>
      <c r="F574" s="184"/>
      <c r="G574" s="184"/>
      <c r="H574" s="184"/>
      <c r="I574" s="184"/>
      <c r="J574" s="184"/>
      <c r="K574" s="207"/>
      <c r="L574" s="207"/>
      <c r="M574" s="207"/>
      <c r="N574" s="207"/>
      <c r="O574" s="207"/>
      <c r="P574" s="207"/>
      <c r="Q574" s="207"/>
      <c r="R574" s="207"/>
      <c r="S574" s="207"/>
      <c r="T574" s="207"/>
      <c r="U574" s="207"/>
      <c r="V574" s="207"/>
      <c r="W574" s="207"/>
      <c r="X574" s="207"/>
      <c r="Y574" s="207"/>
      <c r="Z574" s="207"/>
    </row>
    <row r="575" spans="1:26" ht="31.35" customHeight="1">
      <c r="A575" s="1483" t="s">
        <v>1015</v>
      </c>
      <c r="B575" s="1483"/>
      <c r="C575" s="1483"/>
      <c r="D575" s="1483"/>
      <c r="E575" s="1483"/>
    </row>
    <row r="576" spans="1:26" ht="314.10000000000002" customHeight="1">
      <c r="A576" s="153" t="s">
        <v>1016</v>
      </c>
      <c r="B576" s="153" t="s">
        <v>1017</v>
      </c>
      <c r="C576" s="153" t="s">
        <v>1018</v>
      </c>
      <c r="D576" s="153" t="s">
        <v>1019</v>
      </c>
      <c r="E576" s="153" t="s">
        <v>1020</v>
      </c>
    </row>
    <row r="577" spans="1:7" ht="409.5">
      <c r="A577" s="330" t="s">
        <v>2782</v>
      </c>
      <c r="B577" s="335" t="s">
        <v>2783</v>
      </c>
      <c r="C577" s="335" t="s">
        <v>2784</v>
      </c>
      <c r="D577" s="210" t="s">
        <v>2785</v>
      </c>
      <c r="E577" s="366" t="s">
        <v>2786</v>
      </c>
    </row>
    <row r="578" spans="1:7" ht="409.5">
      <c r="A578" s="330" t="s">
        <v>2787</v>
      </c>
      <c r="B578" s="210" t="s">
        <v>2788</v>
      </c>
      <c r="C578" s="186" t="s">
        <v>2789</v>
      </c>
      <c r="D578" s="330" t="s">
        <v>2790</v>
      </c>
      <c r="E578" s="367" t="s">
        <v>2791</v>
      </c>
      <c r="F578" s="69" t="s">
        <v>482</v>
      </c>
    </row>
    <row r="579" spans="1:7" ht="12.75" customHeight="1">
      <c r="A579" s="5" t="s">
        <v>18</v>
      </c>
      <c r="B579" s="5"/>
      <c r="C579" s="5"/>
      <c r="D579" s="5"/>
      <c r="E579" s="35"/>
    </row>
    <row r="580" spans="1:7" ht="175.35" customHeight="1">
      <c r="A580" s="153" t="s">
        <v>1038</v>
      </c>
      <c r="B580" s="153" t="s">
        <v>1039</v>
      </c>
      <c r="C580" s="153" t="s">
        <v>1040</v>
      </c>
      <c r="D580" s="153" t="s">
        <v>1041</v>
      </c>
      <c r="E580" s="35"/>
    </row>
    <row r="581" spans="1:7" ht="89.25">
      <c r="A581" s="33" t="s">
        <v>2792</v>
      </c>
      <c r="B581" s="368">
        <v>46069</v>
      </c>
      <c r="C581" s="170"/>
      <c r="D581" s="170" t="s">
        <v>2793</v>
      </c>
      <c r="E581" s="35"/>
    </row>
    <row r="582" spans="1:7" ht="12.75" customHeight="1">
      <c r="A582" s="35"/>
      <c r="B582" s="35"/>
      <c r="C582" s="35"/>
      <c r="D582" s="35"/>
      <c r="E582" s="35"/>
    </row>
    <row r="583" spans="1:7" ht="69.400000000000006" customHeight="1">
      <c r="A583" s="1483" t="s">
        <v>1042</v>
      </c>
      <c r="B583" s="1483"/>
      <c r="C583" s="1483"/>
      <c r="D583" s="1483"/>
      <c r="E583" s="35"/>
    </row>
    <row r="584" spans="1:7" ht="70.150000000000006" customHeight="1">
      <c r="A584" s="1484" t="s">
        <v>1043</v>
      </c>
      <c r="B584" s="1484"/>
      <c r="C584" s="1484"/>
      <c r="D584" s="1484"/>
      <c r="E584" s="35"/>
    </row>
    <row r="585" spans="1:7" ht="12.75" customHeight="1">
      <c r="A585" s="1485"/>
      <c r="B585" s="1485"/>
      <c r="C585" s="1485"/>
      <c r="D585" s="1485"/>
      <c r="E585" s="35"/>
    </row>
    <row r="586" spans="1:7" ht="12.75" customHeight="1">
      <c r="A586" s="35"/>
      <c r="B586" s="35"/>
      <c r="C586" s="35"/>
      <c r="D586" s="35"/>
      <c r="E586" s="35"/>
    </row>
    <row r="587" spans="1:7" ht="55.15" customHeight="1">
      <c r="A587" s="1483" t="s">
        <v>1044</v>
      </c>
      <c r="B587" s="1483"/>
      <c r="C587" s="1483"/>
      <c r="D587" s="1483"/>
      <c r="E587" s="3"/>
      <c r="F587" s="3"/>
      <c r="G587" s="3"/>
    </row>
    <row r="588" spans="1:7" ht="12.75" customHeight="1">
      <c r="A588" s="5" t="s">
        <v>18</v>
      </c>
      <c r="B588" s="5"/>
      <c r="C588" s="5"/>
      <c r="D588" s="5"/>
      <c r="E588" s="35"/>
    </row>
    <row r="589" spans="1:7" ht="186.75" customHeight="1">
      <c r="A589" s="153" t="s">
        <v>125</v>
      </c>
      <c r="B589" s="153" t="s">
        <v>1045</v>
      </c>
      <c r="C589" s="153" t="s">
        <v>1046</v>
      </c>
      <c r="D589" s="153" t="s">
        <v>1047</v>
      </c>
      <c r="E589" s="35"/>
    </row>
    <row r="590" spans="1:7" ht="327.75">
      <c r="A590" s="186" t="s">
        <v>2794</v>
      </c>
      <c r="B590" s="206">
        <v>46123</v>
      </c>
      <c r="C590" s="189" t="s">
        <v>2795</v>
      </c>
      <c r="D590" s="189" t="s">
        <v>2796</v>
      </c>
      <c r="E590" s="276"/>
    </row>
    <row r="591" spans="1:7" ht="270.75">
      <c r="A591" s="186" t="s">
        <v>2797</v>
      </c>
      <c r="B591" s="186" t="s">
        <v>2798</v>
      </c>
      <c r="C591" s="189" t="s">
        <v>2799</v>
      </c>
      <c r="D591" s="186" t="s">
        <v>2800</v>
      </c>
      <c r="E591" s="276"/>
    </row>
    <row r="592" spans="1:7" ht="114.75">
      <c r="A592" s="186" t="s">
        <v>2801</v>
      </c>
      <c r="B592" s="206">
        <v>46105</v>
      </c>
      <c r="C592" s="186" t="s">
        <v>2802</v>
      </c>
      <c r="D592" s="186" t="s">
        <v>2803</v>
      </c>
      <c r="E592" s="276"/>
    </row>
    <row r="593" spans="1:26" ht="82.15" customHeight="1">
      <c r="A593" s="1483" t="s">
        <v>1048</v>
      </c>
      <c r="B593" s="1483"/>
      <c r="C593" s="1483"/>
      <c r="D593" s="1483"/>
      <c r="E593" s="35"/>
    </row>
    <row r="594" spans="1:26" ht="12.75" customHeight="1">
      <c r="A594" s="1485"/>
      <c r="B594" s="1485"/>
      <c r="C594" s="1485"/>
      <c r="D594" s="1485"/>
      <c r="E594" s="35"/>
    </row>
    <row r="595" spans="1:26" ht="12.75" customHeight="1">
      <c r="A595" s="35"/>
      <c r="B595" s="35"/>
      <c r="C595" s="35"/>
      <c r="D595" s="35"/>
      <c r="E595" s="35"/>
    </row>
    <row r="596" spans="1:26" ht="82.15" customHeight="1">
      <c r="A596" s="1483" t="s">
        <v>1049</v>
      </c>
      <c r="B596" s="1483"/>
      <c r="C596" s="1483"/>
      <c r="D596" s="1483"/>
      <c r="E596" s="35"/>
    </row>
    <row r="597" spans="1:26" ht="12.75" customHeight="1">
      <c r="A597" s="1485"/>
      <c r="B597" s="1485"/>
      <c r="C597" s="1485"/>
      <c r="D597" s="1485"/>
      <c r="E597" s="35"/>
    </row>
    <row r="598" spans="1:26" ht="216.75">
      <c r="A598" s="369" t="s">
        <v>2804</v>
      </c>
      <c r="B598" s="35"/>
      <c r="C598" s="35"/>
      <c r="D598" s="35"/>
      <c r="E598" s="35"/>
    </row>
    <row r="599" spans="1:26" ht="76.150000000000006" customHeight="1">
      <c r="A599" s="1483" t="s">
        <v>1050</v>
      </c>
      <c r="B599" s="1483"/>
      <c r="C599" s="1483"/>
      <c r="D599" s="1483"/>
      <c r="E599" s="35"/>
    </row>
    <row r="600" spans="1:26" ht="12.75" customHeight="1">
      <c r="A600" s="1485"/>
      <c r="B600" s="1485"/>
      <c r="C600" s="1485"/>
      <c r="D600" s="1485"/>
      <c r="E600" s="35"/>
    </row>
    <row r="601" spans="1:26">
      <c r="A601" s="369"/>
      <c r="B601" s="369"/>
      <c r="C601" s="369"/>
      <c r="D601" s="369"/>
      <c r="E601" s="369"/>
      <c r="F601" s="345"/>
      <c r="G601" s="370"/>
      <c r="H601" s="370"/>
      <c r="I601" s="370"/>
      <c r="J601" s="370"/>
      <c r="K601" s="362"/>
      <c r="L601" s="362"/>
      <c r="M601" s="362"/>
      <c r="N601" s="362"/>
      <c r="O601" s="362"/>
      <c r="P601" s="362"/>
      <c r="Q601" s="362"/>
      <c r="R601" s="362"/>
      <c r="S601" s="362"/>
      <c r="T601" s="362"/>
      <c r="U601" s="362"/>
      <c r="V601" s="362"/>
      <c r="W601" s="362"/>
      <c r="X601" s="362"/>
      <c r="Y601" s="362"/>
      <c r="Z601" s="362"/>
    </row>
    <row r="602" spans="1:26" ht="12.75" customHeight="1">
      <c r="A602" s="35"/>
      <c r="B602" s="35"/>
      <c r="C602" s="35"/>
      <c r="D602" s="35"/>
      <c r="E602" s="35"/>
    </row>
    <row r="603" spans="1:26" ht="74.650000000000006" customHeight="1">
      <c r="A603" s="1486" t="s">
        <v>1051</v>
      </c>
      <c r="B603" s="1486"/>
      <c r="C603" s="1486"/>
      <c r="D603" s="1486"/>
      <c r="E603" s="35"/>
    </row>
    <row r="604" spans="1:26" ht="66.400000000000006" customHeight="1">
      <c r="A604" s="172" t="s">
        <v>125</v>
      </c>
      <c r="B604" s="172" t="s">
        <v>570</v>
      </c>
      <c r="C604" s="172" t="s">
        <v>1052</v>
      </c>
      <c r="D604" s="172" t="s">
        <v>1053</v>
      </c>
      <c r="E604" s="35"/>
    </row>
    <row r="605" spans="1:26" ht="12.75" customHeight="1">
      <c r="A605" s="173"/>
      <c r="B605" s="173"/>
      <c r="C605" s="173"/>
      <c r="D605" s="173"/>
      <c r="E605" s="35"/>
    </row>
    <row r="606" spans="1:26" ht="12.75" customHeight="1">
      <c r="A606" s="35"/>
      <c r="B606" s="35"/>
      <c r="C606" s="35"/>
      <c r="D606" s="35"/>
      <c r="E606" s="35"/>
    </row>
    <row r="607" spans="1:26" ht="47.1" customHeight="1">
      <c r="A607" s="1486" t="s">
        <v>1054</v>
      </c>
      <c r="B607" s="1486"/>
      <c r="C607" s="1486"/>
      <c r="D607" s="1486"/>
      <c r="E607" s="35"/>
    </row>
    <row r="608" spans="1:26" ht="53.65" customHeight="1">
      <c r="A608" s="172" t="s">
        <v>125</v>
      </c>
      <c r="B608" s="172" t="s">
        <v>570</v>
      </c>
      <c r="C608" s="172" t="s">
        <v>1052</v>
      </c>
      <c r="D608" s="172" t="s">
        <v>1053</v>
      </c>
      <c r="E608" s="35"/>
    </row>
    <row r="609" spans="1:5" ht="12.75" customHeight="1">
      <c r="A609" s="173"/>
      <c r="B609" s="173"/>
      <c r="C609" s="173"/>
      <c r="D609" s="173"/>
      <c r="E609" s="35"/>
    </row>
    <row r="610" spans="1:5" ht="12.75" customHeight="1">
      <c r="A610" s="35"/>
      <c r="B610" s="35"/>
      <c r="C610" s="35"/>
      <c r="D610" s="35"/>
      <c r="E610" s="35"/>
    </row>
    <row r="611" spans="1:5" ht="61.15" customHeight="1">
      <c r="A611" s="1486" t="s">
        <v>1055</v>
      </c>
      <c r="B611" s="1486"/>
      <c r="C611" s="1486"/>
      <c r="D611" s="1486"/>
      <c r="E611" s="35"/>
    </row>
    <row r="612" spans="1:5" ht="129.94999999999999" customHeight="1">
      <c r="A612" s="172" t="s">
        <v>1056</v>
      </c>
      <c r="B612" s="172" t="s">
        <v>1057</v>
      </c>
      <c r="C612" s="172" t="s">
        <v>1058</v>
      </c>
      <c r="D612" s="172" t="s">
        <v>1059</v>
      </c>
      <c r="E612" s="35"/>
    </row>
    <row r="613" spans="1:5" ht="12.75" customHeight="1">
      <c r="A613" s="173"/>
      <c r="B613" s="173"/>
      <c r="C613" s="173"/>
      <c r="D613" s="173"/>
      <c r="E613" s="35"/>
    </row>
    <row r="614" spans="1:5" ht="12.75" customHeight="1">
      <c r="A614" s="35"/>
      <c r="B614" s="35"/>
      <c r="C614" s="35"/>
      <c r="D614" s="35"/>
      <c r="E614" s="35"/>
    </row>
    <row r="615" spans="1:5" ht="73.900000000000006" customHeight="1">
      <c r="A615" s="1486" t="s">
        <v>1060</v>
      </c>
      <c r="B615" s="1486"/>
      <c r="C615" s="1486"/>
      <c r="D615" s="1486"/>
      <c r="E615" s="35"/>
    </row>
    <row r="616" spans="1:5" ht="12.75" customHeight="1">
      <c r="A616" s="1487"/>
      <c r="B616" s="1487"/>
      <c r="C616" s="1487"/>
      <c r="D616" s="1487"/>
      <c r="E616" s="35"/>
    </row>
  </sheetData>
  <sheetProtection algorithmName="SHA-512" hashValue="FGbaNsL9jacTiVLP6jP2ZO61luWNlufz41U/rONuejweMvEFySeQGag47FVywkG7BcmcyyRGBHs/olhCu3g4wQ==" saltValue="Ry4QKeTcghF5ED+RI96DTg==" spinCount="100000" sheet="1" objects="1" scenarios="1"/>
  <mergeCells count="110">
    <mergeCell ref="A596:D596"/>
    <mergeCell ref="A597:D597"/>
    <mergeCell ref="A599:D599"/>
    <mergeCell ref="A600:D600"/>
    <mergeCell ref="A603:D603"/>
    <mergeCell ref="A607:D607"/>
    <mergeCell ref="A611:D611"/>
    <mergeCell ref="A615:D615"/>
    <mergeCell ref="A616:D616"/>
    <mergeCell ref="A579:D579"/>
    <mergeCell ref="A583:D583"/>
    <mergeCell ref="A584:D584"/>
    <mergeCell ref="A585:D585"/>
    <mergeCell ref="A587:D587"/>
    <mergeCell ref="E587:G587"/>
    <mergeCell ref="A588:D588"/>
    <mergeCell ref="A593:D593"/>
    <mergeCell ref="A594:D594"/>
    <mergeCell ref="A555:C555"/>
    <mergeCell ref="A559:E559"/>
    <mergeCell ref="A565:D565"/>
    <mergeCell ref="E565:G565"/>
    <mergeCell ref="A566:D566"/>
    <mergeCell ref="A570:C570"/>
    <mergeCell ref="D570:F570"/>
    <mergeCell ref="A571:C571"/>
    <mergeCell ref="A575:E575"/>
    <mergeCell ref="A540:C540"/>
    <mergeCell ref="A544:C544"/>
    <mergeCell ref="D544:F544"/>
    <mergeCell ref="A545:C545"/>
    <mergeCell ref="A549:C549"/>
    <mergeCell ref="D549:F549"/>
    <mergeCell ref="A550:C550"/>
    <mergeCell ref="A554:C554"/>
    <mergeCell ref="D554:F554"/>
    <mergeCell ref="A515:C515"/>
    <mergeCell ref="A516:C516"/>
    <mergeCell ref="A517:C517"/>
    <mergeCell ref="A519:C519"/>
    <mergeCell ref="D519:F519"/>
    <mergeCell ref="A520:C520"/>
    <mergeCell ref="A530:E530"/>
    <mergeCell ref="A539:C539"/>
    <mergeCell ref="D539:F539"/>
    <mergeCell ref="A504:E504"/>
    <mergeCell ref="A508:C508"/>
    <mergeCell ref="D508:F508"/>
    <mergeCell ref="B509:C509"/>
    <mergeCell ref="B510:C510"/>
    <mergeCell ref="B511:C511"/>
    <mergeCell ref="B512:C512"/>
    <mergeCell ref="B513:C513"/>
    <mergeCell ref="A514:C514"/>
    <mergeCell ref="D514:F514"/>
    <mergeCell ref="A419:E419"/>
    <mergeCell ref="A429:E429"/>
    <mergeCell ref="F429:H429"/>
    <mergeCell ref="A430:E430"/>
    <mergeCell ref="A443:C443"/>
    <mergeCell ref="A477:C477"/>
    <mergeCell ref="A489:E489"/>
    <mergeCell ref="A492:E492"/>
    <mergeCell ref="A503:E503"/>
    <mergeCell ref="F503:H503"/>
    <mergeCell ref="A111:C111"/>
    <mergeCell ref="B112:D112"/>
    <mergeCell ref="A114:D114"/>
    <mergeCell ref="A116:C116"/>
    <mergeCell ref="A118:E118"/>
    <mergeCell ref="A165:F165"/>
    <mergeCell ref="A202:E202"/>
    <mergeCell ref="A211:F211"/>
    <mergeCell ref="A344:E344"/>
    <mergeCell ref="B98:C98"/>
    <mergeCell ref="B102:D102"/>
    <mergeCell ref="A103:D103"/>
    <mergeCell ref="A104:C104"/>
    <mergeCell ref="A105:C105"/>
    <mergeCell ref="B106:D106"/>
    <mergeCell ref="B108:D108"/>
    <mergeCell ref="A109:D109"/>
    <mergeCell ref="A110:C110"/>
    <mergeCell ref="B69:F69"/>
    <mergeCell ref="A70:F70"/>
    <mergeCell ref="B77:D77"/>
    <mergeCell ref="A78:D78"/>
    <mergeCell ref="B85:D85"/>
    <mergeCell ref="B87:D87"/>
    <mergeCell ref="A88:D88"/>
    <mergeCell ref="B96:D96"/>
    <mergeCell ref="A97:D97"/>
    <mergeCell ref="B38:E38"/>
    <mergeCell ref="A39:E39"/>
    <mergeCell ref="B45:D45"/>
    <mergeCell ref="A46:D46"/>
    <mergeCell ref="B53:D53"/>
    <mergeCell ref="A54:D54"/>
    <mergeCell ref="B61:D61"/>
    <mergeCell ref="A62:D62"/>
    <mergeCell ref="A68:F68"/>
    <mergeCell ref="B1:F1"/>
    <mergeCell ref="B3:F3"/>
    <mergeCell ref="A4:F4"/>
    <mergeCell ref="B10:F10"/>
    <mergeCell ref="A11:F11"/>
    <mergeCell ref="B27:F27"/>
    <mergeCell ref="A28:F28"/>
    <mergeCell ref="B31:E31"/>
    <mergeCell ref="A32:E32"/>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400-000000000000}">
      <formula1>0</formula1>
      <formula2>0</formula2>
    </dataValidation>
    <dataValidation operator="equal" allowBlank="1" showInputMessage="1" showErrorMessage="1" prompt="целевой показатель в 2026 году - 22% в 2036 году - 30%" sqref="I116" xr:uid="{00000000-0002-0000-04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400-000002000000}">
      <formula1>0</formula1>
      <formula2>0</formula2>
    </dataValidation>
    <dataValidation operator="equal" allowBlank="1" showInputMessage="1" showErrorMessage="1" sqref="A124:A127" xr:uid="{00000000-0002-0000-04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4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4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4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400-000007000000}">
      <formula1>0</formula1>
      <formula2>0</formula2>
    </dataValidation>
    <dataValidation type="list" operator="equal" allowBlank="1" showInputMessage="1" showErrorMessage="1" promptTitle="выберите из списка" prompt="выберите из списка" sqref="B85:D85" xr:uid="{00000000-0002-0000-04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0:F10 B27:F27 B31:E31 B38:E38 B45:D45 B53:D53 B61:D61 B69:F69 B77:D77 B87:D87 B96:D96 B102:D102 B106:D106 B108:D108 B112:D112 F429:H429 F503:H503 D514:F514 D519:F519" xr:uid="{00000000-0002-0000-04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67:F168" xr:uid="{00000000-0002-0000-0400-00000A000000}">
      <formula1>"Да,Нет"</formula1>
      <formula2>0</formula2>
    </dataValidation>
    <dataValidation type="list" operator="equal" allowBlank="1" showInputMessage="1" showErrorMessage="1" promptTitle="наличие проектов" sqref="D508:F508" xr:uid="{00000000-0002-0000-04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539:F539 D544:F544" xr:uid="{00000000-0002-0000-0400-00000C000000}">
      <formula1>"да,обращались,нет,не обращались"</formula1>
      <formula2>0</formula2>
    </dataValidation>
    <dataValidation type="list" operator="equal" allowBlank="1" showInputMessage="1" showErrorMessage="1" sqref="D549:F549 D554:F554 D570:F570" xr:uid="{00000000-0002-0000-0400-00000D000000}">
      <formula1>"да,выдавались,нет,не выдавались"</formula1>
      <formula2>0</formula2>
    </dataValidation>
    <dataValidation type="list" operator="equal" allowBlank="1" showInputMessage="1" showErrorMessage="1" sqref="E565:G565" xr:uid="{00000000-0002-0000-0400-00000E000000}">
      <formula1>"да,утверждена,нет,не утверждена"</formula1>
      <formula2>0</formula2>
    </dataValidation>
    <dataValidation type="list" operator="equal" allowBlank="1" showInputMessage="1" showErrorMessage="1" sqref="E587:G587" xr:uid="{00000000-0002-0000-04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13:F220 G219 F221:F343" xr:uid="{00000000-0002-0000-04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C120" r:id="rId1" xr:uid="{00000000-0004-0000-0400-000000000000}"/>
    <hyperlink ref="C121" r:id="rId2" xr:uid="{00000000-0004-0000-0400-000001000000}"/>
    <hyperlink ref="C122" r:id="rId3" xr:uid="{00000000-0004-0000-0400-000002000000}"/>
    <hyperlink ref="C123" r:id="rId4" xr:uid="{00000000-0004-0000-0400-000003000000}"/>
    <hyperlink ref="C124" r:id="rId5" xr:uid="{00000000-0004-0000-0400-000004000000}"/>
    <hyperlink ref="C125" r:id="rId6" xr:uid="{00000000-0004-0000-0400-000005000000}"/>
    <hyperlink ref="E125" r:id="rId7" xr:uid="{00000000-0004-0000-0400-000006000000}"/>
    <hyperlink ref="C126" r:id="rId8" xr:uid="{00000000-0004-0000-0400-000007000000}"/>
    <hyperlink ref="C127" r:id="rId9" xr:uid="{00000000-0004-0000-0400-000008000000}"/>
    <hyperlink ref="C128" r:id="rId10" xr:uid="{00000000-0004-0000-0400-000009000000}"/>
    <hyperlink ref="C129" r:id="rId11" xr:uid="{00000000-0004-0000-0400-00000A000000}"/>
    <hyperlink ref="C132" r:id="rId12" xr:uid="{00000000-0004-0000-0400-00000B000000}"/>
    <hyperlink ref="C133" r:id="rId13" xr:uid="{00000000-0004-0000-0400-00000C000000}"/>
    <hyperlink ref="C134" r:id="rId14" xr:uid="{00000000-0004-0000-0400-00000D000000}"/>
    <hyperlink ref="C135" r:id="rId15" xr:uid="{00000000-0004-0000-0400-00000E000000}"/>
    <hyperlink ref="C136" r:id="rId16" xr:uid="{00000000-0004-0000-0400-00000F000000}"/>
    <hyperlink ref="C137" r:id="rId17" xr:uid="{00000000-0004-0000-0400-000010000000}"/>
    <hyperlink ref="C138" r:id="rId18" xr:uid="{00000000-0004-0000-0400-000011000000}"/>
    <hyperlink ref="C139" r:id="rId19" xr:uid="{00000000-0004-0000-0400-000012000000}"/>
    <hyperlink ref="C140" r:id="rId20" xr:uid="{00000000-0004-0000-0400-000013000000}"/>
    <hyperlink ref="C141" r:id="rId21" xr:uid="{00000000-0004-0000-0400-000014000000}"/>
    <hyperlink ref="C142" r:id="rId22" xr:uid="{00000000-0004-0000-0400-000015000000}"/>
    <hyperlink ref="C143" r:id="rId23" xr:uid="{00000000-0004-0000-0400-000016000000}"/>
    <hyperlink ref="C144" r:id="rId24" xr:uid="{00000000-0004-0000-0400-000017000000}"/>
    <hyperlink ref="C145" r:id="rId25" xr:uid="{00000000-0004-0000-0400-000018000000}"/>
    <hyperlink ref="C146" r:id="rId26" xr:uid="{00000000-0004-0000-0400-000019000000}"/>
    <hyperlink ref="C147" r:id="rId27" xr:uid="{00000000-0004-0000-0400-00001A000000}"/>
    <hyperlink ref="C148" r:id="rId28" xr:uid="{00000000-0004-0000-0400-00001B000000}"/>
    <hyperlink ref="C149" r:id="rId29" xr:uid="{00000000-0004-0000-0400-00001C000000}"/>
    <hyperlink ref="C150" r:id="rId30" xr:uid="{00000000-0004-0000-0400-00001D000000}"/>
    <hyperlink ref="C151" r:id="rId31" xr:uid="{00000000-0004-0000-0400-00001E000000}"/>
    <hyperlink ref="C152" r:id="rId32" xr:uid="{00000000-0004-0000-0400-00001F000000}"/>
    <hyperlink ref="C153" r:id="rId33" xr:uid="{00000000-0004-0000-0400-000020000000}"/>
    <hyperlink ref="C154" r:id="rId34" xr:uid="{00000000-0004-0000-0400-000021000000}"/>
    <hyperlink ref="C155" r:id="rId35" xr:uid="{00000000-0004-0000-0400-000022000000}"/>
    <hyperlink ref="C156" r:id="rId36" xr:uid="{00000000-0004-0000-0400-000023000000}"/>
    <hyperlink ref="C157" r:id="rId37" xr:uid="{00000000-0004-0000-0400-000024000000}"/>
    <hyperlink ref="C158" r:id="rId38" xr:uid="{00000000-0004-0000-0400-000025000000}"/>
    <hyperlink ref="C159" r:id="rId39" xr:uid="{00000000-0004-0000-0400-000026000000}"/>
    <hyperlink ref="C160" r:id="rId40" xr:uid="{00000000-0004-0000-0400-000027000000}"/>
    <hyperlink ref="C162" r:id="rId41" xr:uid="{00000000-0004-0000-0400-000028000000}"/>
    <hyperlink ref="C163" r:id="rId42" xr:uid="{00000000-0004-0000-0400-000029000000}"/>
    <hyperlink ref="C164" r:id="rId43" xr:uid="{00000000-0004-0000-0400-00002A000000}"/>
    <hyperlink ref="C167" r:id="rId44" xr:uid="{00000000-0004-0000-0400-00002B000000}"/>
    <hyperlink ref="C168" r:id="rId45" xr:uid="{00000000-0004-0000-0400-00002C000000}"/>
    <hyperlink ref="C169" r:id="rId46" xr:uid="{00000000-0004-0000-0400-00002D000000}"/>
    <hyperlink ref="C170" r:id="rId47" xr:uid="{00000000-0004-0000-0400-00002E000000}"/>
    <hyperlink ref="C171" r:id="rId48" xr:uid="{00000000-0004-0000-0400-00002F000000}"/>
    <hyperlink ref="C172" r:id="rId49" xr:uid="{00000000-0004-0000-0400-000030000000}"/>
    <hyperlink ref="C173" r:id="rId50" xr:uid="{00000000-0004-0000-0400-000031000000}"/>
    <hyperlink ref="C174" r:id="rId51" xr:uid="{00000000-0004-0000-0400-000032000000}"/>
    <hyperlink ref="C175" r:id="rId52" xr:uid="{00000000-0004-0000-0400-000033000000}"/>
    <hyperlink ref="C176" r:id="rId53" xr:uid="{00000000-0004-0000-0400-000034000000}"/>
    <hyperlink ref="C177" r:id="rId54" xr:uid="{00000000-0004-0000-0400-000035000000}"/>
    <hyperlink ref="C178" r:id="rId55" xr:uid="{00000000-0004-0000-0400-000036000000}"/>
    <hyperlink ref="C179" r:id="rId56" xr:uid="{00000000-0004-0000-0400-000037000000}"/>
    <hyperlink ref="C180" r:id="rId57" xr:uid="{00000000-0004-0000-0400-000038000000}"/>
    <hyperlink ref="C181" r:id="rId58" xr:uid="{00000000-0004-0000-0400-000039000000}"/>
    <hyperlink ref="C182" r:id="rId59" xr:uid="{00000000-0004-0000-0400-00003A000000}"/>
    <hyperlink ref="C183" r:id="rId60" xr:uid="{00000000-0004-0000-0400-00003B000000}"/>
    <hyperlink ref="C184" r:id="rId61" xr:uid="{00000000-0004-0000-0400-00003C000000}"/>
    <hyperlink ref="C185" r:id="rId62" xr:uid="{00000000-0004-0000-0400-00003D000000}"/>
    <hyperlink ref="C186" r:id="rId63" xr:uid="{00000000-0004-0000-0400-00003E000000}"/>
    <hyperlink ref="C187" r:id="rId64" xr:uid="{00000000-0004-0000-0400-00003F000000}"/>
    <hyperlink ref="C188" r:id="rId65" xr:uid="{00000000-0004-0000-0400-000040000000}"/>
    <hyperlink ref="C189" r:id="rId66" xr:uid="{00000000-0004-0000-0400-000041000000}"/>
    <hyperlink ref="C190" r:id="rId67" xr:uid="{00000000-0004-0000-0400-000042000000}"/>
    <hyperlink ref="C191" r:id="rId68" xr:uid="{00000000-0004-0000-0400-000043000000}"/>
    <hyperlink ref="C192" r:id="rId69" xr:uid="{00000000-0004-0000-0400-000044000000}"/>
    <hyperlink ref="C193" r:id="rId70" xr:uid="{00000000-0004-0000-0400-000045000000}"/>
    <hyperlink ref="C194" r:id="rId71" xr:uid="{00000000-0004-0000-0400-000046000000}"/>
    <hyperlink ref="C195" r:id="rId72" xr:uid="{00000000-0004-0000-0400-000047000000}"/>
    <hyperlink ref="C196" r:id="rId73" xr:uid="{00000000-0004-0000-0400-000048000000}"/>
    <hyperlink ref="C197" r:id="rId74" xr:uid="{00000000-0004-0000-0400-000049000000}"/>
    <hyperlink ref="C198" r:id="rId75" xr:uid="{00000000-0004-0000-0400-00004A000000}"/>
    <hyperlink ref="C199" r:id="rId76" xr:uid="{00000000-0004-0000-0400-00004B000000}"/>
    <hyperlink ref="C200" r:id="rId77" xr:uid="{00000000-0004-0000-0400-00004C000000}"/>
    <hyperlink ref="C201" r:id="rId78" xr:uid="{00000000-0004-0000-0400-00004D000000}"/>
    <hyperlink ref="C204" r:id="rId79" xr:uid="{00000000-0004-0000-0400-00004E000000}"/>
    <hyperlink ref="C205" r:id="rId80" xr:uid="{00000000-0004-0000-0400-00004F000000}"/>
    <hyperlink ref="C206" r:id="rId81" xr:uid="{00000000-0004-0000-0400-000050000000}"/>
    <hyperlink ref="C207" r:id="rId82" xr:uid="{00000000-0004-0000-0400-000051000000}"/>
    <hyperlink ref="C208" r:id="rId83" xr:uid="{00000000-0004-0000-0400-000052000000}"/>
    <hyperlink ref="C209" r:id="rId84" xr:uid="{00000000-0004-0000-0400-000053000000}"/>
    <hyperlink ref="C210" r:id="rId85" xr:uid="{00000000-0004-0000-0400-000054000000}"/>
    <hyperlink ref="C213" r:id="rId86" xr:uid="{00000000-0004-0000-0400-000055000000}"/>
    <hyperlink ref="C214" r:id="rId87" xr:uid="{00000000-0004-0000-0400-000056000000}"/>
    <hyperlink ref="C215" r:id="rId88" xr:uid="{00000000-0004-0000-0400-000057000000}"/>
    <hyperlink ref="C216" r:id="rId89" xr:uid="{00000000-0004-0000-0400-000058000000}"/>
    <hyperlink ref="C217" r:id="rId90" xr:uid="{00000000-0004-0000-0400-000059000000}"/>
    <hyperlink ref="C218" r:id="rId91" xr:uid="{00000000-0004-0000-0400-00005A000000}"/>
    <hyperlink ref="C219" r:id="rId92" xr:uid="{00000000-0004-0000-0400-00005B000000}"/>
    <hyperlink ref="C220" r:id="rId93" xr:uid="{00000000-0004-0000-0400-00005C000000}"/>
    <hyperlink ref="C223" r:id="rId94" xr:uid="{00000000-0004-0000-0400-00005D000000}"/>
    <hyperlink ref="C224" r:id="rId95" xr:uid="{00000000-0004-0000-0400-00005E000000}"/>
    <hyperlink ref="C225" r:id="rId96" xr:uid="{00000000-0004-0000-0400-00005F000000}"/>
    <hyperlink ref="C227" r:id="rId97" xr:uid="{00000000-0004-0000-0400-000060000000}"/>
    <hyperlink ref="C228" r:id="rId98" xr:uid="{00000000-0004-0000-0400-000061000000}"/>
    <hyperlink ref="C229" r:id="rId99" xr:uid="{00000000-0004-0000-0400-000062000000}"/>
    <hyperlink ref="C230" r:id="rId100" xr:uid="{00000000-0004-0000-0400-000063000000}"/>
    <hyperlink ref="C231" r:id="rId101" xr:uid="{00000000-0004-0000-0400-000064000000}"/>
    <hyperlink ref="C232" r:id="rId102" xr:uid="{00000000-0004-0000-0400-000065000000}"/>
    <hyperlink ref="C233" r:id="rId103" xr:uid="{00000000-0004-0000-0400-000066000000}"/>
    <hyperlink ref="C234" r:id="rId104" xr:uid="{00000000-0004-0000-0400-000067000000}"/>
    <hyperlink ref="C235" r:id="rId105" xr:uid="{00000000-0004-0000-0400-000068000000}"/>
    <hyperlink ref="C236" r:id="rId106" xr:uid="{00000000-0004-0000-0400-000069000000}"/>
    <hyperlink ref="C237" r:id="rId107" xr:uid="{00000000-0004-0000-0400-00006A000000}"/>
    <hyperlink ref="C238" r:id="rId108" xr:uid="{00000000-0004-0000-0400-00006B000000}"/>
    <hyperlink ref="C239" r:id="rId109" xr:uid="{00000000-0004-0000-0400-00006C000000}"/>
    <hyperlink ref="C240" r:id="rId110" xr:uid="{00000000-0004-0000-0400-00006D000000}"/>
    <hyperlink ref="C241" r:id="rId111" xr:uid="{00000000-0004-0000-0400-00006E000000}"/>
    <hyperlink ref="C243" r:id="rId112" xr:uid="{00000000-0004-0000-0400-00006F000000}"/>
    <hyperlink ref="C244" r:id="rId113" xr:uid="{00000000-0004-0000-0400-000070000000}"/>
    <hyperlink ref="C245" r:id="rId114" xr:uid="{00000000-0004-0000-0400-000071000000}"/>
    <hyperlink ref="C246" r:id="rId115" xr:uid="{00000000-0004-0000-0400-000072000000}"/>
    <hyperlink ref="C247" r:id="rId116" xr:uid="{00000000-0004-0000-0400-000073000000}"/>
    <hyperlink ref="C248" r:id="rId117" xr:uid="{00000000-0004-0000-0400-000074000000}"/>
    <hyperlink ref="C249" r:id="rId118" xr:uid="{00000000-0004-0000-0400-000075000000}"/>
    <hyperlink ref="C250" r:id="rId119" xr:uid="{00000000-0004-0000-0400-000076000000}"/>
    <hyperlink ref="C251" r:id="rId120" xr:uid="{00000000-0004-0000-0400-000077000000}"/>
    <hyperlink ref="C252" r:id="rId121" xr:uid="{00000000-0004-0000-0400-000078000000}"/>
    <hyperlink ref="C253" r:id="rId122" xr:uid="{00000000-0004-0000-0400-000079000000}"/>
    <hyperlink ref="C254" r:id="rId123" xr:uid="{00000000-0004-0000-0400-00007A000000}"/>
    <hyperlink ref="C255" r:id="rId124" xr:uid="{00000000-0004-0000-0400-00007B000000}"/>
    <hyperlink ref="C256" r:id="rId125" xr:uid="{00000000-0004-0000-0400-00007C000000}"/>
    <hyperlink ref="C257" r:id="rId126" xr:uid="{00000000-0004-0000-0400-00007D000000}"/>
    <hyperlink ref="C258" r:id="rId127" xr:uid="{00000000-0004-0000-0400-00007E000000}"/>
    <hyperlink ref="C259" r:id="rId128" xr:uid="{00000000-0004-0000-0400-00007F000000}"/>
    <hyperlink ref="C260" r:id="rId129" xr:uid="{00000000-0004-0000-0400-000080000000}"/>
    <hyperlink ref="C261" r:id="rId130" xr:uid="{00000000-0004-0000-0400-000081000000}"/>
    <hyperlink ref="C262" r:id="rId131" xr:uid="{00000000-0004-0000-0400-000082000000}"/>
    <hyperlink ref="C263" r:id="rId132" xr:uid="{00000000-0004-0000-0400-000083000000}"/>
    <hyperlink ref="C264" r:id="rId133" xr:uid="{00000000-0004-0000-0400-000084000000}"/>
    <hyperlink ref="C265" r:id="rId134" xr:uid="{00000000-0004-0000-0400-000085000000}"/>
    <hyperlink ref="C266" r:id="rId135" xr:uid="{00000000-0004-0000-0400-000086000000}"/>
    <hyperlink ref="C267" r:id="rId136" xr:uid="{00000000-0004-0000-0400-000087000000}"/>
    <hyperlink ref="C268" r:id="rId137" xr:uid="{00000000-0004-0000-0400-000088000000}"/>
    <hyperlink ref="C269" r:id="rId138" xr:uid="{00000000-0004-0000-0400-000089000000}"/>
    <hyperlink ref="C270" r:id="rId139" xr:uid="{00000000-0004-0000-0400-00008A000000}"/>
    <hyperlink ref="C271" r:id="rId140" xr:uid="{00000000-0004-0000-0400-00008B000000}"/>
    <hyperlink ref="C272" r:id="rId141" xr:uid="{00000000-0004-0000-0400-00008C000000}"/>
    <hyperlink ref="C273" r:id="rId142" xr:uid="{00000000-0004-0000-0400-00008D000000}"/>
    <hyperlink ref="C274" r:id="rId143" xr:uid="{00000000-0004-0000-0400-00008E000000}"/>
    <hyperlink ref="C275" r:id="rId144" xr:uid="{00000000-0004-0000-0400-00008F000000}"/>
    <hyperlink ref="C276" r:id="rId145" xr:uid="{00000000-0004-0000-0400-000090000000}"/>
    <hyperlink ref="E276" r:id="rId146" xr:uid="{00000000-0004-0000-0400-000091000000}"/>
    <hyperlink ref="C277" r:id="rId147" xr:uid="{00000000-0004-0000-0400-000092000000}"/>
    <hyperlink ref="C278" r:id="rId148" xr:uid="{00000000-0004-0000-0400-000093000000}"/>
    <hyperlink ref="C279" r:id="rId149" xr:uid="{00000000-0004-0000-0400-000094000000}"/>
    <hyperlink ref="C280" r:id="rId150" xr:uid="{00000000-0004-0000-0400-000095000000}"/>
    <hyperlink ref="C281" r:id="rId151" xr:uid="{00000000-0004-0000-0400-000096000000}"/>
    <hyperlink ref="C282" r:id="rId152" xr:uid="{00000000-0004-0000-0400-000097000000}"/>
    <hyperlink ref="C283" r:id="rId153" xr:uid="{00000000-0004-0000-0400-000098000000}"/>
    <hyperlink ref="C284" r:id="rId154" xr:uid="{00000000-0004-0000-0400-000099000000}"/>
    <hyperlink ref="C285" r:id="rId155" xr:uid="{00000000-0004-0000-0400-00009A000000}"/>
    <hyperlink ref="C286" r:id="rId156" xr:uid="{00000000-0004-0000-0400-00009B000000}"/>
    <hyperlink ref="C287" r:id="rId157" xr:uid="{00000000-0004-0000-0400-00009C000000}"/>
    <hyperlink ref="C288" r:id="rId158" xr:uid="{00000000-0004-0000-0400-00009D000000}"/>
    <hyperlink ref="C289" r:id="rId159" xr:uid="{00000000-0004-0000-0400-00009E000000}"/>
    <hyperlink ref="C290" r:id="rId160" xr:uid="{00000000-0004-0000-0400-00009F000000}"/>
    <hyperlink ref="C291" r:id="rId161" xr:uid="{00000000-0004-0000-0400-0000A0000000}"/>
    <hyperlink ref="C292" r:id="rId162" xr:uid="{00000000-0004-0000-0400-0000A1000000}"/>
    <hyperlink ref="C293" r:id="rId163" xr:uid="{00000000-0004-0000-0400-0000A2000000}"/>
    <hyperlink ref="C294" r:id="rId164" xr:uid="{00000000-0004-0000-0400-0000A3000000}"/>
    <hyperlink ref="C295" r:id="rId165" xr:uid="{00000000-0004-0000-0400-0000A4000000}"/>
    <hyperlink ref="C296" r:id="rId166" xr:uid="{00000000-0004-0000-0400-0000A5000000}"/>
    <hyperlink ref="C297" r:id="rId167" xr:uid="{00000000-0004-0000-0400-0000A6000000}"/>
    <hyperlink ref="C298" r:id="rId168" xr:uid="{00000000-0004-0000-0400-0000A7000000}"/>
    <hyperlink ref="C299" r:id="rId169" xr:uid="{00000000-0004-0000-0400-0000A8000000}"/>
    <hyperlink ref="C300" r:id="rId170" xr:uid="{00000000-0004-0000-0400-0000A9000000}"/>
    <hyperlink ref="C301" r:id="rId171" xr:uid="{00000000-0004-0000-0400-0000AA000000}"/>
    <hyperlink ref="C302" r:id="rId172" xr:uid="{00000000-0004-0000-0400-0000AB000000}"/>
    <hyperlink ref="C303" r:id="rId173" xr:uid="{00000000-0004-0000-0400-0000AC000000}"/>
    <hyperlink ref="C304" r:id="rId174" xr:uid="{00000000-0004-0000-0400-0000AD000000}"/>
    <hyperlink ref="C305" r:id="rId175" xr:uid="{00000000-0004-0000-0400-0000AE000000}"/>
    <hyperlink ref="C306" r:id="rId176" xr:uid="{00000000-0004-0000-0400-0000AF000000}"/>
    <hyperlink ref="C307" r:id="rId177" xr:uid="{00000000-0004-0000-0400-0000B0000000}"/>
    <hyperlink ref="C308" r:id="rId178" xr:uid="{00000000-0004-0000-0400-0000B1000000}"/>
    <hyperlink ref="C309" r:id="rId179" xr:uid="{00000000-0004-0000-0400-0000B2000000}"/>
    <hyperlink ref="C310" r:id="rId180" xr:uid="{00000000-0004-0000-0400-0000B3000000}"/>
    <hyperlink ref="C311" r:id="rId181" xr:uid="{00000000-0004-0000-0400-0000B4000000}"/>
    <hyperlink ref="C312" r:id="rId182" xr:uid="{00000000-0004-0000-0400-0000B5000000}"/>
    <hyperlink ref="C313" r:id="rId183" xr:uid="{00000000-0004-0000-0400-0000B6000000}"/>
    <hyperlink ref="C314" r:id="rId184" xr:uid="{00000000-0004-0000-0400-0000B7000000}"/>
    <hyperlink ref="C315" r:id="rId185" xr:uid="{00000000-0004-0000-0400-0000B8000000}"/>
    <hyperlink ref="C316" r:id="rId186" xr:uid="{00000000-0004-0000-0400-0000B9000000}"/>
    <hyperlink ref="C317" r:id="rId187" xr:uid="{00000000-0004-0000-0400-0000BA000000}"/>
    <hyperlink ref="C318" r:id="rId188" xr:uid="{00000000-0004-0000-0400-0000BB000000}"/>
    <hyperlink ref="C319" r:id="rId189" xr:uid="{00000000-0004-0000-0400-0000BC000000}"/>
    <hyperlink ref="C320" r:id="rId190" xr:uid="{00000000-0004-0000-0400-0000BD000000}"/>
    <hyperlink ref="C321" r:id="rId191" xr:uid="{00000000-0004-0000-0400-0000BE000000}"/>
    <hyperlink ref="C322" r:id="rId192" xr:uid="{00000000-0004-0000-0400-0000BF000000}"/>
    <hyperlink ref="C323" r:id="rId193" xr:uid="{00000000-0004-0000-0400-0000C0000000}"/>
    <hyperlink ref="C324" r:id="rId194" xr:uid="{00000000-0004-0000-0400-0000C1000000}"/>
    <hyperlink ref="C325" r:id="rId195" xr:uid="{00000000-0004-0000-0400-0000C2000000}"/>
    <hyperlink ref="C326" r:id="rId196" xr:uid="{00000000-0004-0000-0400-0000C3000000}"/>
    <hyperlink ref="C327" r:id="rId197" xr:uid="{00000000-0004-0000-0400-0000C4000000}"/>
    <hyperlink ref="C328" r:id="rId198" xr:uid="{00000000-0004-0000-0400-0000C5000000}"/>
    <hyperlink ref="C329" r:id="rId199" xr:uid="{00000000-0004-0000-0400-0000C6000000}"/>
    <hyperlink ref="C330" r:id="rId200" xr:uid="{00000000-0004-0000-0400-0000C7000000}"/>
    <hyperlink ref="C331" r:id="rId201" xr:uid="{00000000-0004-0000-0400-0000C8000000}"/>
    <hyperlink ref="C332" r:id="rId202" xr:uid="{00000000-0004-0000-0400-0000C9000000}"/>
    <hyperlink ref="C333" r:id="rId203" xr:uid="{00000000-0004-0000-0400-0000CA000000}"/>
    <hyperlink ref="C334" r:id="rId204" xr:uid="{00000000-0004-0000-0400-0000CB000000}"/>
    <hyperlink ref="C335" r:id="rId205" xr:uid="{00000000-0004-0000-0400-0000CC000000}"/>
    <hyperlink ref="C336" r:id="rId206" xr:uid="{00000000-0004-0000-0400-0000CD000000}"/>
    <hyperlink ref="C337" r:id="rId207" xr:uid="{00000000-0004-0000-0400-0000CE000000}"/>
    <hyperlink ref="C338" r:id="rId208" xr:uid="{00000000-0004-0000-0400-0000CF000000}"/>
    <hyperlink ref="C339" r:id="rId209" xr:uid="{00000000-0004-0000-0400-0000D0000000}"/>
    <hyperlink ref="C340" r:id="rId210" xr:uid="{00000000-0004-0000-0400-0000D1000000}"/>
    <hyperlink ref="C341" r:id="rId211" xr:uid="{00000000-0004-0000-0400-0000D2000000}"/>
    <hyperlink ref="C342" r:id="rId212" xr:uid="{00000000-0004-0000-0400-0000D3000000}"/>
    <hyperlink ref="C343" r:id="rId213" xr:uid="{00000000-0004-0000-0400-0000D4000000}"/>
    <hyperlink ref="C346" r:id="rId214" xr:uid="{00000000-0004-0000-0400-0000D5000000}"/>
    <hyperlink ref="C347" r:id="rId215" xr:uid="{00000000-0004-0000-0400-0000D6000000}"/>
    <hyperlink ref="C348" r:id="rId216" xr:uid="{00000000-0004-0000-0400-0000D7000000}"/>
    <hyperlink ref="C349" r:id="rId217" xr:uid="{00000000-0004-0000-0400-0000D8000000}"/>
    <hyperlink ref="C350" r:id="rId218" xr:uid="{00000000-0004-0000-0400-0000D9000000}"/>
    <hyperlink ref="C351" r:id="rId219" xr:uid="{00000000-0004-0000-0400-0000DA000000}"/>
    <hyperlink ref="C352" r:id="rId220" xr:uid="{00000000-0004-0000-0400-0000DB000000}"/>
    <hyperlink ref="C353" r:id="rId221" xr:uid="{00000000-0004-0000-0400-0000DC000000}"/>
    <hyperlink ref="C354" r:id="rId222" xr:uid="{00000000-0004-0000-0400-0000DD000000}"/>
    <hyperlink ref="C355" r:id="rId223" xr:uid="{00000000-0004-0000-0400-0000DE000000}"/>
    <hyperlink ref="C356" r:id="rId224" xr:uid="{00000000-0004-0000-0400-0000DF000000}"/>
    <hyperlink ref="C357" r:id="rId225" xr:uid="{00000000-0004-0000-0400-0000E0000000}"/>
    <hyperlink ref="C363" r:id="rId226" xr:uid="{00000000-0004-0000-0400-0000E1000000}"/>
    <hyperlink ref="C364" r:id="rId227" xr:uid="{00000000-0004-0000-0400-0000E2000000}"/>
    <hyperlink ref="C366" r:id="rId228" xr:uid="{00000000-0004-0000-0400-0000E3000000}"/>
    <hyperlink ref="C369" r:id="rId229" xr:uid="{00000000-0004-0000-0400-0000E4000000}"/>
    <hyperlink ref="C374" r:id="rId230" xr:uid="{00000000-0004-0000-0400-0000E5000000}"/>
    <hyperlink ref="C375" r:id="rId231" xr:uid="{00000000-0004-0000-0400-0000E6000000}"/>
    <hyperlink ref="C376" r:id="rId232" xr:uid="{00000000-0004-0000-0400-0000E7000000}"/>
    <hyperlink ref="C377" r:id="rId233" xr:uid="{00000000-0004-0000-0400-0000E8000000}"/>
    <hyperlink ref="C378" r:id="rId234" xr:uid="{00000000-0004-0000-0400-0000E9000000}"/>
    <hyperlink ref="C379" r:id="rId235" xr:uid="{00000000-0004-0000-0400-0000EA000000}"/>
    <hyperlink ref="C380" r:id="rId236" xr:uid="{00000000-0004-0000-0400-0000EB000000}"/>
    <hyperlink ref="C381" r:id="rId237" xr:uid="{00000000-0004-0000-0400-0000EC000000}"/>
    <hyperlink ref="C382" r:id="rId238" xr:uid="{00000000-0004-0000-0400-0000ED000000}"/>
    <hyperlink ref="C383" r:id="rId239" xr:uid="{00000000-0004-0000-0400-0000EE000000}"/>
    <hyperlink ref="C384" r:id="rId240" xr:uid="{00000000-0004-0000-0400-0000EF000000}"/>
    <hyperlink ref="C385" r:id="rId241" xr:uid="{00000000-0004-0000-0400-0000F0000000}"/>
    <hyperlink ref="C387" r:id="rId242" xr:uid="{00000000-0004-0000-0400-0000F1000000}"/>
    <hyperlink ref="C388" r:id="rId243" xr:uid="{00000000-0004-0000-0400-0000F2000000}"/>
    <hyperlink ref="C389" r:id="rId244" xr:uid="{00000000-0004-0000-0400-0000F3000000}"/>
    <hyperlink ref="C390" r:id="rId245" xr:uid="{00000000-0004-0000-0400-0000F4000000}"/>
    <hyperlink ref="C391" r:id="rId246" xr:uid="{00000000-0004-0000-0400-0000F5000000}"/>
    <hyperlink ref="C392" r:id="rId247" xr:uid="{00000000-0004-0000-0400-0000F6000000}"/>
    <hyperlink ref="C393" r:id="rId248" xr:uid="{00000000-0004-0000-0400-0000F7000000}"/>
    <hyperlink ref="C394" r:id="rId249" xr:uid="{00000000-0004-0000-0400-0000F8000000}"/>
    <hyperlink ref="C395" r:id="rId250" xr:uid="{00000000-0004-0000-0400-0000F9000000}"/>
    <hyperlink ref="C396" r:id="rId251" xr:uid="{00000000-0004-0000-0400-0000FA000000}"/>
    <hyperlink ref="C397" r:id="rId252" xr:uid="{00000000-0004-0000-0400-0000FB000000}"/>
    <hyperlink ref="C398" r:id="rId253" xr:uid="{00000000-0004-0000-0400-0000FC000000}"/>
    <hyperlink ref="C399" r:id="rId254" xr:uid="{00000000-0004-0000-0400-0000FD000000}"/>
    <hyperlink ref="C409" r:id="rId255" xr:uid="{00000000-0004-0000-0400-0000FE000000}"/>
    <hyperlink ref="C413" r:id="rId256" xr:uid="{00000000-0004-0000-0400-0000FF000000}"/>
    <hyperlink ref="C414" r:id="rId257" xr:uid="{00000000-0004-0000-0400-000000010000}"/>
    <hyperlink ref="C415" r:id="rId258" xr:uid="{00000000-0004-0000-0400-000001010000}"/>
    <hyperlink ref="C416" r:id="rId259" xr:uid="{00000000-0004-0000-0400-000002010000}"/>
    <hyperlink ref="C417" r:id="rId260" xr:uid="{00000000-0004-0000-0400-000003010000}"/>
    <hyperlink ref="C418" r:id="rId261" xr:uid="{00000000-0004-0000-0400-000004010000}"/>
    <hyperlink ref="A430" r:id="rId262" xr:uid="{00000000-0004-0000-0400-000005010000}"/>
    <hyperlink ref="E433" r:id="rId263" xr:uid="{00000000-0004-0000-0400-000006010000}"/>
    <hyperlink ref="E436" r:id="rId264" xr:uid="{00000000-0004-0000-0400-000007010000}"/>
    <hyperlink ref="E437" r:id="rId265" xr:uid="{00000000-0004-0000-0400-000008010000}"/>
    <hyperlink ref="C445" r:id="rId266" xr:uid="{00000000-0004-0000-0400-000009010000}"/>
    <hyperlink ref="C446" r:id="rId267" xr:uid="{00000000-0004-0000-0400-00000A010000}"/>
    <hyperlink ref="C447" r:id="rId268" xr:uid="{00000000-0004-0000-0400-00000B010000}"/>
    <hyperlink ref="C448" r:id="rId269" xr:uid="{00000000-0004-0000-0400-00000C010000}"/>
    <hyperlink ref="C449" r:id="rId270" xr:uid="{00000000-0004-0000-0400-00000D010000}"/>
    <hyperlink ref="C450" r:id="rId271" xr:uid="{00000000-0004-0000-0400-00000E010000}"/>
    <hyperlink ref="C451" r:id="rId272" xr:uid="{00000000-0004-0000-0400-00000F010000}"/>
    <hyperlink ref="C452" r:id="rId273" xr:uid="{00000000-0004-0000-0400-000010010000}"/>
    <hyperlink ref="C453" r:id="rId274" xr:uid="{00000000-0004-0000-0400-000011010000}"/>
    <hyperlink ref="C454" r:id="rId275" xr:uid="{00000000-0004-0000-0400-000012010000}"/>
    <hyperlink ref="C455" r:id="rId276" xr:uid="{00000000-0004-0000-0400-000013010000}"/>
    <hyperlink ref="C456" r:id="rId277" xr:uid="{00000000-0004-0000-0400-000014010000}"/>
    <hyperlink ref="C457" r:id="rId278" xr:uid="{00000000-0004-0000-0400-000015010000}"/>
    <hyperlink ref="C458" r:id="rId279" xr:uid="{00000000-0004-0000-0400-000016010000}"/>
    <hyperlink ref="C459" r:id="rId280" xr:uid="{00000000-0004-0000-0400-000017010000}"/>
    <hyperlink ref="C460" r:id="rId281" xr:uid="{00000000-0004-0000-0400-000018010000}"/>
    <hyperlink ref="C461" r:id="rId282" xr:uid="{00000000-0004-0000-0400-000019010000}"/>
    <hyperlink ref="C462" r:id="rId283" xr:uid="{00000000-0004-0000-0400-00001A010000}"/>
    <hyperlink ref="C463" r:id="rId284" xr:uid="{00000000-0004-0000-0400-00001B010000}"/>
    <hyperlink ref="C464" r:id="rId285" xr:uid="{00000000-0004-0000-0400-00001C010000}"/>
    <hyperlink ref="C465" r:id="rId286" xr:uid="{00000000-0004-0000-0400-00001D010000}"/>
    <hyperlink ref="C466" r:id="rId287" xr:uid="{00000000-0004-0000-0400-00001E010000}"/>
    <hyperlink ref="C467" r:id="rId288" xr:uid="{00000000-0004-0000-0400-00001F010000}"/>
    <hyperlink ref="C468" r:id="rId289" xr:uid="{00000000-0004-0000-0400-000020010000}"/>
    <hyperlink ref="C469" r:id="rId290" xr:uid="{00000000-0004-0000-0400-000021010000}"/>
    <hyperlink ref="C470" r:id="rId291" xr:uid="{00000000-0004-0000-0400-000022010000}"/>
    <hyperlink ref="C471" r:id="rId292" xr:uid="{00000000-0004-0000-0400-000023010000}"/>
    <hyperlink ref="C472" r:id="rId293" xr:uid="{00000000-0004-0000-0400-000024010000}"/>
    <hyperlink ref="C473" r:id="rId294" xr:uid="{00000000-0004-0000-0400-000025010000}"/>
    <hyperlink ref="C474" r:id="rId295" xr:uid="{00000000-0004-0000-0400-000026010000}"/>
    <hyperlink ref="C475" r:id="rId296" xr:uid="{00000000-0004-0000-0400-000027010000}"/>
    <hyperlink ref="C476" r:id="rId297" xr:uid="{00000000-0004-0000-0400-000028010000}"/>
    <hyperlink ref="C494" r:id="rId298" xr:uid="{00000000-0004-0000-0400-000029010000}"/>
    <hyperlink ref="C495" r:id="rId299" xr:uid="{00000000-0004-0000-0400-00002A010000}"/>
    <hyperlink ref="C496" r:id="rId300" xr:uid="{00000000-0004-0000-0400-00002B010000}"/>
    <hyperlink ref="C497" r:id="rId301" xr:uid="{00000000-0004-0000-0400-00002C010000}"/>
    <hyperlink ref="C498" r:id="rId302" xr:uid="{00000000-0004-0000-0400-00002D010000}"/>
    <hyperlink ref="C499" r:id="rId303" xr:uid="{00000000-0004-0000-0400-00002E010000}"/>
    <hyperlink ref="C500" r:id="rId304" xr:uid="{00000000-0004-0000-0400-00002F010000}"/>
    <hyperlink ref="C501" r:id="rId305" xr:uid="{00000000-0004-0000-0400-000030010000}"/>
    <hyperlink ref="C502" r:id="rId306" xr:uid="{00000000-0004-0000-0400-000031010000}"/>
    <hyperlink ref="C532" r:id="rId307" xr:uid="{00000000-0004-0000-0400-000032010000}"/>
    <hyperlink ref="C533" r:id="rId308" xr:uid="{00000000-0004-0000-0400-000033010000}"/>
    <hyperlink ref="C534" r:id="rId309" xr:uid="{00000000-0004-0000-0400-000034010000}"/>
    <hyperlink ref="C535" r:id="rId310" xr:uid="{00000000-0004-0000-0400-000035010000}"/>
    <hyperlink ref="C536" r:id="rId311" xr:uid="{00000000-0004-0000-0400-000036010000}"/>
    <hyperlink ref="C561" r:id="rId312" xr:uid="{00000000-0004-0000-0400-000037010000}"/>
    <hyperlink ref="C562" r:id="rId313" xr:uid="{00000000-0004-0000-0400-000038010000}"/>
    <hyperlink ref="C563" r:id="rId314" xr:uid="{00000000-0004-0000-0400-000039010000}"/>
    <hyperlink ref="C564" r:id="rId315" xr:uid="{00000000-0004-0000-0400-00003A010000}"/>
    <hyperlink ref="E578" r:id="rId316" xr:uid="{00000000-0004-0000-0400-00003B01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17"/>
  <sheetViews>
    <sheetView topLeftCell="A3" zoomScale="60" zoomScaleNormal="60" workbookViewId="0">
      <selection activeCell="D193" sqref="D193"/>
    </sheetView>
  </sheetViews>
  <sheetFormatPr defaultColWidth="11.5703125" defaultRowHeight="12.75" customHeight="1"/>
  <cols>
    <col min="1" max="1" width="60.140625" style="33" customWidth="1"/>
    <col min="2" max="2" width="37" style="33" customWidth="1"/>
    <col min="3" max="3" width="44.5703125" style="33" customWidth="1"/>
    <col min="4" max="4" width="36.140625" style="33" customWidth="1"/>
    <col min="5" max="5" width="25.28515625" style="33" customWidth="1"/>
    <col min="6" max="6" width="33.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26470</v>
      </c>
      <c r="C1" s="11"/>
      <c r="D1" s="11"/>
      <c r="E1" s="11"/>
      <c r="F1" s="11"/>
    </row>
    <row r="2" spans="1:6">
      <c r="A2" s="35"/>
      <c r="B2" s="35"/>
      <c r="C2" s="35"/>
      <c r="D2" s="35"/>
      <c r="E2" s="35"/>
      <c r="F2" s="35"/>
    </row>
    <row r="3" spans="1:6" ht="84" customHeight="1">
      <c r="A3" s="34" t="s">
        <v>16</v>
      </c>
      <c r="B3" s="1500" t="s">
        <v>29</v>
      </c>
      <c r="C3" s="1500"/>
      <c r="D3" s="1500"/>
      <c r="E3" s="1500"/>
      <c r="F3" s="1500"/>
    </row>
    <row r="4" spans="1:6" ht="12.75" customHeight="1">
      <c r="A4" s="9" t="s">
        <v>18</v>
      </c>
      <c r="B4" s="9"/>
      <c r="C4" s="9"/>
      <c r="D4" s="9"/>
      <c r="E4" s="9"/>
      <c r="F4" s="9"/>
    </row>
    <row r="5" spans="1:6" ht="38.25">
      <c r="A5" s="34" t="s">
        <v>19</v>
      </c>
      <c r="B5" s="34" t="s">
        <v>20</v>
      </c>
      <c r="C5" s="34" t="s">
        <v>21</v>
      </c>
      <c r="D5" s="34" t="s">
        <v>22</v>
      </c>
      <c r="E5" s="34" t="s">
        <v>23</v>
      </c>
      <c r="F5" s="34" t="s">
        <v>24</v>
      </c>
    </row>
    <row r="6" spans="1:6" ht="56.25" customHeight="1">
      <c r="A6" s="36" t="s">
        <v>2805</v>
      </c>
      <c r="B6" s="36" t="s">
        <v>2806</v>
      </c>
      <c r="C6" s="36" t="s">
        <v>2807</v>
      </c>
      <c r="D6" s="47">
        <v>11</v>
      </c>
      <c r="E6" s="36" t="s">
        <v>2808</v>
      </c>
      <c r="F6" s="36" t="s">
        <v>2809</v>
      </c>
    </row>
    <row r="7" spans="1:6" ht="51">
      <c r="A7" s="36" t="s">
        <v>2810</v>
      </c>
      <c r="B7" s="36" t="s">
        <v>2811</v>
      </c>
      <c r="C7" s="36" t="s">
        <v>2812</v>
      </c>
      <c r="D7" s="47">
        <v>10</v>
      </c>
      <c r="E7" s="36" t="s">
        <v>2808</v>
      </c>
      <c r="F7" s="36" t="s">
        <v>2813</v>
      </c>
    </row>
    <row r="8" spans="1:6" ht="51">
      <c r="A8" s="36" t="s">
        <v>2814</v>
      </c>
      <c r="B8" s="36" t="s">
        <v>2815</v>
      </c>
      <c r="C8" s="36" t="s">
        <v>2816</v>
      </c>
      <c r="D8" s="47">
        <v>29</v>
      </c>
      <c r="E8" s="36" t="s">
        <v>2808</v>
      </c>
      <c r="F8" s="36" t="s">
        <v>2817</v>
      </c>
    </row>
    <row r="9" spans="1:6" ht="51">
      <c r="A9" s="36" t="s">
        <v>2818</v>
      </c>
      <c r="B9" s="36" t="s">
        <v>2819</v>
      </c>
      <c r="C9" s="36" t="s">
        <v>2820</v>
      </c>
      <c r="D9" s="47">
        <v>25</v>
      </c>
      <c r="E9" s="36" t="s">
        <v>2808</v>
      </c>
      <c r="F9" s="36" t="s">
        <v>2821</v>
      </c>
    </row>
    <row r="10" spans="1:6" ht="38.25">
      <c r="A10" s="36" t="s">
        <v>2822</v>
      </c>
      <c r="B10" s="36" t="s">
        <v>2823</v>
      </c>
      <c r="C10" s="36">
        <v>89214661000</v>
      </c>
      <c r="D10" s="47">
        <v>13</v>
      </c>
      <c r="E10" s="36" t="s">
        <v>2808</v>
      </c>
      <c r="F10" s="36" t="s">
        <v>2824</v>
      </c>
    </row>
    <row r="11" spans="1:6" ht="51">
      <c r="A11" s="36" t="s">
        <v>2825</v>
      </c>
      <c r="B11" s="36" t="s">
        <v>2826</v>
      </c>
      <c r="C11" s="36" t="s">
        <v>2827</v>
      </c>
      <c r="D11" s="47">
        <v>3</v>
      </c>
      <c r="E11" s="36" t="s">
        <v>2808</v>
      </c>
      <c r="F11" s="36" t="s">
        <v>2828</v>
      </c>
    </row>
    <row r="12" spans="1:6" ht="38.25">
      <c r="A12" s="36" t="s">
        <v>2829</v>
      </c>
      <c r="B12" s="36" t="s">
        <v>2830</v>
      </c>
      <c r="C12" s="36">
        <v>89214531250</v>
      </c>
      <c r="D12" s="47">
        <v>5</v>
      </c>
      <c r="E12" s="36" t="s">
        <v>2808</v>
      </c>
      <c r="F12" s="36" t="s">
        <v>2831</v>
      </c>
    </row>
    <row r="13" spans="1:6" ht="38.25">
      <c r="A13" s="36" t="s">
        <v>2832</v>
      </c>
      <c r="B13" s="36" t="s">
        <v>2819</v>
      </c>
      <c r="C13" s="36" t="s">
        <v>2833</v>
      </c>
      <c r="D13" s="47">
        <v>1</v>
      </c>
      <c r="E13" s="36" t="s">
        <v>2808</v>
      </c>
      <c r="F13" s="36" t="s">
        <v>2834</v>
      </c>
    </row>
    <row r="14" spans="1:6" ht="25.5">
      <c r="A14" s="36" t="s">
        <v>2835</v>
      </c>
      <c r="B14" s="36" t="s">
        <v>2836</v>
      </c>
      <c r="C14" s="36" t="s">
        <v>2837</v>
      </c>
      <c r="D14" s="47">
        <v>2</v>
      </c>
      <c r="E14" s="36" t="s">
        <v>2808</v>
      </c>
      <c r="F14" s="36" t="s">
        <v>2838</v>
      </c>
    </row>
    <row r="15" spans="1:6" ht="25.5">
      <c r="A15" s="36" t="s">
        <v>2839</v>
      </c>
      <c r="B15" s="36" t="s">
        <v>2840</v>
      </c>
      <c r="C15" s="36" t="s">
        <v>2841</v>
      </c>
      <c r="D15" s="47">
        <v>35</v>
      </c>
      <c r="E15" s="36" t="s">
        <v>2808</v>
      </c>
      <c r="F15" s="36" t="s">
        <v>2838</v>
      </c>
    </row>
    <row r="16" spans="1:6" ht="25.5">
      <c r="A16" s="36" t="s">
        <v>2842</v>
      </c>
      <c r="B16" s="36" t="s">
        <v>2843</v>
      </c>
      <c r="C16" s="36" t="s">
        <v>2844</v>
      </c>
      <c r="D16" s="47">
        <v>5</v>
      </c>
      <c r="E16" s="36" t="s">
        <v>2808</v>
      </c>
      <c r="F16" s="36" t="s">
        <v>2838</v>
      </c>
    </row>
    <row r="17" spans="1:6" ht="38.25">
      <c r="A17" s="36" t="s">
        <v>2845</v>
      </c>
      <c r="B17" s="36" t="s">
        <v>2830</v>
      </c>
      <c r="C17" s="36">
        <v>89214531250</v>
      </c>
      <c r="D17" s="47">
        <v>10</v>
      </c>
      <c r="E17" s="36" t="s">
        <v>2808</v>
      </c>
      <c r="F17" s="36" t="s">
        <v>2846</v>
      </c>
    </row>
    <row r="18" spans="1:6" ht="29.25" customHeight="1">
      <c r="A18" s="36" t="s">
        <v>2847</v>
      </c>
      <c r="B18" s="36" t="s">
        <v>2848</v>
      </c>
      <c r="C18" s="36" t="s">
        <v>2849</v>
      </c>
      <c r="D18" s="47">
        <v>7</v>
      </c>
      <c r="E18" s="36" t="s">
        <v>2808</v>
      </c>
      <c r="F18" s="36" t="s">
        <v>2838</v>
      </c>
    </row>
    <row r="20" spans="1:6" ht="38.25">
      <c r="A20" s="37" t="s">
        <v>28</v>
      </c>
      <c r="B20" s="1500" t="s">
        <v>29</v>
      </c>
      <c r="C20" s="1500"/>
      <c r="D20" s="1500"/>
      <c r="E20" s="1500"/>
      <c r="F20" s="1500"/>
    </row>
    <row r="21" spans="1:6" ht="12.75" customHeight="1">
      <c r="A21" s="9" t="s">
        <v>18</v>
      </c>
      <c r="B21" s="9"/>
      <c r="C21" s="9"/>
      <c r="D21" s="9"/>
      <c r="E21" s="9"/>
      <c r="F21" s="9"/>
    </row>
    <row r="22" spans="1:6" ht="42.75">
      <c r="A22" s="37" t="s">
        <v>19</v>
      </c>
      <c r="B22" s="39" t="s">
        <v>20</v>
      </c>
      <c r="C22" s="39" t="s">
        <v>21</v>
      </c>
      <c r="D22" s="37" t="s">
        <v>22</v>
      </c>
      <c r="E22" s="37" t="s">
        <v>23</v>
      </c>
      <c r="F22" s="37" t="s">
        <v>24</v>
      </c>
    </row>
    <row r="23" spans="1:6" ht="25.5">
      <c r="A23" s="40" t="s">
        <v>2850</v>
      </c>
      <c r="B23" s="40" t="s">
        <v>2851</v>
      </c>
      <c r="C23" s="40" t="s">
        <v>2852</v>
      </c>
      <c r="D23" s="371" t="s">
        <v>1572</v>
      </c>
      <c r="E23" s="372" t="s">
        <v>1572</v>
      </c>
      <c r="F23" s="36"/>
    </row>
    <row r="24" spans="1:6" ht="25.5">
      <c r="A24" s="40" t="s">
        <v>2853</v>
      </c>
      <c r="B24" s="40" t="s">
        <v>2854</v>
      </c>
      <c r="C24" s="40" t="s">
        <v>2855</v>
      </c>
      <c r="D24" s="371" t="s">
        <v>1572</v>
      </c>
      <c r="E24" s="372" t="s">
        <v>1572</v>
      </c>
      <c r="F24" s="40"/>
    </row>
    <row r="25" spans="1:6" ht="38.25">
      <c r="A25" s="40" t="s">
        <v>2856</v>
      </c>
      <c r="B25" s="40" t="s">
        <v>2857</v>
      </c>
      <c r="C25" s="40" t="s">
        <v>2858</v>
      </c>
      <c r="D25" s="280" t="s">
        <v>2859</v>
      </c>
      <c r="E25" s="40" t="s">
        <v>482</v>
      </c>
      <c r="F25" s="36"/>
    </row>
    <row r="26" spans="1:6" ht="51">
      <c r="A26" s="40" t="s">
        <v>2860</v>
      </c>
      <c r="B26" s="40" t="s">
        <v>2857</v>
      </c>
      <c r="C26" s="40" t="s">
        <v>2858</v>
      </c>
      <c r="D26" s="280" t="s">
        <v>2859</v>
      </c>
      <c r="E26" s="372" t="s">
        <v>1572</v>
      </c>
      <c r="F26" s="40"/>
    </row>
    <row r="27" spans="1:6" ht="51">
      <c r="A27" s="40" t="s">
        <v>2861</v>
      </c>
      <c r="B27" s="40" t="s">
        <v>2862</v>
      </c>
      <c r="C27" s="40" t="s">
        <v>2863</v>
      </c>
      <c r="D27" s="280" t="s">
        <v>2859</v>
      </c>
      <c r="E27" s="372" t="s">
        <v>1572</v>
      </c>
      <c r="F27" s="40"/>
    </row>
    <row r="28" spans="1:6" ht="38.25">
      <c r="A28" s="40" t="s">
        <v>2864</v>
      </c>
      <c r="B28" s="40" t="s">
        <v>2865</v>
      </c>
      <c r="C28" s="40" t="s">
        <v>2866</v>
      </c>
      <c r="D28" s="280">
        <v>850</v>
      </c>
      <c r="E28" s="40" t="s">
        <v>2808</v>
      </c>
      <c r="F28" s="373" t="s">
        <v>2846</v>
      </c>
    </row>
    <row r="29" spans="1:6" ht="38.25">
      <c r="A29" s="40" t="s">
        <v>2867</v>
      </c>
      <c r="B29" s="40" t="s">
        <v>2868</v>
      </c>
      <c r="C29" s="40" t="s">
        <v>2869</v>
      </c>
      <c r="D29" s="280">
        <v>50</v>
      </c>
      <c r="E29" s="40" t="s">
        <v>2808</v>
      </c>
      <c r="F29" s="40"/>
    </row>
    <row r="30" spans="1:6" ht="38.25">
      <c r="A30" s="40" t="s">
        <v>2870</v>
      </c>
      <c r="B30" s="40" t="s">
        <v>2871</v>
      </c>
      <c r="C30" s="40" t="s">
        <v>2872</v>
      </c>
      <c r="D30" s="280">
        <v>200</v>
      </c>
      <c r="E30" s="40" t="s">
        <v>2808</v>
      </c>
      <c r="F30" s="373" t="s">
        <v>2846</v>
      </c>
    </row>
    <row r="31" spans="1:6" ht="38.25">
      <c r="A31" s="40" t="s">
        <v>2873</v>
      </c>
      <c r="B31" s="40" t="s">
        <v>2874</v>
      </c>
      <c r="C31" s="40" t="s">
        <v>2875</v>
      </c>
      <c r="D31" s="280">
        <v>10</v>
      </c>
      <c r="E31" s="40" t="s">
        <v>2808</v>
      </c>
      <c r="F31" s="40"/>
    </row>
    <row r="32" spans="1:6" ht="25.5">
      <c r="A32" s="40" t="s">
        <v>2876</v>
      </c>
      <c r="B32" s="40" t="s">
        <v>2877</v>
      </c>
      <c r="C32" s="40" t="s">
        <v>2878</v>
      </c>
      <c r="D32" s="280">
        <v>35</v>
      </c>
      <c r="E32" s="40" t="s">
        <v>2808</v>
      </c>
      <c r="F32" s="374" t="s">
        <v>2879</v>
      </c>
    </row>
    <row r="33" spans="1:7">
      <c r="A33" s="40"/>
      <c r="B33" s="40"/>
      <c r="C33" s="40"/>
      <c r="D33" s="40"/>
      <c r="E33" s="40"/>
      <c r="F33" s="40"/>
    </row>
    <row r="35" spans="1:7" ht="38.25">
      <c r="A35" s="34" t="s">
        <v>58</v>
      </c>
      <c r="B35" s="1500" t="s">
        <v>29</v>
      </c>
      <c r="C35" s="1500"/>
      <c r="D35" s="1500"/>
      <c r="E35" s="1500"/>
      <c r="F35" s="1500"/>
    </row>
    <row r="36" spans="1:7" ht="13.9" customHeight="1">
      <c r="A36" s="8" t="s">
        <v>18</v>
      </c>
      <c r="B36" s="8"/>
      <c r="C36" s="8"/>
      <c r="D36" s="8"/>
      <c r="E36" s="8"/>
      <c r="F36" s="8"/>
      <c r="G36" s="41"/>
    </row>
    <row r="37" spans="1:7" ht="102">
      <c r="A37" s="34" t="s">
        <v>59</v>
      </c>
      <c r="B37" s="34" t="s">
        <v>60</v>
      </c>
      <c r="C37" s="34" t="s">
        <v>21</v>
      </c>
      <c r="D37" s="34" t="s">
        <v>61</v>
      </c>
      <c r="E37" s="34" t="s">
        <v>62</v>
      </c>
      <c r="F37" s="34" t="s">
        <v>63</v>
      </c>
      <c r="G37" s="34" t="s">
        <v>64</v>
      </c>
    </row>
    <row r="38" spans="1:7" ht="43.5" customHeight="1">
      <c r="A38" s="36" t="s">
        <v>2880</v>
      </c>
      <c r="B38" s="36" t="s">
        <v>2881</v>
      </c>
      <c r="C38" s="36" t="s">
        <v>2882</v>
      </c>
      <c r="D38" s="47">
        <v>29</v>
      </c>
      <c r="E38" s="36" t="s">
        <v>901</v>
      </c>
      <c r="F38" s="36" t="s">
        <v>2846</v>
      </c>
      <c r="G38" s="36" t="s">
        <v>2883</v>
      </c>
    </row>
    <row r="39" spans="1:7" ht="44.25" customHeight="1">
      <c r="A39" s="36" t="s">
        <v>2884</v>
      </c>
      <c r="B39" s="36" t="s">
        <v>2885</v>
      </c>
      <c r="C39" s="36" t="s">
        <v>2886</v>
      </c>
      <c r="D39" s="47">
        <v>21</v>
      </c>
      <c r="E39" s="36" t="s">
        <v>901</v>
      </c>
      <c r="F39" s="36" t="s">
        <v>2846</v>
      </c>
      <c r="G39" s="36" t="s">
        <v>2887</v>
      </c>
    </row>
    <row r="40" spans="1:7">
      <c r="A40" s="36"/>
      <c r="B40" s="36"/>
      <c r="C40" s="36"/>
      <c r="D40" s="36"/>
      <c r="E40" s="36"/>
      <c r="F40" s="36"/>
      <c r="G40" s="36"/>
    </row>
    <row r="41" spans="1:7">
      <c r="A41" s="35"/>
      <c r="B41" s="35"/>
      <c r="C41" s="35"/>
      <c r="D41" s="35"/>
      <c r="E41" s="35"/>
      <c r="F41" s="35"/>
      <c r="G41" s="35"/>
    </row>
    <row r="42" spans="1:7" ht="76.5">
      <c r="A42" s="34" t="s">
        <v>65</v>
      </c>
      <c r="B42" s="1500" t="s">
        <v>17</v>
      </c>
      <c r="C42" s="1500"/>
      <c r="D42" s="1500"/>
      <c r="E42" s="1500"/>
      <c r="F42" s="35"/>
      <c r="G42" s="35"/>
    </row>
    <row r="43" spans="1:7" ht="12.75" customHeight="1">
      <c r="A43" s="7" t="s">
        <v>18</v>
      </c>
      <c r="B43" s="7"/>
      <c r="C43" s="7"/>
      <c r="D43" s="7"/>
      <c r="E43" s="7"/>
      <c r="F43" s="35"/>
      <c r="G43" s="35"/>
    </row>
    <row r="44" spans="1:7" ht="38.25">
      <c r="A44" s="34" t="s">
        <v>66</v>
      </c>
      <c r="B44" s="34" t="s">
        <v>67</v>
      </c>
      <c r="C44" s="34" t="s">
        <v>21</v>
      </c>
      <c r="D44" s="34" t="s">
        <v>68</v>
      </c>
      <c r="E44" s="34" t="s">
        <v>69</v>
      </c>
      <c r="F44" s="35"/>
      <c r="G44" s="35"/>
    </row>
    <row r="45" spans="1:7">
      <c r="A45" s="36" t="s">
        <v>25</v>
      </c>
      <c r="B45" s="36"/>
      <c r="C45" s="36"/>
      <c r="D45" s="36"/>
      <c r="E45" s="36"/>
      <c r="F45" s="35"/>
      <c r="G45" s="35"/>
    </row>
    <row r="46" spans="1:7">
      <c r="A46" s="35"/>
      <c r="B46" s="35"/>
      <c r="C46" s="35"/>
      <c r="D46" s="35"/>
      <c r="E46" s="35"/>
      <c r="F46" s="35"/>
      <c r="G46" s="35"/>
    </row>
    <row r="47" spans="1:7" ht="51">
      <c r="A47" s="34" t="s">
        <v>70</v>
      </c>
      <c r="B47" s="1500" t="s">
        <v>17</v>
      </c>
      <c r="C47" s="1500"/>
      <c r="D47" s="1500"/>
      <c r="E47" s="1500"/>
      <c r="F47" s="35"/>
      <c r="G47" s="35"/>
    </row>
    <row r="48" spans="1:7" ht="12.75" customHeight="1">
      <c r="A48" s="6" t="s">
        <v>18</v>
      </c>
      <c r="B48" s="6"/>
      <c r="C48" s="6"/>
      <c r="D48" s="6"/>
      <c r="E48" s="6"/>
      <c r="F48" s="35"/>
      <c r="G48" s="35"/>
    </row>
    <row r="49" spans="1:7" ht="63.75">
      <c r="A49" s="34" t="s">
        <v>71</v>
      </c>
      <c r="B49" s="34" t="s">
        <v>72</v>
      </c>
      <c r="C49" s="34" t="s">
        <v>73</v>
      </c>
      <c r="D49" s="34" t="s">
        <v>74</v>
      </c>
      <c r="E49" s="34" t="s">
        <v>75</v>
      </c>
      <c r="F49" s="35"/>
      <c r="G49" s="35"/>
    </row>
    <row r="50" spans="1:7">
      <c r="A50" s="36" t="s">
        <v>25</v>
      </c>
      <c r="B50" s="36"/>
      <c r="C50" s="36"/>
      <c r="D50" s="36"/>
      <c r="E50" s="36"/>
      <c r="F50" s="35"/>
      <c r="G50" s="35"/>
    </row>
    <row r="51" spans="1:7">
      <c r="A51" s="36" t="s">
        <v>26</v>
      </c>
      <c r="B51" s="36"/>
      <c r="C51" s="36"/>
      <c r="D51" s="36"/>
      <c r="E51" s="36"/>
      <c r="F51" s="35"/>
      <c r="G51" s="35"/>
    </row>
    <row r="53" spans="1:7" ht="92.45" customHeight="1">
      <c r="A53" s="34" t="s">
        <v>76</v>
      </c>
      <c r="B53" s="1500" t="s">
        <v>17</v>
      </c>
      <c r="C53" s="1500"/>
      <c r="D53" s="1500"/>
      <c r="E53" s="35"/>
      <c r="F53" s="35"/>
    </row>
    <row r="54" spans="1:7" ht="23.85" customHeight="1">
      <c r="A54" s="6" t="s">
        <v>18</v>
      </c>
      <c r="B54" s="6"/>
      <c r="C54" s="6"/>
      <c r="D54" s="6"/>
      <c r="E54" s="35"/>
      <c r="F54" s="35"/>
    </row>
    <row r="55" spans="1:7" ht="25.5">
      <c r="A55" s="34" t="s">
        <v>77</v>
      </c>
      <c r="B55" s="34" t="s">
        <v>78</v>
      </c>
      <c r="C55" s="34" t="s">
        <v>79</v>
      </c>
      <c r="D55" s="34" t="s">
        <v>80</v>
      </c>
      <c r="E55" s="35"/>
      <c r="F55" s="35"/>
    </row>
    <row r="56" spans="1:7">
      <c r="A56" s="36" t="s">
        <v>25</v>
      </c>
      <c r="B56" s="36"/>
      <c r="C56" s="36"/>
      <c r="D56" s="36"/>
      <c r="E56" s="35"/>
      <c r="F56" s="35"/>
    </row>
    <row r="57" spans="1:7">
      <c r="A57" s="36" t="s">
        <v>26</v>
      </c>
      <c r="B57" s="36"/>
      <c r="C57" s="36"/>
      <c r="D57" s="36"/>
      <c r="E57" s="35"/>
      <c r="F57" s="35"/>
    </row>
    <row r="58" spans="1:7">
      <c r="A58" s="35"/>
      <c r="B58" s="35"/>
      <c r="C58" s="35"/>
      <c r="D58" s="35"/>
      <c r="E58" s="35"/>
      <c r="F58" s="35"/>
    </row>
    <row r="59" spans="1:7" ht="90.95" customHeight="1">
      <c r="A59" s="34" t="s">
        <v>81</v>
      </c>
      <c r="B59" s="1500" t="s">
        <v>17</v>
      </c>
      <c r="C59" s="1500"/>
      <c r="D59" s="1500"/>
      <c r="E59" s="35"/>
      <c r="F59" s="35"/>
    </row>
    <row r="60" spans="1:7" ht="12.75" customHeight="1">
      <c r="A60" s="6" t="s">
        <v>18</v>
      </c>
      <c r="B60" s="6"/>
      <c r="C60" s="6"/>
      <c r="D60" s="6"/>
      <c r="E60" s="35"/>
      <c r="F60" s="35"/>
    </row>
    <row r="61" spans="1:7" ht="25.5">
      <c r="A61" s="34" t="s">
        <v>77</v>
      </c>
      <c r="B61" s="34" t="s">
        <v>78</v>
      </c>
      <c r="C61" s="34" t="s">
        <v>79</v>
      </c>
      <c r="D61" s="34" t="s">
        <v>80</v>
      </c>
      <c r="E61" s="35"/>
      <c r="F61" s="35"/>
    </row>
    <row r="62" spans="1:7">
      <c r="A62" s="36" t="s">
        <v>25</v>
      </c>
      <c r="B62" s="36"/>
      <c r="C62" s="36"/>
      <c r="D62" s="36"/>
      <c r="E62" s="35"/>
      <c r="F62" s="35"/>
    </row>
    <row r="63" spans="1:7">
      <c r="A63" s="36" t="s">
        <v>26</v>
      </c>
      <c r="B63" s="36"/>
      <c r="C63" s="36"/>
      <c r="D63" s="36"/>
      <c r="E63" s="35"/>
      <c r="F63" s="35"/>
    </row>
    <row r="64" spans="1:7">
      <c r="A64" s="35"/>
      <c r="B64" s="35"/>
      <c r="C64" s="35"/>
      <c r="D64" s="35"/>
      <c r="E64" s="35"/>
      <c r="F64" s="35"/>
    </row>
    <row r="65" spans="1:6" ht="70.900000000000006" customHeight="1">
      <c r="A65" s="34" t="s">
        <v>82</v>
      </c>
      <c r="B65" s="1500" t="s">
        <v>17</v>
      </c>
      <c r="C65" s="1500"/>
      <c r="D65" s="1500"/>
      <c r="E65" s="35"/>
      <c r="F65" s="35"/>
    </row>
    <row r="66" spans="1:6" ht="12.75" customHeight="1">
      <c r="A66" s="5" t="s">
        <v>18</v>
      </c>
      <c r="B66" s="5"/>
      <c r="C66" s="5"/>
      <c r="D66" s="5"/>
      <c r="E66" s="35"/>
      <c r="F66" s="35"/>
    </row>
    <row r="67" spans="1:6" ht="25.5">
      <c r="A67" s="34" t="s">
        <v>77</v>
      </c>
      <c r="B67" s="34" t="s">
        <v>78</v>
      </c>
      <c r="C67" s="34" t="s">
        <v>79</v>
      </c>
      <c r="D67" s="34" t="s">
        <v>80</v>
      </c>
      <c r="E67" s="35"/>
      <c r="F67" s="35"/>
    </row>
    <row r="68" spans="1:6">
      <c r="A68" s="36" t="s">
        <v>25</v>
      </c>
      <c r="B68" s="36"/>
      <c r="C68" s="36"/>
      <c r="D68" s="36"/>
      <c r="E68" s="35"/>
      <c r="F68" s="35"/>
    </row>
    <row r="69" spans="1:6">
      <c r="A69" s="36" t="s">
        <v>26</v>
      </c>
      <c r="B69" s="36"/>
      <c r="C69" s="36"/>
      <c r="D69" s="36"/>
      <c r="E69" s="35"/>
      <c r="F69" s="35"/>
    </row>
    <row r="70" spans="1:6">
      <c r="A70" s="4"/>
      <c r="B70" s="4"/>
      <c r="C70" s="4"/>
      <c r="D70" s="4"/>
      <c r="E70" s="4"/>
      <c r="F70" s="4"/>
    </row>
    <row r="71" spans="1:6" ht="90.95" customHeight="1">
      <c r="A71" s="34" t="s">
        <v>83</v>
      </c>
      <c r="B71" s="1500" t="s">
        <v>17</v>
      </c>
      <c r="C71" s="1500"/>
      <c r="D71" s="1500"/>
      <c r="E71" s="1500"/>
      <c r="F71" s="1500"/>
    </row>
    <row r="72" spans="1:6" ht="12.75" customHeight="1">
      <c r="A72" s="5" t="s">
        <v>18</v>
      </c>
      <c r="B72" s="5"/>
      <c r="C72" s="5"/>
      <c r="D72" s="5"/>
      <c r="E72" s="5"/>
      <c r="F72" s="5"/>
    </row>
    <row r="73" spans="1:6" ht="25.5">
      <c r="A73" s="34" t="s">
        <v>84</v>
      </c>
      <c r="B73" s="34" t="s">
        <v>85</v>
      </c>
      <c r="C73" s="34" t="s">
        <v>86</v>
      </c>
      <c r="D73" s="34" t="s">
        <v>87</v>
      </c>
      <c r="E73" s="34" t="s">
        <v>88</v>
      </c>
      <c r="F73" s="34" t="s">
        <v>69</v>
      </c>
    </row>
    <row r="74" spans="1:6">
      <c r="A74" s="36" t="s">
        <v>25</v>
      </c>
      <c r="B74" s="36"/>
      <c r="C74" s="36"/>
      <c r="D74" s="36"/>
      <c r="E74" s="36"/>
      <c r="F74" s="36"/>
    </row>
    <row r="75" spans="1:6">
      <c r="A75" s="36" t="s">
        <v>26</v>
      </c>
      <c r="B75" s="36"/>
      <c r="C75" s="36"/>
      <c r="D75" s="36"/>
      <c r="E75" s="36"/>
      <c r="F75" s="36"/>
    </row>
    <row r="76" spans="1:6">
      <c r="A76" s="36" t="s">
        <v>27</v>
      </c>
      <c r="B76" s="36"/>
      <c r="C76" s="36"/>
      <c r="D76" s="36"/>
      <c r="E76" s="36"/>
      <c r="F76" s="36"/>
    </row>
    <row r="77" spans="1:6">
      <c r="A77" s="36"/>
      <c r="B77" s="36"/>
      <c r="C77" s="36"/>
      <c r="D77" s="36"/>
      <c r="E77" s="36"/>
      <c r="F77" s="36"/>
    </row>
    <row r="78" spans="1:6">
      <c r="A78" s="35"/>
      <c r="B78" s="35"/>
      <c r="C78" s="35"/>
      <c r="D78" s="35"/>
      <c r="E78" s="35"/>
      <c r="F78" s="35"/>
    </row>
    <row r="79" spans="1:6" ht="73.900000000000006" customHeight="1">
      <c r="A79" s="34" t="s">
        <v>89</v>
      </c>
      <c r="B79" s="1500" t="s">
        <v>17</v>
      </c>
      <c r="C79" s="1500"/>
      <c r="D79" s="1500"/>
      <c r="E79" s="35"/>
      <c r="F79" s="35"/>
    </row>
    <row r="80" spans="1:6" ht="23.85" customHeight="1">
      <c r="A80" s="5" t="s">
        <v>18</v>
      </c>
      <c r="B80" s="5"/>
      <c r="C80" s="5"/>
      <c r="D80" s="5"/>
      <c r="E80" s="35"/>
      <c r="F80" s="35"/>
    </row>
    <row r="81" spans="1:6" ht="25.5">
      <c r="A81" s="34" t="s">
        <v>90</v>
      </c>
      <c r="B81" s="34" t="s">
        <v>91</v>
      </c>
      <c r="C81" s="34" t="s">
        <v>92</v>
      </c>
      <c r="D81" s="34" t="s">
        <v>69</v>
      </c>
      <c r="E81" s="35"/>
      <c r="F81" s="35"/>
    </row>
    <row r="82" spans="1:6">
      <c r="A82" s="36" t="s">
        <v>25</v>
      </c>
      <c r="B82" s="36"/>
      <c r="C82" s="36"/>
      <c r="D82" s="36"/>
      <c r="E82" s="35"/>
      <c r="F82" s="35"/>
    </row>
    <row r="83" spans="1:6">
      <c r="A83" s="36" t="s">
        <v>26</v>
      </c>
      <c r="B83" s="36"/>
      <c r="C83" s="36"/>
      <c r="D83" s="36"/>
      <c r="E83" s="35"/>
      <c r="F83" s="35"/>
    </row>
    <row r="84" spans="1:6">
      <c r="A84" s="36" t="s">
        <v>27</v>
      </c>
      <c r="B84" s="36"/>
      <c r="C84" s="36"/>
      <c r="D84" s="36"/>
      <c r="E84" s="35"/>
      <c r="F84" s="35"/>
    </row>
    <row r="85" spans="1:6">
      <c r="A85" s="36"/>
      <c r="B85" s="36"/>
      <c r="C85" s="36"/>
      <c r="D85" s="36"/>
      <c r="E85" s="35"/>
      <c r="F85" s="35"/>
    </row>
    <row r="86" spans="1:6">
      <c r="A86" s="35"/>
      <c r="B86" s="35"/>
      <c r="C86" s="35"/>
      <c r="D86" s="35"/>
      <c r="E86" s="35"/>
      <c r="F86" s="35"/>
    </row>
    <row r="87" spans="1:6" ht="73.150000000000006" customHeight="1">
      <c r="A87" s="34" t="s">
        <v>93</v>
      </c>
      <c r="B87" s="1500" t="s">
        <v>94</v>
      </c>
      <c r="C87" s="1500"/>
      <c r="D87" s="1500"/>
      <c r="E87" s="35"/>
      <c r="F87" s="35"/>
    </row>
    <row r="88" spans="1:6">
      <c r="A88" s="35"/>
      <c r="B88" s="35"/>
      <c r="D88" s="35"/>
      <c r="E88" s="35"/>
      <c r="F88" s="35"/>
    </row>
    <row r="89" spans="1:6" ht="75.400000000000006" customHeight="1">
      <c r="A89" s="34" t="s">
        <v>95</v>
      </c>
      <c r="B89" s="1500" t="s">
        <v>17</v>
      </c>
      <c r="C89" s="1500"/>
      <c r="D89" s="1500"/>
      <c r="E89" s="35"/>
      <c r="F89" s="35"/>
    </row>
    <row r="90" spans="1:6" ht="23.85" customHeight="1">
      <c r="A90" s="5" t="s">
        <v>18</v>
      </c>
      <c r="B90" s="5"/>
      <c r="C90" s="5"/>
      <c r="D90" s="5"/>
      <c r="E90" s="35"/>
      <c r="F90" s="35"/>
    </row>
    <row r="91" spans="1:6" ht="38.25">
      <c r="A91" s="34" t="s">
        <v>96</v>
      </c>
      <c r="B91" s="34" t="s">
        <v>97</v>
      </c>
      <c r="C91" s="34" t="s">
        <v>98</v>
      </c>
      <c r="D91" s="34" t="s">
        <v>99</v>
      </c>
      <c r="E91" s="35"/>
      <c r="F91" s="35"/>
    </row>
    <row r="92" spans="1:6" ht="12.75" customHeight="1">
      <c r="A92" s="36" t="s">
        <v>25</v>
      </c>
      <c r="B92" s="36"/>
      <c r="C92" s="36"/>
      <c r="D92" s="36"/>
    </row>
    <row r="93" spans="1:6" ht="12.75" customHeight="1">
      <c r="A93" s="36" t="s">
        <v>26</v>
      </c>
      <c r="B93" s="36"/>
      <c r="C93" s="36"/>
      <c r="D93" s="36"/>
    </row>
    <row r="96" spans="1:6" ht="76.150000000000006" customHeight="1">
      <c r="A96" s="44" t="s">
        <v>100</v>
      </c>
      <c r="B96" s="1501" t="s">
        <v>29</v>
      </c>
      <c r="C96" s="1501"/>
      <c r="D96" s="1501"/>
    </row>
    <row r="97" spans="1:6" ht="28.35" customHeight="1">
      <c r="A97" s="5" t="s">
        <v>18</v>
      </c>
      <c r="B97" s="5"/>
      <c r="C97" s="5"/>
      <c r="D97" s="5"/>
    </row>
    <row r="98" spans="1:6" ht="99.2" customHeight="1">
      <c r="A98" s="44" t="s">
        <v>101</v>
      </c>
      <c r="B98" s="2" t="s">
        <v>102</v>
      </c>
      <c r="C98" s="2"/>
      <c r="D98" s="44" t="s">
        <v>103</v>
      </c>
    </row>
    <row r="99" spans="1:6" ht="51" customHeight="1">
      <c r="A99" s="375" t="s">
        <v>2888</v>
      </c>
      <c r="B99" s="1502" t="s">
        <v>2889</v>
      </c>
      <c r="C99" s="1502"/>
      <c r="D99" s="375" t="s">
        <v>2890</v>
      </c>
    </row>
    <row r="100" spans="1:6" ht="60.75" customHeight="1">
      <c r="A100" s="375" t="s">
        <v>2891</v>
      </c>
      <c r="B100" s="1502" t="s">
        <v>2892</v>
      </c>
      <c r="C100" s="1502"/>
      <c r="D100" s="375" t="s">
        <v>2893</v>
      </c>
    </row>
    <row r="102" spans="1:6" ht="76.900000000000006" customHeight="1">
      <c r="A102" s="44" t="s">
        <v>107</v>
      </c>
      <c r="B102" s="1501" t="s">
        <v>29</v>
      </c>
      <c r="C102" s="1501"/>
      <c r="D102" s="1501"/>
    </row>
    <row r="103" spans="1:6" ht="12.75" customHeight="1">
      <c r="A103" s="5" t="s">
        <v>18</v>
      </c>
      <c r="B103" s="5"/>
      <c r="C103" s="5"/>
      <c r="D103" s="5"/>
    </row>
    <row r="104" spans="1:6" ht="12.75" customHeight="1">
      <c r="A104" s="2" t="s">
        <v>108</v>
      </c>
      <c r="B104" s="2"/>
      <c r="C104" s="2"/>
    </row>
    <row r="105" spans="1:6" ht="50.25" customHeight="1">
      <c r="A105" s="1477" t="s">
        <v>2894</v>
      </c>
      <c r="B105" s="1477"/>
      <c r="C105" s="1477"/>
    </row>
    <row r="106" spans="1:6" ht="73.900000000000006" customHeight="1">
      <c r="A106" s="48" t="s">
        <v>110</v>
      </c>
      <c r="B106" s="1501" t="s">
        <v>17</v>
      </c>
      <c r="C106" s="1501"/>
      <c r="D106" s="1501"/>
    </row>
    <row r="108" spans="1:6" ht="72.75" customHeight="1">
      <c r="A108" s="44" t="s">
        <v>111</v>
      </c>
      <c r="B108" s="1501" t="s">
        <v>29</v>
      </c>
      <c r="C108" s="1501"/>
      <c r="D108" s="1501"/>
      <c r="F108" s="49"/>
    </row>
    <row r="109" spans="1:6" ht="18.75" customHeight="1">
      <c r="A109" s="5" t="s">
        <v>18</v>
      </c>
      <c r="B109" s="5"/>
      <c r="C109" s="5"/>
      <c r="D109" s="5"/>
    </row>
    <row r="110" spans="1:6" ht="29.85" customHeight="1">
      <c r="A110" s="2" t="s">
        <v>108</v>
      </c>
      <c r="B110" s="2"/>
      <c r="C110" s="2"/>
    </row>
    <row r="111" spans="1:6" ht="34.5" customHeight="1">
      <c r="A111" s="1477" t="s">
        <v>2895</v>
      </c>
      <c r="B111" s="1477"/>
      <c r="C111" s="1477"/>
    </row>
    <row r="112" spans="1:6" ht="93.95" customHeight="1">
      <c r="A112" s="44" t="s">
        <v>113</v>
      </c>
      <c r="B112" s="1501" t="s">
        <v>29</v>
      </c>
      <c r="C112" s="1501"/>
      <c r="D112" s="1501"/>
    </row>
    <row r="114" spans="1:7" ht="50.65" customHeight="1">
      <c r="A114" s="2" t="s">
        <v>114</v>
      </c>
      <c r="B114" s="2"/>
      <c r="C114" s="2"/>
      <c r="D114" s="2"/>
    </row>
    <row r="115" spans="1:7" ht="96.95" customHeight="1">
      <c r="A115" s="44" t="s">
        <v>115</v>
      </c>
      <c r="B115" s="44" t="s">
        <v>116</v>
      </c>
      <c r="C115" s="44" t="s">
        <v>117</v>
      </c>
      <c r="D115" s="44" t="s">
        <v>118</v>
      </c>
    </row>
    <row r="116" spans="1:7" ht="129.75" customHeight="1">
      <c r="A116" s="50" t="s">
        <v>2896</v>
      </c>
      <c r="B116" s="50" t="s">
        <v>2897</v>
      </c>
      <c r="C116" s="83" t="s">
        <v>2898</v>
      </c>
      <c r="D116" s="50" t="s">
        <v>2899</v>
      </c>
    </row>
    <row r="118" spans="1:7" ht="56.25" customHeight="1">
      <c r="A118" s="2" t="s">
        <v>122</v>
      </c>
      <c r="B118" s="2"/>
      <c r="C118" s="2"/>
      <c r="D118" s="2"/>
      <c r="E118" s="2"/>
      <c r="F118" s="44" t="s">
        <v>123</v>
      </c>
      <c r="G118" s="44" t="s">
        <v>124</v>
      </c>
    </row>
    <row r="119" spans="1:7" ht="73.900000000000006" customHeight="1">
      <c r="A119" s="44" t="s">
        <v>125</v>
      </c>
      <c r="B119" s="44" t="s">
        <v>126</v>
      </c>
      <c r="C119" s="44" t="s">
        <v>127</v>
      </c>
      <c r="D119" s="44" t="s">
        <v>128</v>
      </c>
      <c r="E119" s="44" t="s">
        <v>129</v>
      </c>
      <c r="F119" s="47">
        <v>26</v>
      </c>
      <c r="G119" s="47">
        <f>SUM(D120:D145)</f>
        <v>7878</v>
      </c>
    </row>
    <row r="120" spans="1:7" ht="109.5" customHeight="1">
      <c r="A120" s="47" t="s">
        <v>2900</v>
      </c>
      <c r="B120" s="376">
        <v>46099</v>
      </c>
      <c r="C120" s="47" t="s">
        <v>2901</v>
      </c>
      <c r="D120" s="47">
        <v>130</v>
      </c>
      <c r="E120" s="47" t="s">
        <v>2902</v>
      </c>
    </row>
    <row r="121" spans="1:7" ht="45.75" customHeight="1">
      <c r="A121" s="47" t="s">
        <v>2903</v>
      </c>
      <c r="B121" s="376">
        <v>46102</v>
      </c>
      <c r="C121" s="47" t="s">
        <v>2904</v>
      </c>
      <c r="D121" s="47">
        <v>250</v>
      </c>
      <c r="E121" s="47" t="s">
        <v>2902</v>
      </c>
    </row>
    <row r="122" spans="1:7" ht="57.75" customHeight="1">
      <c r="A122" s="47" t="s">
        <v>2905</v>
      </c>
      <c r="B122" s="376">
        <v>46108</v>
      </c>
      <c r="C122" s="47" t="s">
        <v>2906</v>
      </c>
      <c r="D122" s="47">
        <v>90</v>
      </c>
      <c r="E122" s="47" t="s">
        <v>2902</v>
      </c>
    </row>
    <row r="123" spans="1:7" ht="108.75" customHeight="1">
      <c r="A123" s="47" t="s">
        <v>2907</v>
      </c>
      <c r="B123" s="376">
        <v>46039</v>
      </c>
      <c r="C123" s="47" t="s">
        <v>2908</v>
      </c>
      <c r="D123" s="47">
        <v>25</v>
      </c>
      <c r="E123" s="47" t="s">
        <v>2909</v>
      </c>
    </row>
    <row r="124" spans="1:7" ht="103.5" customHeight="1">
      <c r="A124" s="47" t="s">
        <v>2910</v>
      </c>
      <c r="B124" s="376">
        <v>46037</v>
      </c>
      <c r="C124" s="47" t="s">
        <v>2911</v>
      </c>
      <c r="D124" s="47">
        <v>115</v>
      </c>
      <c r="E124" s="47" t="s">
        <v>2912</v>
      </c>
    </row>
    <row r="125" spans="1:7" ht="91.5" customHeight="1">
      <c r="A125" s="47" t="s">
        <v>2913</v>
      </c>
      <c r="B125" s="376">
        <v>46039</v>
      </c>
      <c r="C125" s="47" t="s">
        <v>2914</v>
      </c>
      <c r="D125" s="47">
        <v>50</v>
      </c>
      <c r="E125" s="47" t="s">
        <v>2915</v>
      </c>
    </row>
    <row r="126" spans="1:7" ht="196.5" customHeight="1">
      <c r="A126" s="47" t="s">
        <v>2916</v>
      </c>
      <c r="B126" s="47">
        <v>46095</v>
      </c>
      <c r="C126" s="47" t="s">
        <v>2917</v>
      </c>
      <c r="D126" s="47">
        <v>58</v>
      </c>
      <c r="E126" s="47" t="s">
        <v>2918</v>
      </c>
      <c r="F126" s="69"/>
      <c r="G126" s="69"/>
    </row>
    <row r="127" spans="1:7" ht="96" customHeight="1">
      <c r="A127" s="47" t="s">
        <v>2919</v>
      </c>
      <c r="B127" s="47">
        <v>46098</v>
      </c>
      <c r="C127" s="47" t="s">
        <v>2920</v>
      </c>
      <c r="D127" s="47">
        <v>50</v>
      </c>
      <c r="E127" s="47" t="s">
        <v>2921</v>
      </c>
      <c r="F127" s="69"/>
      <c r="G127" s="69"/>
    </row>
    <row r="128" spans="1:7" ht="256.5" customHeight="1">
      <c r="A128" s="47" t="s">
        <v>2922</v>
      </c>
      <c r="B128" s="47">
        <v>46107</v>
      </c>
      <c r="C128" s="47" t="s">
        <v>2923</v>
      </c>
      <c r="D128" s="47">
        <v>5</v>
      </c>
      <c r="E128" s="47" t="s">
        <v>2924</v>
      </c>
      <c r="F128" s="69"/>
      <c r="G128" s="69"/>
    </row>
    <row r="129" spans="1:7" ht="165.75" customHeight="1">
      <c r="A129" s="47" t="s">
        <v>2925</v>
      </c>
      <c r="B129" s="47">
        <v>46107</v>
      </c>
      <c r="C129" s="47" t="s">
        <v>2926</v>
      </c>
      <c r="D129" s="47">
        <v>52</v>
      </c>
      <c r="E129" s="47" t="s">
        <v>2927</v>
      </c>
      <c r="F129" s="69"/>
      <c r="G129" s="69"/>
    </row>
    <row r="130" spans="1:7" ht="117.75" customHeight="1">
      <c r="A130" s="377" t="s">
        <v>1197</v>
      </c>
      <c r="B130" s="376">
        <v>46080</v>
      </c>
      <c r="C130" s="47" t="s">
        <v>2928</v>
      </c>
      <c r="D130" s="47">
        <v>449</v>
      </c>
      <c r="E130" s="47" t="s">
        <v>2912</v>
      </c>
    </row>
    <row r="131" spans="1:7" ht="57.75" customHeight="1">
      <c r="A131" s="47" t="s">
        <v>2929</v>
      </c>
      <c r="B131" s="376" t="s">
        <v>2930</v>
      </c>
      <c r="C131" s="47" t="s">
        <v>2931</v>
      </c>
      <c r="D131" s="47">
        <v>104</v>
      </c>
      <c r="E131" s="47" t="s">
        <v>2932</v>
      </c>
      <c r="F131" s="69"/>
      <c r="G131" s="69"/>
    </row>
    <row r="132" spans="1:7" ht="54.75" customHeight="1">
      <c r="A132" s="47" t="s">
        <v>2933</v>
      </c>
      <c r="B132" s="376">
        <v>46067</v>
      </c>
      <c r="C132" s="47" t="s">
        <v>2934</v>
      </c>
      <c r="D132" s="47">
        <v>10</v>
      </c>
      <c r="E132" s="47" t="s">
        <v>2935</v>
      </c>
      <c r="F132" s="69"/>
      <c r="G132" s="69"/>
    </row>
    <row r="133" spans="1:7" ht="46.5" customHeight="1">
      <c r="A133" s="47" t="s">
        <v>2936</v>
      </c>
      <c r="B133" s="376">
        <v>46079</v>
      </c>
      <c r="C133" s="47" t="s">
        <v>2937</v>
      </c>
      <c r="D133" s="47">
        <v>14</v>
      </c>
      <c r="E133" s="47" t="s">
        <v>2938</v>
      </c>
      <c r="F133" s="69"/>
      <c r="G133" s="69"/>
    </row>
    <row r="134" spans="1:7" ht="54" customHeight="1">
      <c r="A134" s="47" t="s">
        <v>2939</v>
      </c>
      <c r="B134" s="376">
        <v>46080</v>
      </c>
      <c r="C134" s="47" t="s">
        <v>2940</v>
      </c>
      <c r="D134" s="47">
        <v>11</v>
      </c>
      <c r="E134" s="47" t="s">
        <v>2938</v>
      </c>
      <c r="F134" s="69"/>
      <c r="G134" s="69"/>
    </row>
    <row r="135" spans="1:7" ht="54.75" customHeight="1">
      <c r="A135" s="47" t="s">
        <v>2941</v>
      </c>
      <c r="B135" s="376">
        <v>46103</v>
      </c>
      <c r="C135" s="47" t="s">
        <v>2942</v>
      </c>
      <c r="D135" s="47">
        <v>5500</v>
      </c>
      <c r="E135" s="47" t="s">
        <v>2932</v>
      </c>
      <c r="F135" s="69"/>
      <c r="G135" s="69"/>
    </row>
    <row r="136" spans="1:7" ht="40.5" customHeight="1">
      <c r="A136" s="47" t="s">
        <v>2943</v>
      </c>
      <c r="B136" s="376">
        <v>46045</v>
      </c>
      <c r="C136" s="47" t="s">
        <v>2944</v>
      </c>
      <c r="D136" s="47">
        <v>95</v>
      </c>
      <c r="E136" s="47" t="s">
        <v>2945</v>
      </c>
    </row>
    <row r="137" spans="1:7" ht="30" customHeight="1">
      <c r="A137" s="47" t="s">
        <v>2946</v>
      </c>
      <c r="B137" s="47" t="s">
        <v>2947</v>
      </c>
      <c r="C137" s="47" t="s">
        <v>2948</v>
      </c>
      <c r="D137" s="47">
        <v>50</v>
      </c>
      <c r="E137" s="47" t="s">
        <v>2945</v>
      </c>
    </row>
    <row r="138" spans="1:7" ht="30" customHeight="1">
      <c r="A138" s="47" t="s">
        <v>2949</v>
      </c>
      <c r="B138" s="376">
        <v>46049</v>
      </c>
      <c r="C138" s="47" t="s">
        <v>2950</v>
      </c>
      <c r="D138" s="47">
        <v>100</v>
      </c>
      <c r="E138" s="47" t="s">
        <v>2945</v>
      </c>
    </row>
    <row r="139" spans="1:7" ht="42.75" customHeight="1">
      <c r="A139" s="47" t="s">
        <v>2951</v>
      </c>
      <c r="B139" s="376">
        <v>46050</v>
      </c>
      <c r="C139" s="47" t="s">
        <v>2952</v>
      </c>
      <c r="D139" s="47">
        <v>200</v>
      </c>
      <c r="E139" s="47" t="s">
        <v>2945</v>
      </c>
    </row>
    <row r="140" spans="1:7" ht="57" customHeight="1">
      <c r="A140" s="47" t="s">
        <v>2953</v>
      </c>
      <c r="B140" s="376">
        <v>46052</v>
      </c>
      <c r="C140" s="47" t="s">
        <v>2954</v>
      </c>
      <c r="D140" s="47">
        <v>80</v>
      </c>
      <c r="E140" s="47" t="s">
        <v>2945</v>
      </c>
    </row>
    <row r="141" spans="1:7" ht="42.75" customHeight="1">
      <c r="A141" s="47" t="s">
        <v>2946</v>
      </c>
      <c r="B141" s="376">
        <v>46055</v>
      </c>
      <c r="C141" s="47" t="s">
        <v>2955</v>
      </c>
      <c r="D141" s="47">
        <v>150</v>
      </c>
      <c r="E141" s="47" t="s">
        <v>2945</v>
      </c>
    </row>
    <row r="142" spans="1:7" ht="46.5" customHeight="1">
      <c r="A142" s="47" t="s">
        <v>2946</v>
      </c>
      <c r="B142" s="376">
        <v>46056</v>
      </c>
      <c r="C142" s="47" t="s">
        <v>2956</v>
      </c>
      <c r="D142" s="47">
        <v>50</v>
      </c>
      <c r="E142" s="47" t="s">
        <v>2945</v>
      </c>
    </row>
    <row r="143" spans="1:7" ht="45.75" customHeight="1">
      <c r="A143" s="47" t="s">
        <v>2957</v>
      </c>
      <c r="B143" s="376">
        <v>46111</v>
      </c>
      <c r="C143" s="47" t="s">
        <v>2958</v>
      </c>
      <c r="D143" s="47">
        <v>60</v>
      </c>
      <c r="E143" s="47" t="s">
        <v>2945</v>
      </c>
    </row>
    <row r="144" spans="1:7" ht="43.5" customHeight="1">
      <c r="A144" s="47" t="s">
        <v>2957</v>
      </c>
      <c r="B144" s="376">
        <v>46112</v>
      </c>
      <c r="C144" s="47" t="s">
        <v>2959</v>
      </c>
      <c r="D144" s="47">
        <v>30</v>
      </c>
      <c r="E144" s="47" t="s">
        <v>2945</v>
      </c>
    </row>
    <row r="145" spans="1:10" ht="43.5" customHeight="1">
      <c r="A145" s="47" t="s">
        <v>2960</v>
      </c>
      <c r="B145" s="47" t="s">
        <v>2961</v>
      </c>
      <c r="C145" s="47" t="s">
        <v>2962</v>
      </c>
      <c r="D145" s="47">
        <v>150</v>
      </c>
      <c r="E145" s="47" t="s">
        <v>2945</v>
      </c>
    </row>
    <row r="146" spans="1:10" ht="12.75" customHeight="1">
      <c r="A146" s="50"/>
      <c r="B146" s="50"/>
      <c r="C146" s="50"/>
      <c r="D146" s="50"/>
      <c r="E146" s="50"/>
    </row>
    <row r="148" spans="1:10" ht="96.95" customHeight="1">
      <c r="A148" s="2" t="s">
        <v>200</v>
      </c>
      <c r="B148" s="2"/>
      <c r="C148" s="2"/>
      <c r="D148" s="2"/>
      <c r="E148" s="2"/>
      <c r="F148" s="2"/>
      <c r="G148" s="44" t="s">
        <v>123</v>
      </c>
      <c r="H148" s="44" t="s">
        <v>124</v>
      </c>
      <c r="I148" s="44" t="s">
        <v>201</v>
      </c>
    </row>
    <row r="149" spans="1:10" ht="87.75" customHeight="1">
      <c r="A149" s="44" t="s">
        <v>125</v>
      </c>
      <c r="B149" s="44" t="s">
        <v>126</v>
      </c>
      <c r="C149" s="44" t="s">
        <v>127</v>
      </c>
      <c r="D149" s="44" t="s">
        <v>128</v>
      </c>
      <c r="E149" s="44" t="s">
        <v>129</v>
      </c>
      <c r="F149" s="44" t="s">
        <v>202</v>
      </c>
      <c r="G149" s="47">
        <v>46</v>
      </c>
      <c r="H149" s="47">
        <f>SUM(D150:D195)</f>
        <v>3633</v>
      </c>
      <c r="I149" s="63">
        <f>15/G149*100</f>
        <v>32.608695652173914</v>
      </c>
      <c r="J149" s="195"/>
    </row>
    <row r="150" spans="1:10" ht="409.6" customHeight="1">
      <c r="A150" s="47" t="s">
        <v>2963</v>
      </c>
      <c r="B150" s="47" t="s">
        <v>2964</v>
      </c>
      <c r="C150" s="47" t="s">
        <v>2965</v>
      </c>
      <c r="D150" s="47">
        <v>500</v>
      </c>
      <c r="E150" s="47" t="s">
        <v>2966</v>
      </c>
      <c r="F150" s="65" t="s">
        <v>214</v>
      </c>
      <c r="I150" s="64">
        <f>15/G149*100</f>
        <v>32.608695652173914</v>
      </c>
    </row>
    <row r="151" spans="1:10" ht="83.25" customHeight="1">
      <c r="A151" s="47" t="s">
        <v>2967</v>
      </c>
      <c r="B151" s="47" t="s">
        <v>2968</v>
      </c>
      <c r="C151" s="47" t="s">
        <v>2969</v>
      </c>
      <c r="D151" s="47">
        <v>12</v>
      </c>
      <c r="E151" s="47" t="s">
        <v>2966</v>
      </c>
      <c r="F151" s="65" t="s">
        <v>205</v>
      </c>
    </row>
    <row r="152" spans="1:10" ht="63" customHeight="1">
      <c r="A152" s="47" t="s">
        <v>2970</v>
      </c>
      <c r="B152" s="376">
        <v>46067</v>
      </c>
      <c r="C152" s="47" t="s">
        <v>2971</v>
      </c>
      <c r="D152" s="47">
        <v>100</v>
      </c>
      <c r="E152" s="47" t="s">
        <v>2972</v>
      </c>
      <c r="F152" s="65" t="s">
        <v>214</v>
      </c>
    </row>
    <row r="153" spans="1:10" ht="57.75" customHeight="1">
      <c r="A153" s="47" t="s">
        <v>2973</v>
      </c>
      <c r="B153" s="47" t="s">
        <v>2974</v>
      </c>
      <c r="C153" s="47" t="s">
        <v>2975</v>
      </c>
      <c r="D153" s="47">
        <v>35</v>
      </c>
      <c r="E153" s="47" t="s">
        <v>2976</v>
      </c>
      <c r="F153" s="65" t="s">
        <v>214</v>
      </c>
    </row>
    <row r="154" spans="1:10" ht="69" customHeight="1">
      <c r="A154" s="47" t="s">
        <v>2977</v>
      </c>
      <c r="B154" s="376">
        <v>46080</v>
      </c>
      <c r="C154" s="47" t="s">
        <v>2975</v>
      </c>
      <c r="D154" s="47">
        <v>30</v>
      </c>
      <c r="E154" s="47" t="s">
        <v>2976</v>
      </c>
      <c r="F154" s="65" t="s">
        <v>214</v>
      </c>
    </row>
    <row r="155" spans="1:10" ht="37.5" customHeight="1">
      <c r="A155" s="47" t="s">
        <v>2978</v>
      </c>
      <c r="B155" s="376">
        <v>46083</v>
      </c>
      <c r="C155" s="47" t="s">
        <v>2979</v>
      </c>
      <c r="D155" s="47">
        <v>7</v>
      </c>
      <c r="E155" s="47" t="s">
        <v>2966</v>
      </c>
      <c r="F155" s="65" t="s">
        <v>214</v>
      </c>
    </row>
    <row r="156" spans="1:10" ht="176.25" customHeight="1">
      <c r="A156" s="47" t="s">
        <v>2980</v>
      </c>
      <c r="B156" s="47" t="s">
        <v>914</v>
      </c>
      <c r="C156" s="47" t="s">
        <v>2981</v>
      </c>
      <c r="D156" s="47">
        <v>250</v>
      </c>
      <c r="E156" s="47" t="s">
        <v>2966</v>
      </c>
      <c r="F156" s="65" t="s">
        <v>214</v>
      </c>
    </row>
    <row r="157" spans="1:10" ht="150.75" customHeight="1">
      <c r="A157" s="47" t="s">
        <v>2982</v>
      </c>
      <c r="B157" s="47" t="s">
        <v>2983</v>
      </c>
      <c r="C157" s="47" t="s">
        <v>2984</v>
      </c>
      <c r="D157" s="47">
        <v>15</v>
      </c>
      <c r="E157" s="47" t="s">
        <v>2966</v>
      </c>
      <c r="F157" s="65" t="s">
        <v>214</v>
      </c>
    </row>
    <row r="158" spans="1:10" ht="28.5" customHeight="1">
      <c r="A158" s="377" t="s">
        <v>1196</v>
      </c>
      <c r="B158" s="376">
        <v>46074</v>
      </c>
      <c r="C158" s="47" t="s">
        <v>2985</v>
      </c>
      <c r="D158" s="47">
        <v>32</v>
      </c>
      <c r="E158" s="47" t="s">
        <v>2902</v>
      </c>
      <c r="F158" s="65" t="s">
        <v>205</v>
      </c>
    </row>
    <row r="159" spans="1:10" ht="89.25">
      <c r="A159" s="47" t="s">
        <v>2986</v>
      </c>
      <c r="B159" s="47" t="s">
        <v>354</v>
      </c>
      <c r="C159" s="47" t="s">
        <v>2987</v>
      </c>
      <c r="D159" s="47">
        <v>350</v>
      </c>
      <c r="E159" s="47" t="s">
        <v>2988</v>
      </c>
      <c r="F159" s="65" t="s">
        <v>205</v>
      </c>
    </row>
    <row r="160" spans="1:10" ht="102" customHeight="1">
      <c r="A160" s="47" t="s">
        <v>664</v>
      </c>
      <c r="B160" s="47" t="s">
        <v>914</v>
      </c>
      <c r="C160" s="47" t="s">
        <v>2989</v>
      </c>
      <c r="D160" s="47">
        <v>160</v>
      </c>
      <c r="E160" s="47" t="s">
        <v>2915</v>
      </c>
      <c r="F160" s="65" t="s">
        <v>214</v>
      </c>
    </row>
    <row r="161" spans="1:6" ht="162.75" customHeight="1">
      <c r="A161" s="47" t="s">
        <v>2990</v>
      </c>
      <c r="B161" s="376">
        <v>46051</v>
      </c>
      <c r="C161" s="47" t="s">
        <v>2991</v>
      </c>
      <c r="D161" s="47">
        <v>15</v>
      </c>
      <c r="E161" s="47" t="s">
        <v>2992</v>
      </c>
      <c r="F161" s="65" t="s">
        <v>214</v>
      </c>
    </row>
    <row r="162" spans="1:6" ht="98.25" customHeight="1">
      <c r="A162" s="47" t="s">
        <v>2993</v>
      </c>
      <c r="B162" s="47" t="s">
        <v>2994</v>
      </c>
      <c r="C162" s="47" t="s">
        <v>2995</v>
      </c>
      <c r="D162" s="47">
        <v>46</v>
      </c>
      <c r="E162" s="47" t="s">
        <v>2996</v>
      </c>
      <c r="F162" s="65" t="s">
        <v>205</v>
      </c>
    </row>
    <row r="163" spans="1:6" ht="236.25" customHeight="1">
      <c r="A163" s="47" t="s">
        <v>2997</v>
      </c>
      <c r="B163" s="376">
        <v>46039</v>
      </c>
      <c r="C163" s="47" t="s">
        <v>2998</v>
      </c>
      <c r="D163" s="47">
        <v>28</v>
      </c>
      <c r="E163" s="47" t="s">
        <v>2999</v>
      </c>
      <c r="F163" s="65" t="s">
        <v>205</v>
      </c>
    </row>
    <row r="164" spans="1:6" ht="98.25" customHeight="1">
      <c r="A164" s="47" t="s">
        <v>3000</v>
      </c>
      <c r="B164" s="47" t="s">
        <v>3001</v>
      </c>
      <c r="C164" s="47" t="s">
        <v>3002</v>
      </c>
      <c r="D164" s="47">
        <v>49</v>
      </c>
      <c r="E164" s="47" t="s">
        <v>3003</v>
      </c>
      <c r="F164" s="65" t="s">
        <v>214</v>
      </c>
    </row>
    <row r="165" spans="1:6" ht="157.5" customHeight="1">
      <c r="A165" s="47" t="s">
        <v>3004</v>
      </c>
      <c r="B165" s="376">
        <v>46049</v>
      </c>
      <c r="C165" s="47" t="s">
        <v>3005</v>
      </c>
      <c r="D165" s="47">
        <v>28</v>
      </c>
      <c r="E165" s="47" t="s">
        <v>3006</v>
      </c>
      <c r="F165" s="65" t="s">
        <v>214</v>
      </c>
    </row>
    <row r="166" spans="1:6" ht="146.25" customHeight="1">
      <c r="A166" s="47" t="s">
        <v>3007</v>
      </c>
      <c r="B166" s="376">
        <v>46413</v>
      </c>
      <c r="C166" s="47" t="s">
        <v>3008</v>
      </c>
      <c r="D166" s="47">
        <v>61</v>
      </c>
      <c r="E166" s="47" t="s">
        <v>3009</v>
      </c>
      <c r="F166" s="65" t="s">
        <v>214</v>
      </c>
    </row>
    <row r="167" spans="1:6" ht="131.25" customHeight="1">
      <c r="A167" s="47" t="s">
        <v>3010</v>
      </c>
      <c r="B167" s="376">
        <v>46053</v>
      </c>
      <c r="C167" s="47" t="s">
        <v>3011</v>
      </c>
      <c r="D167" s="47">
        <v>60</v>
      </c>
      <c r="E167" s="47" t="s">
        <v>3012</v>
      </c>
      <c r="F167" s="65" t="s">
        <v>205</v>
      </c>
    </row>
    <row r="168" spans="1:6" ht="120.75" customHeight="1">
      <c r="A168" s="47" t="s">
        <v>3013</v>
      </c>
      <c r="B168" s="376" t="s">
        <v>3014</v>
      </c>
      <c r="C168" s="47" t="s">
        <v>3015</v>
      </c>
      <c r="D168" s="47">
        <v>76</v>
      </c>
      <c r="E168" s="47" t="s">
        <v>3016</v>
      </c>
      <c r="F168" s="65" t="s">
        <v>214</v>
      </c>
    </row>
    <row r="169" spans="1:6" ht="159.75" customHeight="1">
      <c r="A169" s="47" t="s">
        <v>3017</v>
      </c>
      <c r="B169" s="376">
        <v>46066</v>
      </c>
      <c r="C169" s="47" t="s">
        <v>3018</v>
      </c>
      <c r="D169" s="47">
        <v>28</v>
      </c>
      <c r="E169" s="47" t="s">
        <v>3019</v>
      </c>
      <c r="F169" s="65" t="s">
        <v>214</v>
      </c>
    </row>
    <row r="170" spans="1:6" ht="171.75" customHeight="1">
      <c r="A170" s="47" t="s">
        <v>3020</v>
      </c>
      <c r="B170" s="376">
        <v>46070</v>
      </c>
      <c r="C170" s="47" t="s">
        <v>3021</v>
      </c>
      <c r="D170" s="47">
        <v>16</v>
      </c>
      <c r="E170" s="47" t="s">
        <v>3022</v>
      </c>
      <c r="F170" s="65" t="s">
        <v>214</v>
      </c>
    </row>
    <row r="171" spans="1:6" ht="108" customHeight="1">
      <c r="A171" s="47" t="s">
        <v>3023</v>
      </c>
      <c r="B171" s="376">
        <v>46071</v>
      </c>
      <c r="C171" s="47" t="s">
        <v>3024</v>
      </c>
      <c r="D171" s="47">
        <v>30</v>
      </c>
      <c r="E171" s="47" t="s">
        <v>3025</v>
      </c>
      <c r="F171" s="65" t="s">
        <v>214</v>
      </c>
    </row>
    <row r="172" spans="1:6" ht="306.75" customHeight="1">
      <c r="A172" s="47" t="s">
        <v>3026</v>
      </c>
      <c r="B172" s="376">
        <v>46063</v>
      </c>
      <c r="C172" s="47" t="s">
        <v>3027</v>
      </c>
      <c r="D172" s="47">
        <v>28</v>
      </c>
      <c r="E172" s="47" t="s">
        <v>3028</v>
      </c>
      <c r="F172" s="65" t="s">
        <v>205</v>
      </c>
    </row>
    <row r="173" spans="1:6" ht="98.25" customHeight="1">
      <c r="A173" s="47" t="s">
        <v>3029</v>
      </c>
      <c r="B173" s="376">
        <v>46081</v>
      </c>
      <c r="C173" s="47" t="s">
        <v>3030</v>
      </c>
      <c r="D173" s="47">
        <v>24</v>
      </c>
      <c r="E173" s="47" t="s">
        <v>3031</v>
      </c>
      <c r="F173" s="65" t="s">
        <v>214</v>
      </c>
    </row>
    <row r="174" spans="1:6" ht="230.25" customHeight="1">
      <c r="A174" s="47" t="s">
        <v>3032</v>
      </c>
      <c r="B174" s="376">
        <v>46080</v>
      </c>
      <c r="C174" s="47" t="s">
        <v>3033</v>
      </c>
      <c r="D174" s="47">
        <v>5</v>
      </c>
      <c r="E174" s="47" t="s">
        <v>3034</v>
      </c>
      <c r="F174" s="65" t="s">
        <v>205</v>
      </c>
    </row>
    <row r="175" spans="1:6" ht="82.5" customHeight="1">
      <c r="A175" s="47" t="s">
        <v>3035</v>
      </c>
      <c r="B175" s="376" t="s">
        <v>3036</v>
      </c>
      <c r="C175" s="47" t="s">
        <v>3037</v>
      </c>
      <c r="D175" s="47">
        <v>2</v>
      </c>
      <c r="E175" s="47" t="s">
        <v>3038</v>
      </c>
      <c r="F175" s="65" t="s">
        <v>214</v>
      </c>
    </row>
    <row r="176" spans="1:6" ht="368.25" customHeight="1">
      <c r="A176" s="47" t="s">
        <v>3039</v>
      </c>
      <c r="B176" s="376">
        <v>46094</v>
      </c>
      <c r="C176" s="47" t="s">
        <v>3040</v>
      </c>
      <c r="D176" s="47">
        <v>45</v>
      </c>
      <c r="E176" s="47" t="s">
        <v>3041</v>
      </c>
      <c r="F176" s="65" t="s">
        <v>205</v>
      </c>
    </row>
    <row r="177" spans="1:6" ht="243.75" customHeight="1">
      <c r="A177" s="47" t="s">
        <v>3042</v>
      </c>
      <c r="B177" s="376">
        <v>46094</v>
      </c>
      <c r="C177" s="47" t="s">
        <v>3043</v>
      </c>
      <c r="D177" s="47">
        <v>9</v>
      </c>
      <c r="E177" s="47" t="s">
        <v>3044</v>
      </c>
      <c r="F177" s="65" t="s">
        <v>205</v>
      </c>
    </row>
    <row r="178" spans="1:6" ht="175.5" customHeight="1">
      <c r="A178" s="47" t="s">
        <v>3045</v>
      </c>
      <c r="B178" s="376">
        <v>46101</v>
      </c>
      <c r="C178" s="47" t="s">
        <v>3046</v>
      </c>
      <c r="D178" s="47">
        <v>53</v>
      </c>
      <c r="E178" s="47" t="s">
        <v>3047</v>
      </c>
      <c r="F178" s="65" t="s">
        <v>205</v>
      </c>
    </row>
    <row r="179" spans="1:6" ht="96.75" customHeight="1">
      <c r="A179" s="47" t="s">
        <v>3048</v>
      </c>
      <c r="B179" s="376">
        <v>46101</v>
      </c>
      <c r="C179" s="47" t="s">
        <v>3049</v>
      </c>
      <c r="D179" s="47">
        <v>225</v>
      </c>
      <c r="E179" s="47" t="s">
        <v>3050</v>
      </c>
      <c r="F179" s="65" t="s">
        <v>205</v>
      </c>
    </row>
    <row r="180" spans="1:6" ht="60" customHeight="1">
      <c r="A180" s="47" t="s">
        <v>3051</v>
      </c>
      <c r="B180" s="376">
        <v>46059</v>
      </c>
      <c r="C180" s="47" t="s">
        <v>3052</v>
      </c>
      <c r="D180" s="47">
        <v>80</v>
      </c>
      <c r="E180" s="47" t="s">
        <v>3053</v>
      </c>
      <c r="F180" s="65" t="s">
        <v>214</v>
      </c>
    </row>
    <row r="181" spans="1:6" ht="77.25" customHeight="1">
      <c r="A181" s="47" t="s">
        <v>3054</v>
      </c>
      <c r="B181" s="377" t="s">
        <v>155</v>
      </c>
      <c r="C181" s="47" t="s">
        <v>3055</v>
      </c>
      <c r="D181" s="47">
        <v>75</v>
      </c>
      <c r="E181" s="47" t="s">
        <v>2915</v>
      </c>
      <c r="F181" s="65" t="s">
        <v>205</v>
      </c>
    </row>
    <row r="182" spans="1:6" ht="111.75" customHeight="1">
      <c r="A182" s="47" t="s">
        <v>3056</v>
      </c>
      <c r="B182" s="377" t="s">
        <v>155</v>
      </c>
      <c r="C182" s="47" t="s">
        <v>3057</v>
      </c>
      <c r="D182" s="47">
        <v>55</v>
      </c>
      <c r="E182" s="47" t="s">
        <v>3058</v>
      </c>
      <c r="F182" s="65" t="s">
        <v>214</v>
      </c>
    </row>
    <row r="183" spans="1:6" ht="185.25" customHeight="1">
      <c r="A183" s="47" t="s">
        <v>3059</v>
      </c>
      <c r="B183" s="377" t="s">
        <v>155</v>
      </c>
      <c r="C183" s="47" t="s">
        <v>3060</v>
      </c>
      <c r="D183" s="47">
        <v>100</v>
      </c>
      <c r="E183" s="47" t="s">
        <v>2915</v>
      </c>
      <c r="F183" s="65" t="s">
        <v>214</v>
      </c>
    </row>
    <row r="184" spans="1:6" ht="156" customHeight="1">
      <c r="A184" s="47" t="s">
        <v>3061</v>
      </c>
      <c r="B184" s="377" t="s">
        <v>155</v>
      </c>
      <c r="C184" s="47" t="s">
        <v>3062</v>
      </c>
      <c r="D184" s="47">
        <v>75</v>
      </c>
      <c r="E184" s="47" t="s">
        <v>2915</v>
      </c>
      <c r="F184" s="65" t="s">
        <v>214</v>
      </c>
    </row>
    <row r="185" spans="1:6" ht="87" customHeight="1">
      <c r="A185" s="47" t="s">
        <v>3063</v>
      </c>
      <c r="B185" s="377" t="s">
        <v>155</v>
      </c>
      <c r="C185" s="47" t="s">
        <v>3064</v>
      </c>
      <c r="D185" s="47">
        <v>22</v>
      </c>
      <c r="E185" s="47" t="s">
        <v>2915</v>
      </c>
      <c r="F185" s="65" t="s">
        <v>214</v>
      </c>
    </row>
    <row r="186" spans="1:6" ht="84" customHeight="1">
      <c r="A186" s="47" t="s">
        <v>3065</v>
      </c>
      <c r="B186" s="376">
        <v>46084</v>
      </c>
      <c r="C186" s="47" t="s">
        <v>3066</v>
      </c>
      <c r="D186" s="47">
        <v>80</v>
      </c>
      <c r="E186" s="47" t="s">
        <v>3067</v>
      </c>
      <c r="F186" s="65" t="s">
        <v>214</v>
      </c>
    </row>
    <row r="187" spans="1:6" ht="120.75" customHeight="1">
      <c r="A187" s="47" t="s">
        <v>3068</v>
      </c>
      <c r="B187" s="47" t="s">
        <v>139</v>
      </c>
      <c r="C187" s="47" t="s">
        <v>3069</v>
      </c>
      <c r="D187" s="47">
        <v>55</v>
      </c>
      <c r="E187" s="47" t="s">
        <v>2915</v>
      </c>
      <c r="F187" s="65" t="s">
        <v>214</v>
      </c>
    </row>
    <row r="188" spans="1:6" ht="165" customHeight="1">
      <c r="A188" s="47" t="s">
        <v>3070</v>
      </c>
      <c r="B188" s="47" t="s">
        <v>139</v>
      </c>
      <c r="C188" s="47" t="s">
        <v>3071</v>
      </c>
      <c r="D188" s="47">
        <v>75</v>
      </c>
      <c r="E188" s="47" t="s">
        <v>2915</v>
      </c>
      <c r="F188" s="65" t="s">
        <v>214</v>
      </c>
    </row>
    <row r="189" spans="1:6" ht="42.75" customHeight="1">
      <c r="A189" s="47" t="s">
        <v>3072</v>
      </c>
      <c r="B189" s="47" t="s">
        <v>2947</v>
      </c>
      <c r="C189" s="47" t="s">
        <v>3073</v>
      </c>
      <c r="D189" s="47">
        <v>50</v>
      </c>
      <c r="E189" s="47" t="s">
        <v>2945</v>
      </c>
      <c r="F189" s="65" t="s">
        <v>205</v>
      </c>
    </row>
    <row r="190" spans="1:6" ht="41.25" customHeight="1">
      <c r="A190" s="47" t="s">
        <v>3074</v>
      </c>
      <c r="B190" s="376">
        <v>46094</v>
      </c>
      <c r="C190" s="47" t="s">
        <v>3075</v>
      </c>
      <c r="D190" s="47">
        <v>75</v>
      </c>
      <c r="E190" s="47" t="s">
        <v>2945</v>
      </c>
      <c r="F190" s="65" t="s">
        <v>205</v>
      </c>
    </row>
    <row r="191" spans="1:6" ht="33" customHeight="1">
      <c r="A191" s="47" t="s">
        <v>3076</v>
      </c>
      <c r="B191" s="376">
        <v>46109</v>
      </c>
      <c r="C191" s="47" t="s">
        <v>3077</v>
      </c>
      <c r="D191" s="47">
        <v>100</v>
      </c>
      <c r="E191" s="47" t="s">
        <v>2945</v>
      </c>
      <c r="F191" s="65" t="s">
        <v>214</v>
      </c>
    </row>
    <row r="192" spans="1:6" ht="29.25" customHeight="1">
      <c r="A192" s="47" t="s">
        <v>3078</v>
      </c>
      <c r="B192" s="47">
        <v>46096</v>
      </c>
      <c r="C192" s="47" t="s">
        <v>3079</v>
      </c>
      <c r="D192" s="47">
        <v>150</v>
      </c>
      <c r="E192" s="47" t="s">
        <v>3080</v>
      </c>
      <c r="F192" s="65" t="s">
        <v>214</v>
      </c>
    </row>
    <row r="193" spans="1:10" ht="41.25" customHeight="1">
      <c r="A193" s="47" t="s">
        <v>3081</v>
      </c>
      <c r="B193" s="47" t="s">
        <v>3082</v>
      </c>
      <c r="C193" s="47" t="s">
        <v>3083</v>
      </c>
      <c r="D193" s="47">
        <v>192</v>
      </c>
      <c r="E193" s="47" t="s">
        <v>3084</v>
      </c>
      <c r="F193" s="65" t="s">
        <v>214</v>
      </c>
    </row>
    <row r="194" spans="1:10" ht="36.75" customHeight="1">
      <c r="A194" s="47" t="s">
        <v>3085</v>
      </c>
      <c r="B194" s="47">
        <v>46055</v>
      </c>
      <c r="C194" s="47" t="s">
        <v>3086</v>
      </c>
      <c r="D194" s="47">
        <v>30</v>
      </c>
      <c r="E194" s="47" t="s">
        <v>3087</v>
      </c>
      <c r="F194" s="65" t="s">
        <v>214</v>
      </c>
    </row>
    <row r="195" spans="1:10" ht="36.75" customHeight="1">
      <c r="A195" s="47" t="s">
        <v>3088</v>
      </c>
      <c r="B195" s="47" t="s">
        <v>3089</v>
      </c>
      <c r="C195" s="47" t="s">
        <v>3090</v>
      </c>
      <c r="D195" s="47">
        <v>100</v>
      </c>
      <c r="E195" s="47" t="s">
        <v>3087</v>
      </c>
      <c r="F195" s="65" t="s">
        <v>214</v>
      </c>
    </row>
    <row r="197" spans="1:10" ht="40.35" customHeight="1">
      <c r="A197" s="2" t="s">
        <v>298</v>
      </c>
      <c r="B197" s="2"/>
      <c r="C197" s="2"/>
      <c r="D197" s="2"/>
      <c r="E197" s="2"/>
      <c r="F197" s="44" t="s">
        <v>123</v>
      </c>
      <c r="G197" s="44" t="s">
        <v>124</v>
      </c>
    </row>
    <row r="198" spans="1:10" ht="65.650000000000006" customHeight="1">
      <c r="A198" s="44" t="s">
        <v>125</v>
      </c>
      <c r="B198" s="44" t="s">
        <v>126</v>
      </c>
      <c r="C198" s="44" t="s">
        <v>127</v>
      </c>
      <c r="D198" s="44" t="s">
        <v>128</v>
      </c>
      <c r="E198" s="44" t="s">
        <v>129</v>
      </c>
      <c r="F198" s="78">
        <v>7</v>
      </c>
      <c r="G198" s="78">
        <f>SUM(D199:D205)</f>
        <v>2021</v>
      </c>
    </row>
    <row r="199" spans="1:10" ht="62.25" customHeight="1">
      <c r="A199" s="47" t="s">
        <v>3091</v>
      </c>
      <c r="B199" s="47" t="s">
        <v>3092</v>
      </c>
      <c r="C199" s="47" t="s">
        <v>3093</v>
      </c>
      <c r="D199" s="47">
        <v>250</v>
      </c>
      <c r="E199" s="47" t="s">
        <v>3094</v>
      </c>
    </row>
    <row r="200" spans="1:10" ht="39" customHeight="1">
      <c r="A200" s="47" t="s">
        <v>3095</v>
      </c>
      <c r="B200" s="47" t="s">
        <v>3096</v>
      </c>
      <c r="C200" s="47" t="s">
        <v>3097</v>
      </c>
      <c r="D200" s="47">
        <v>250</v>
      </c>
      <c r="E200" s="47" t="s">
        <v>3094</v>
      </c>
    </row>
    <row r="201" spans="1:10" ht="148.5" customHeight="1">
      <c r="A201" s="47" t="s">
        <v>3098</v>
      </c>
      <c r="B201" s="376">
        <v>46048</v>
      </c>
      <c r="C201" s="47" t="s">
        <v>3099</v>
      </c>
      <c r="D201" s="47">
        <v>307</v>
      </c>
      <c r="E201" s="47" t="s">
        <v>3100</v>
      </c>
    </row>
    <row r="202" spans="1:10" ht="237" customHeight="1">
      <c r="A202" s="47" t="s">
        <v>3101</v>
      </c>
      <c r="B202" s="376">
        <v>46049</v>
      </c>
      <c r="C202" s="47" t="s">
        <v>3102</v>
      </c>
      <c r="D202" s="47">
        <v>244</v>
      </c>
      <c r="E202" s="47" t="s">
        <v>3103</v>
      </c>
    </row>
    <row r="203" spans="1:10" ht="321" customHeight="1">
      <c r="A203" s="47" t="s">
        <v>3104</v>
      </c>
      <c r="B203" s="376">
        <v>46070</v>
      </c>
      <c r="C203" s="47" t="s">
        <v>3105</v>
      </c>
      <c r="D203" s="47">
        <v>791</v>
      </c>
      <c r="E203" s="47" t="s">
        <v>3106</v>
      </c>
    </row>
    <row r="204" spans="1:10" ht="182.25" customHeight="1">
      <c r="A204" s="47" t="s">
        <v>3107</v>
      </c>
      <c r="B204" s="376" t="s">
        <v>3108</v>
      </c>
      <c r="C204" s="47" t="s">
        <v>3109</v>
      </c>
      <c r="D204" s="47">
        <v>129</v>
      </c>
      <c r="E204" s="47" t="s">
        <v>3110</v>
      </c>
    </row>
    <row r="205" spans="1:10" ht="303.75" customHeight="1">
      <c r="A205" s="47" t="s">
        <v>3111</v>
      </c>
      <c r="B205" s="376" t="s">
        <v>3112</v>
      </c>
      <c r="C205" s="47" t="s">
        <v>3113</v>
      </c>
      <c r="D205" s="47">
        <v>50</v>
      </c>
      <c r="E205" s="47" t="s">
        <v>3114</v>
      </c>
    </row>
    <row r="206" spans="1:10" ht="27" customHeight="1">
      <c r="A206" s="50"/>
      <c r="B206" s="50"/>
      <c r="C206" s="50"/>
      <c r="D206" s="50"/>
      <c r="E206" s="50"/>
    </row>
    <row r="207" spans="1:10" ht="27" customHeight="1">
      <c r="A207" s="378"/>
      <c r="B207" s="378"/>
      <c r="C207" s="378"/>
      <c r="D207" s="378"/>
      <c r="E207" s="378"/>
    </row>
    <row r="208" spans="1:10" ht="95.45" customHeight="1">
      <c r="A208" s="2" t="s">
        <v>311</v>
      </c>
      <c r="B208" s="2"/>
      <c r="C208" s="2"/>
      <c r="D208" s="2"/>
      <c r="E208" s="2"/>
      <c r="F208" s="2"/>
      <c r="G208" s="44" t="s">
        <v>123</v>
      </c>
      <c r="H208" s="44" t="s">
        <v>124</v>
      </c>
      <c r="J208" s="81" t="s">
        <v>312</v>
      </c>
    </row>
    <row r="209" spans="1:10" ht="238.5" customHeight="1">
      <c r="A209" s="44" t="s">
        <v>125</v>
      </c>
      <c r="B209" s="44" t="s">
        <v>126</v>
      </c>
      <c r="C209" s="44" t="s">
        <v>127</v>
      </c>
      <c r="D209" s="44" t="s">
        <v>128</v>
      </c>
      <c r="E209" s="44" t="s">
        <v>129</v>
      </c>
      <c r="F209" s="44" t="s">
        <v>313</v>
      </c>
      <c r="G209" s="47">
        <v>71</v>
      </c>
      <c r="H209" s="47">
        <f>SUM(D210:D280)</f>
        <v>12700</v>
      </c>
      <c r="J209" s="82" t="s">
        <v>314</v>
      </c>
    </row>
    <row r="210" spans="1:10" ht="126" customHeight="1">
      <c r="A210" s="47" t="s">
        <v>3115</v>
      </c>
      <c r="B210" s="47" t="s">
        <v>3116</v>
      </c>
      <c r="C210" s="47" t="s">
        <v>3117</v>
      </c>
      <c r="D210" s="47">
        <v>800</v>
      </c>
      <c r="E210" s="47" t="s">
        <v>3094</v>
      </c>
      <c r="F210" s="65" t="s">
        <v>317</v>
      </c>
      <c r="G210" s="33">
        <v>71</v>
      </c>
      <c r="H210" s="33">
        <f>SUM(D210:D280)</f>
        <v>12700</v>
      </c>
    </row>
    <row r="211" spans="1:10" ht="120" customHeight="1">
      <c r="A211" s="47" t="s">
        <v>3118</v>
      </c>
      <c r="B211" s="376">
        <v>46049</v>
      </c>
      <c r="C211" s="47" t="s">
        <v>3119</v>
      </c>
      <c r="D211" s="47">
        <v>120</v>
      </c>
      <c r="E211" s="47" t="s">
        <v>3094</v>
      </c>
      <c r="F211" s="65" t="s">
        <v>317</v>
      </c>
    </row>
    <row r="212" spans="1:10" ht="106.5" customHeight="1">
      <c r="A212" s="47" t="s">
        <v>3120</v>
      </c>
      <c r="B212" s="47" t="s">
        <v>3121</v>
      </c>
      <c r="C212" s="47" t="s">
        <v>3122</v>
      </c>
      <c r="D212" s="47">
        <v>300</v>
      </c>
      <c r="E212" s="47" t="s">
        <v>3094</v>
      </c>
      <c r="F212" s="65" t="s">
        <v>317</v>
      </c>
    </row>
    <row r="213" spans="1:10" ht="130.5" customHeight="1">
      <c r="A213" s="47" t="s">
        <v>3123</v>
      </c>
      <c r="B213" s="376">
        <v>46042</v>
      </c>
      <c r="C213" s="47" t="s">
        <v>3124</v>
      </c>
      <c r="D213" s="47">
        <v>473</v>
      </c>
      <c r="E213" s="47" t="s">
        <v>3125</v>
      </c>
      <c r="F213" s="65" t="s">
        <v>320</v>
      </c>
    </row>
    <row r="214" spans="1:10" ht="130.5" customHeight="1">
      <c r="A214" s="47" t="s">
        <v>3126</v>
      </c>
      <c r="B214" s="376">
        <v>46059</v>
      </c>
      <c r="C214" s="47" t="s">
        <v>3127</v>
      </c>
      <c r="D214" s="47">
        <v>1</v>
      </c>
      <c r="E214" s="47" t="s">
        <v>3128</v>
      </c>
      <c r="F214" s="65" t="s">
        <v>317</v>
      </c>
    </row>
    <row r="215" spans="1:10" ht="219.75" customHeight="1">
      <c r="A215" s="47" t="s">
        <v>3129</v>
      </c>
      <c r="B215" s="376">
        <v>46063</v>
      </c>
      <c r="C215" s="47" t="s">
        <v>3130</v>
      </c>
      <c r="D215" s="47">
        <v>45</v>
      </c>
      <c r="E215" s="47" t="s">
        <v>3131</v>
      </c>
      <c r="F215" s="65" t="s">
        <v>344</v>
      </c>
    </row>
    <row r="216" spans="1:10" ht="171.75" customHeight="1">
      <c r="A216" s="47" t="s">
        <v>3132</v>
      </c>
      <c r="B216" s="376">
        <v>46063</v>
      </c>
      <c r="C216" s="47" t="s">
        <v>3133</v>
      </c>
      <c r="D216" s="47">
        <v>24</v>
      </c>
      <c r="E216" s="47" t="s">
        <v>3134</v>
      </c>
      <c r="F216" s="65" t="s">
        <v>333</v>
      </c>
    </row>
    <row r="217" spans="1:10" ht="224.25" customHeight="1">
      <c r="A217" s="47" t="s">
        <v>3135</v>
      </c>
      <c r="B217" s="376">
        <v>46060</v>
      </c>
      <c r="C217" s="47" t="s">
        <v>3136</v>
      </c>
      <c r="D217" s="47">
        <v>45</v>
      </c>
      <c r="E217" s="47" t="s">
        <v>3137</v>
      </c>
      <c r="F217" s="65" t="s">
        <v>3138</v>
      </c>
    </row>
    <row r="218" spans="1:10" ht="258" customHeight="1">
      <c r="A218" s="47" t="s">
        <v>3139</v>
      </c>
      <c r="B218" s="376" t="s">
        <v>3140</v>
      </c>
      <c r="C218" s="47" t="s">
        <v>3141</v>
      </c>
      <c r="D218" s="47">
        <v>307</v>
      </c>
      <c r="E218" s="47" t="s">
        <v>3142</v>
      </c>
      <c r="F218" s="65" t="s">
        <v>344</v>
      </c>
    </row>
    <row r="219" spans="1:10" ht="231.75" customHeight="1">
      <c r="A219" s="47" t="s">
        <v>3143</v>
      </c>
      <c r="B219" s="376">
        <v>46067</v>
      </c>
      <c r="C219" s="47" t="s">
        <v>3144</v>
      </c>
      <c r="D219" s="47">
        <v>42</v>
      </c>
      <c r="E219" s="47" t="s">
        <v>3145</v>
      </c>
      <c r="F219" s="65" t="s">
        <v>3138</v>
      </c>
    </row>
    <row r="220" spans="1:10" ht="207" customHeight="1">
      <c r="A220" s="47" t="s">
        <v>3146</v>
      </c>
      <c r="B220" s="376">
        <v>46068</v>
      </c>
      <c r="C220" s="47" t="s">
        <v>3147</v>
      </c>
      <c r="D220" s="47">
        <v>52</v>
      </c>
      <c r="E220" s="47" t="s">
        <v>3148</v>
      </c>
      <c r="F220" s="65" t="s">
        <v>320</v>
      </c>
    </row>
    <row r="221" spans="1:10" ht="130.5" customHeight="1">
      <c r="A221" s="47" t="s">
        <v>3149</v>
      </c>
      <c r="B221" s="376">
        <v>46069</v>
      </c>
      <c r="C221" s="47" t="s">
        <v>3150</v>
      </c>
      <c r="D221" s="47">
        <v>309</v>
      </c>
      <c r="E221" s="47" t="s">
        <v>3151</v>
      </c>
      <c r="F221" s="65" t="s">
        <v>317</v>
      </c>
    </row>
    <row r="222" spans="1:10" ht="130.5" customHeight="1">
      <c r="A222" s="47" t="s">
        <v>3152</v>
      </c>
      <c r="B222" s="376">
        <v>46070</v>
      </c>
      <c r="C222" s="47" t="s">
        <v>3153</v>
      </c>
      <c r="D222" s="47">
        <v>11</v>
      </c>
      <c r="E222" s="47" t="s">
        <v>3154</v>
      </c>
      <c r="F222" s="65" t="s">
        <v>320</v>
      </c>
    </row>
    <row r="223" spans="1:10" ht="306.75" customHeight="1">
      <c r="A223" s="47" t="s">
        <v>3155</v>
      </c>
      <c r="B223" s="376">
        <v>46072</v>
      </c>
      <c r="C223" s="47" t="s">
        <v>3156</v>
      </c>
      <c r="D223" s="47">
        <v>19</v>
      </c>
      <c r="E223" s="47" t="s">
        <v>3157</v>
      </c>
      <c r="F223" s="65" t="s">
        <v>317</v>
      </c>
    </row>
    <row r="224" spans="1:10" ht="183" customHeight="1">
      <c r="A224" s="47" t="s">
        <v>3158</v>
      </c>
      <c r="B224" s="376">
        <v>46072</v>
      </c>
      <c r="C224" s="47" t="s">
        <v>3159</v>
      </c>
      <c r="D224" s="47">
        <v>244</v>
      </c>
      <c r="E224" s="47" t="s">
        <v>3160</v>
      </c>
      <c r="F224" s="65" t="s">
        <v>317</v>
      </c>
    </row>
    <row r="225" spans="1:6" ht="221.25" customHeight="1">
      <c r="A225" s="47" t="s">
        <v>3161</v>
      </c>
      <c r="B225" s="376">
        <v>46076</v>
      </c>
      <c r="C225" s="47" t="s">
        <v>3162</v>
      </c>
      <c r="D225" s="47">
        <v>12</v>
      </c>
      <c r="E225" s="47" t="s">
        <v>3163</v>
      </c>
      <c r="F225" s="65" t="s">
        <v>3138</v>
      </c>
    </row>
    <row r="226" spans="1:6" ht="130.5" customHeight="1">
      <c r="A226" s="47" t="s">
        <v>3164</v>
      </c>
      <c r="B226" s="376">
        <v>46086</v>
      </c>
      <c r="C226" s="47" t="s">
        <v>3165</v>
      </c>
      <c r="D226" s="47">
        <v>12</v>
      </c>
      <c r="E226" s="47" t="s">
        <v>3166</v>
      </c>
      <c r="F226" s="65" t="s">
        <v>323</v>
      </c>
    </row>
    <row r="227" spans="1:6" ht="130.5" customHeight="1">
      <c r="A227" s="47" t="s">
        <v>3167</v>
      </c>
      <c r="B227" s="376">
        <v>46099</v>
      </c>
      <c r="C227" s="47" t="s">
        <v>3168</v>
      </c>
      <c r="D227" s="47">
        <v>12</v>
      </c>
      <c r="E227" s="47" t="s">
        <v>3166</v>
      </c>
      <c r="F227" s="65" t="s">
        <v>317</v>
      </c>
    </row>
    <row r="228" spans="1:6" ht="130.5" customHeight="1">
      <c r="A228" s="47" t="s">
        <v>3169</v>
      </c>
      <c r="B228" s="376">
        <v>46100</v>
      </c>
      <c r="C228" s="47" t="s">
        <v>3170</v>
      </c>
      <c r="D228" s="47">
        <v>51</v>
      </c>
      <c r="E228" s="47" t="s">
        <v>3171</v>
      </c>
      <c r="F228" s="65" t="s">
        <v>1644</v>
      </c>
    </row>
    <row r="229" spans="1:6" ht="130.5" customHeight="1">
      <c r="A229" s="47" t="s">
        <v>3172</v>
      </c>
      <c r="B229" s="376">
        <v>46086</v>
      </c>
      <c r="C229" s="47" t="s">
        <v>3173</v>
      </c>
      <c r="D229" s="47">
        <v>22</v>
      </c>
      <c r="E229" s="47" t="s">
        <v>3174</v>
      </c>
      <c r="F229" s="65" t="s">
        <v>317</v>
      </c>
    </row>
    <row r="230" spans="1:6" ht="334.5" customHeight="1">
      <c r="A230" s="47" t="s">
        <v>3175</v>
      </c>
      <c r="B230" s="376" t="s">
        <v>3176</v>
      </c>
      <c r="C230" s="47" t="s">
        <v>3177</v>
      </c>
      <c r="D230" s="47">
        <v>9</v>
      </c>
      <c r="E230" s="47" t="s">
        <v>3178</v>
      </c>
      <c r="F230" s="65" t="s">
        <v>333</v>
      </c>
    </row>
    <row r="231" spans="1:6" ht="156.75" customHeight="1">
      <c r="A231" s="47" t="s">
        <v>3179</v>
      </c>
      <c r="B231" s="376">
        <v>46098</v>
      </c>
      <c r="C231" s="47" t="s">
        <v>3180</v>
      </c>
      <c r="D231" s="47">
        <v>23</v>
      </c>
      <c r="E231" s="47" t="s">
        <v>3181</v>
      </c>
      <c r="F231" s="65" t="s">
        <v>320</v>
      </c>
    </row>
    <row r="232" spans="1:6" ht="130.5" customHeight="1">
      <c r="A232" s="47" t="s">
        <v>3182</v>
      </c>
      <c r="B232" s="376" t="s">
        <v>3183</v>
      </c>
      <c r="C232" s="47" t="s">
        <v>3184</v>
      </c>
      <c r="D232" s="47">
        <v>86</v>
      </c>
      <c r="E232" s="47" t="s">
        <v>3185</v>
      </c>
      <c r="F232" s="65" t="s">
        <v>317</v>
      </c>
    </row>
    <row r="233" spans="1:6" ht="107.25" customHeight="1">
      <c r="A233" s="47" t="s">
        <v>3186</v>
      </c>
      <c r="B233" s="376">
        <v>46100</v>
      </c>
      <c r="C233" s="47" t="s">
        <v>3187</v>
      </c>
      <c r="D233" s="47">
        <v>16</v>
      </c>
      <c r="E233" s="47" t="s">
        <v>3188</v>
      </c>
      <c r="F233" s="65" t="s">
        <v>317</v>
      </c>
    </row>
    <row r="234" spans="1:6" ht="181.5" customHeight="1">
      <c r="A234" s="47" t="s">
        <v>3189</v>
      </c>
      <c r="B234" s="376" t="s">
        <v>3190</v>
      </c>
      <c r="C234" s="47" t="s">
        <v>3191</v>
      </c>
      <c r="D234" s="47">
        <v>791</v>
      </c>
      <c r="E234" s="47" t="s">
        <v>3192</v>
      </c>
      <c r="F234" s="65" t="s">
        <v>320</v>
      </c>
    </row>
    <row r="235" spans="1:6" ht="239.25" customHeight="1">
      <c r="A235" s="47" t="s">
        <v>3193</v>
      </c>
      <c r="B235" s="376">
        <v>46107</v>
      </c>
      <c r="C235" s="47" t="s">
        <v>3194</v>
      </c>
      <c r="D235" s="47">
        <v>157</v>
      </c>
      <c r="E235" s="47" t="s">
        <v>3195</v>
      </c>
      <c r="F235" s="65" t="s">
        <v>333</v>
      </c>
    </row>
    <row r="236" spans="1:6" ht="165" customHeight="1">
      <c r="A236" s="47" t="s">
        <v>3196</v>
      </c>
      <c r="B236" s="376" t="s">
        <v>3197</v>
      </c>
      <c r="C236" s="47" t="s">
        <v>3198</v>
      </c>
      <c r="D236" s="47">
        <v>13</v>
      </c>
      <c r="E236" s="47" t="s">
        <v>3199</v>
      </c>
      <c r="F236" s="65" t="s">
        <v>333</v>
      </c>
    </row>
    <row r="237" spans="1:6" ht="103.5" customHeight="1">
      <c r="A237" s="47" t="s">
        <v>3200</v>
      </c>
      <c r="B237" s="376">
        <v>46069</v>
      </c>
      <c r="C237" s="47" t="s">
        <v>3201</v>
      </c>
      <c r="D237" s="47">
        <v>80</v>
      </c>
      <c r="E237" s="47" t="s">
        <v>3094</v>
      </c>
      <c r="F237" s="65" t="s">
        <v>406</v>
      </c>
    </row>
    <row r="238" spans="1:6" ht="66.75" customHeight="1">
      <c r="A238" s="47" t="s">
        <v>3202</v>
      </c>
      <c r="B238" s="376">
        <v>46070</v>
      </c>
      <c r="C238" s="47" t="s">
        <v>3201</v>
      </c>
      <c r="D238" s="47">
        <v>80</v>
      </c>
      <c r="E238" s="47" t="s">
        <v>3094</v>
      </c>
      <c r="F238" s="65" t="s">
        <v>406</v>
      </c>
    </row>
    <row r="239" spans="1:6" ht="66.75" customHeight="1">
      <c r="A239" s="47" t="s">
        <v>3203</v>
      </c>
      <c r="B239" s="376">
        <v>46072</v>
      </c>
      <c r="C239" s="47" t="s">
        <v>3201</v>
      </c>
      <c r="D239" s="47">
        <v>50</v>
      </c>
      <c r="E239" s="47" t="s">
        <v>3094</v>
      </c>
      <c r="F239" s="65" t="s">
        <v>406</v>
      </c>
    </row>
    <row r="240" spans="1:6" ht="130.5" customHeight="1">
      <c r="A240" s="47" t="s">
        <v>3204</v>
      </c>
      <c r="B240" s="376">
        <v>46091</v>
      </c>
      <c r="C240" s="47" t="s">
        <v>3205</v>
      </c>
      <c r="D240" s="47">
        <v>40</v>
      </c>
      <c r="E240" s="47" t="s">
        <v>3094</v>
      </c>
      <c r="F240" s="65" t="s">
        <v>333</v>
      </c>
    </row>
    <row r="241" spans="1:6" ht="75.75" customHeight="1">
      <c r="A241" s="47" t="s">
        <v>3206</v>
      </c>
      <c r="B241" s="47" t="s">
        <v>3207</v>
      </c>
      <c r="C241" s="47" t="s">
        <v>3201</v>
      </c>
      <c r="D241" s="47">
        <v>40</v>
      </c>
      <c r="E241" s="47" t="s">
        <v>3094</v>
      </c>
      <c r="F241" s="65" t="s">
        <v>406</v>
      </c>
    </row>
    <row r="242" spans="1:6" ht="108.75" customHeight="1">
      <c r="A242" s="47" t="s">
        <v>3208</v>
      </c>
      <c r="B242" s="376">
        <v>46071</v>
      </c>
      <c r="C242" s="47" t="s">
        <v>3209</v>
      </c>
      <c r="D242" s="47">
        <v>30</v>
      </c>
      <c r="E242" s="47" t="s">
        <v>3094</v>
      </c>
      <c r="F242" s="65" t="s">
        <v>317</v>
      </c>
    </row>
    <row r="243" spans="1:6" ht="61.5" customHeight="1">
      <c r="A243" s="47" t="s">
        <v>3210</v>
      </c>
      <c r="B243" s="376">
        <v>46068</v>
      </c>
      <c r="C243" s="47" t="s">
        <v>3211</v>
      </c>
      <c r="D243" s="47">
        <v>50</v>
      </c>
      <c r="E243" s="47" t="s">
        <v>3094</v>
      </c>
      <c r="F243" s="65" t="s">
        <v>320</v>
      </c>
    </row>
    <row r="244" spans="1:6" ht="54" customHeight="1">
      <c r="A244" s="47" t="s">
        <v>3212</v>
      </c>
      <c r="B244" s="376">
        <v>46073</v>
      </c>
      <c r="C244" s="47" t="s">
        <v>3213</v>
      </c>
      <c r="D244" s="47">
        <v>20</v>
      </c>
      <c r="E244" s="47" t="s">
        <v>3094</v>
      </c>
      <c r="F244" s="65" t="s">
        <v>3214</v>
      </c>
    </row>
    <row r="245" spans="1:6" ht="56.25" customHeight="1">
      <c r="A245" s="47" t="s">
        <v>3215</v>
      </c>
      <c r="B245" s="47" t="s">
        <v>3216</v>
      </c>
      <c r="C245" s="47" t="s">
        <v>3217</v>
      </c>
      <c r="D245" s="47" t="s">
        <v>3218</v>
      </c>
      <c r="E245" s="47" t="s">
        <v>3094</v>
      </c>
      <c r="F245" s="65" t="s">
        <v>320</v>
      </c>
    </row>
    <row r="246" spans="1:6" ht="30" customHeight="1">
      <c r="A246" s="47" t="s">
        <v>3219</v>
      </c>
      <c r="B246" s="376">
        <v>46049</v>
      </c>
      <c r="C246" s="47" t="s">
        <v>3220</v>
      </c>
      <c r="D246" s="47">
        <v>110</v>
      </c>
      <c r="E246" s="47" t="s">
        <v>2902</v>
      </c>
      <c r="F246" s="65" t="s">
        <v>317</v>
      </c>
    </row>
    <row r="247" spans="1:6" ht="29.25" customHeight="1">
      <c r="A247" s="47" t="s">
        <v>3221</v>
      </c>
      <c r="B247" s="376">
        <v>46049</v>
      </c>
      <c r="C247" s="47" t="s">
        <v>3222</v>
      </c>
      <c r="D247" s="47">
        <v>347</v>
      </c>
      <c r="E247" s="47" t="s">
        <v>2902</v>
      </c>
      <c r="F247" s="65" t="s">
        <v>317</v>
      </c>
    </row>
    <row r="248" spans="1:6" ht="37.5" customHeight="1">
      <c r="A248" s="47" t="s">
        <v>3223</v>
      </c>
      <c r="B248" s="376">
        <v>46055</v>
      </c>
      <c r="C248" s="47" t="s">
        <v>3224</v>
      </c>
      <c r="D248" s="47">
        <v>58</v>
      </c>
      <c r="E248" s="47" t="s">
        <v>2902</v>
      </c>
      <c r="F248" s="65" t="s">
        <v>317</v>
      </c>
    </row>
    <row r="249" spans="1:6" ht="33" customHeight="1">
      <c r="A249" s="47" t="s">
        <v>3223</v>
      </c>
      <c r="B249" s="376">
        <v>46055</v>
      </c>
      <c r="C249" s="47" t="s">
        <v>3225</v>
      </c>
      <c r="D249" s="47">
        <v>470</v>
      </c>
      <c r="E249" s="47" t="s">
        <v>2902</v>
      </c>
      <c r="F249" s="65" t="s">
        <v>317</v>
      </c>
    </row>
    <row r="250" spans="1:6" ht="34.5" customHeight="1">
      <c r="A250" s="47" t="s">
        <v>3223</v>
      </c>
      <c r="B250" s="376">
        <v>46055</v>
      </c>
      <c r="C250" s="47" t="s">
        <v>3226</v>
      </c>
      <c r="D250" s="47">
        <v>320</v>
      </c>
      <c r="E250" s="47" t="s">
        <v>3227</v>
      </c>
      <c r="F250" s="65" t="s">
        <v>317</v>
      </c>
    </row>
    <row r="251" spans="1:6" ht="31.5" customHeight="1">
      <c r="A251" s="47" t="s">
        <v>3228</v>
      </c>
      <c r="B251" s="376">
        <v>46068</v>
      </c>
      <c r="C251" s="47" t="s">
        <v>3229</v>
      </c>
      <c r="D251" s="47">
        <v>28</v>
      </c>
      <c r="E251" s="47" t="s">
        <v>2902</v>
      </c>
      <c r="F251" s="65" t="s">
        <v>317</v>
      </c>
    </row>
    <row r="252" spans="1:6" ht="31.5" customHeight="1">
      <c r="A252" s="47" t="s">
        <v>3228</v>
      </c>
      <c r="B252" s="376">
        <v>46068</v>
      </c>
      <c r="C252" s="47" t="s">
        <v>3230</v>
      </c>
      <c r="D252" s="47">
        <v>98</v>
      </c>
      <c r="E252" s="47" t="s">
        <v>2902</v>
      </c>
      <c r="F252" s="65" t="s">
        <v>317</v>
      </c>
    </row>
    <row r="253" spans="1:6" ht="54" customHeight="1">
      <c r="A253" s="47" t="s">
        <v>3231</v>
      </c>
      <c r="B253" s="376">
        <v>46081</v>
      </c>
      <c r="C253" s="47" t="s">
        <v>3232</v>
      </c>
      <c r="D253" s="47">
        <v>124</v>
      </c>
      <c r="E253" s="47" t="s">
        <v>2902</v>
      </c>
      <c r="F253" s="65" t="s">
        <v>317</v>
      </c>
    </row>
    <row r="254" spans="1:6" ht="210" customHeight="1">
      <c r="A254" s="47" t="s">
        <v>3233</v>
      </c>
      <c r="B254" s="376">
        <v>46049</v>
      </c>
      <c r="C254" s="47" t="s">
        <v>3234</v>
      </c>
      <c r="D254" s="47">
        <v>55</v>
      </c>
      <c r="E254" s="47" t="s">
        <v>2915</v>
      </c>
      <c r="F254" s="65" t="s">
        <v>317</v>
      </c>
    </row>
    <row r="255" spans="1:6" ht="234" customHeight="1">
      <c r="A255" s="47" t="s">
        <v>3235</v>
      </c>
      <c r="B255" s="376" t="s">
        <v>914</v>
      </c>
      <c r="C255" s="47" t="s">
        <v>3236</v>
      </c>
      <c r="D255" s="47">
        <v>350</v>
      </c>
      <c r="E255" s="47" t="s">
        <v>3237</v>
      </c>
      <c r="F255" s="65" t="s">
        <v>317</v>
      </c>
    </row>
    <row r="256" spans="1:6" ht="97.5" customHeight="1">
      <c r="A256" s="47" t="s">
        <v>3238</v>
      </c>
      <c r="B256" s="376" t="s">
        <v>3239</v>
      </c>
      <c r="C256" s="47" t="s">
        <v>3240</v>
      </c>
      <c r="D256" s="47">
        <v>1100</v>
      </c>
      <c r="E256" s="47" t="s">
        <v>2915</v>
      </c>
      <c r="F256" s="65" t="s">
        <v>317</v>
      </c>
    </row>
    <row r="257" spans="1:6" ht="139.5" customHeight="1">
      <c r="A257" s="47" t="s">
        <v>3241</v>
      </c>
      <c r="B257" s="376">
        <v>46055</v>
      </c>
      <c r="C257" s="47" t="s">
        <v>3242</v>
      </c>
      <c r="D257" s="47">
        <v>350</v>
      </c>
      <c r="E257" s="47" t="s">
        <v>3067</v>
      </c>
      <c r="F257" s="65" t="s">
        <v>320</v>
      </c>
    </row>
    <row r="258" spans="1:6" ht="186.75" customHeight="1">
      <c r="A258" s="47" t="s">
        <v>3243</v>
      </c>
      <c r="B258" s="379" t="s">
        <v>155</v>
      </c>
      <c r="C258" s="47" t="s">
        <v>3244</v>
      </c>
      <c r="D258" s="47">
        <v>420</v>
      </c>
      <c r="E258" s="47" t="s">
        <v>3245</v>
      </c>
      <c r="F258" s="65" t="s">
        <v>333</v>
      </c>
    </row>
    <row r="259" spans="1:6" ht="363" customHeight="1">
      <c r="A259" s="47" t="s">
        <v>3246</v>
      </c>
      <c r="B259" s="376">
        <v>46059</v>
      </c>
      <c r="C259" s="47" t="s">
        <v>3247</v>
      </c>
      <c r="D259" s="47">
        <v>110</v>
      </c>
      <c r="E259" s="47" t="s">
        <v>3248</v>
      </c>
      <c r="F259" s="65" t="s">
        <v>320</v>
      </c>
    </row>
    <row r="260" spans="1:6" ht="72" customHeight="1">
      <c r="A260" s="47" t="s">
        <v>3249</v>
      </c>
      <c r="B260" s="379" t="s">
        <v>155</v>
      </c>
      <c r="C260" s="47" t="s">
        <v>3250</v>
      </c>
      <c r="D260" s="47">
        <v>50</v>
      </c>
      <c r="E260" s="47" t="s">
        <v>2988</v>
      </c>
      <c r="F260" s="65" t="s">
        <v>317</v>
      </c>
    </row>
    <row r="261" spans="1:6" ht="106.5" customHeight="1">
      <c r="A261" s="47" t="s">
        <v>3251</v>
      </c>
      <c r="B261" s="376">
        <v>46062</v>
      </c>
      <c r="C261" s="47" t="s">
        <v>3252</v>
      </c>
      <c r="D261" s="47">
        <v>100</v>
      </c>
      <c r="E261" s="47" t="s">
        <v>3253</v>
      </c>
      <c r="F261" s="65" t="s">
        <v>1644</v>
      </c>
    </row>
    <row r="262" spans="1:6" ht="82.5" customHeight="1">
      <c r="A262" s="47" t="s">
        <v>3254</v>
      </c>
      <c r="B262" s="379" t="s">
        <v>155</v>
      </c>
      <c r="C262" s="47" t="s">
        <v>3255</v>
      </c>
      <c r="D262" s="47">
        <v>95</v>
      </c>
      <c r="E262" s="47" t="s">
        <v>2915</v>
      </c>
      <c r="F262" s="65" t="s">
        <v>320</v>
      </c>
    </row>
    <row r="263" spans="1:6" ht="134.25" customHeight="1">
      <c r="A263" s="47" t="s">
        <v>3256</v>
      </c>
      <c r="B263" s="376">
        <v>46068</v>
      </c>
      <c r="C263" s="47" t="s">
        <v>3257</v>
      </c>
      <c r="D263" s="47">
        <v>15</v>
      </c>
      <c r="E263" s="47" t="s">
        <v>2988</v>
      </c>
      <c r="F263" s="65" t="s">
        <v>317</v>
      </c>
    </row>
    <row r="264" spans="1:6" ht="181.5" customHeight="1">
      <c r="A264" s="47" t="s">
        <v>3258</v>
      </c>
      <c r="B264" s="376">
        <v>46070</v>
      </c>
      <c r="C264" s="47" t="s">
        <v>3259</v>
      </c>
      <c r="D264" s="47">
        <v>12</v>
      </c>
      <c r="E264" s="47" t="s">
        <v>3260</v>
      </c>
      <c r="F264" s="65" t="s">
        <v>333</v>
      </c>
    </row>
    <row r="265" spans="1:6" ht="315" customHeight="1">
      <c r="A265" s="47" t="s">
        <v>3261</v>
      </c>
      <c r="B265" s="376">
        <v>46070</v>
      </c>
      <c r="C265" s="47" t="s">
        <v>3262</v>
      </c>
      <c r="D265" s="47">
        <v>10</v>
      </c>
      <c r="E265" s="47" t="s">
        <v>3263</v>
      </c>
      <c r="F265" s="65" t="s">
        <v>3138</v>
      </c>
    </row>
    <row r="266" spans="1:6" ht="132.75" customHeight="1">
      <c r="A266" s="47" t="s">
        <v>3264</v>
      </c>
      <c r="B266" s="379" t="s">
        <v>155</v>
      </c>
      <c r="C266" s="47" t="s">
        <v>3265</v>
      </c>
      <c r="D266" s="47">
        <v>1100</v>
      </c>
      <c r="E266" s="47" t="s">
        <v>2915</v>
      </c>
      <c r="F266" s="65" t="s">
        <v>3138</v>
      </c>
    </row>
    <row r="267" spans="1:6" ht="218.25" customHeight="1">
      <c r="A267" s="47" t="s">
        <v>3266</v>
      </c>
      <c r="B267" s="379" t="s">
        <v>155</v>
      </c>
      <c r="C267" s="47" t="s">
        <v>3267</v>
      </c>
      <c r="D267" s="47">
        <v>165</v>
      </c>
      <c r="E267" s="47" t="s">
        <v>2915</v>
      </c>
      <c r="F267" s="65" t="s">
        <v>320</v>
      </c>
    </row>
    <row r="268" spans="1:6" ht="123.75" customHeight="1">
      <c r="A268" s="47" t="s">
        <v>3268</v>
      </c>
      <c r="B268" s="376">
        <v>46093</v>
      </c>
      <c r="C268" s="47" t="s">
        <v>3269</v>
      </c>
      <c r="D268" s="47">
        <v>45</v>
      </c>
      <c r="E268" s="47" t="s">
        <v>2915</v>
      </c>
      <c r="F268" s="65" t="s">
        <v>320</v>
      </c>
    </row>
    <row r="269" spans="1:6" ht="153.75" customHeight="1">
      <c r="A269" s="47" t="s">
        <v>3270</v>
      </c>
      <c r="B269" s="376">
        <v>46093</v>
      </c>
      <c r="C269" s="47" t="s">
        <v>3271</v>
      </c>
      <c r="D269" s="47">
        <v>350</v>
      </c>
      <c r="E269" s="47" t="s">
        <v>3245</v>
      </c>
      <c r="F269" s="65" t="s">
        <v>3138</v>
      </c>
    </row>
    <row r="270" spans="1:6" ht="148.5" customHeight="1">
      <c r="A270" s="47" t="s">
        <v>3272</v>
      </c>
      <c r="B270" s="376">
        <v>46097</v>
      </c>
      <c r="C270" s="47" t="s">
        <v>3273</v>
      </c>
      <c r="D270" s="47">
        <v>1100</v>
      </c>
      <c r="E270" s="47" t="s">
        <v>2988</v>
      </c>
      <c r="F270" s="65" t="s">
        <v>333</v>
      </c>
    </row>
    <row r="271" spans="1:6" ht="97.5" customHeight="1">
      <c r="A271" s="47" t="s">
        <v>3274</v>
      </c>
      <c r="B271" s="376" t="s">
        <v>3275</v>
      </c>
      <c r="C271" s="47" t="s">
        <v>3276</v>
      </c>
      <c r="D271" s="47">
        <v>85</v>
      </c>
      <c r="E271" s="47" t="s">
        <v>3053</v>
      </c>
      <c r="F271" s="65" t="s">
        <v>317</v>
      </c>
    </row>
    <row r="272" spans="1:6" ht="183" customHeight="1">
      <c r="A272" s="47" t="s">
        <v>3277</v>
      </c>
      <c r="B272" s="376">
        <v>46105</v>
      </c>
      <c r="C272" s="47" t="s">
        <v>3278</v>
      </c>
      <c r="D272" s="47">
        <v>80</v>
      </c>
      <c r="E272" s="47" t="s">
        <v>3279</v>
      </c>
      <c r="F272" s="65" t="s">
        <v>320</v>
      </c>
    </row>
    <row r="273" spans="1:7" ht="45" customHeight="1">
      <c r="A273" s="47" t="s">
        <v>3280</v>
      </c>
      <c r="B273" s="376">
        <v>46079</v>
      </c>
      <c r="C273" s="47" t="s">
        <v>3281</v>
      </c>
      <c r="D273" s="47">
        <v>150</v>
      </c>
      <c r="E273" s="47" t="s">
        <v>2932</v>
      </c>
      <c r="F273" s="65" t="s">
        <v>317</v>
      </c>
    </row>
    <row r="274" spans="1:7" ht="47.25" customHeight="1">
      <c r="A274" s="47" t="s">
        <v>3282</v>
      </c>
      <c r="B274" s="376">
        <v>45684</v>
      </c>
      <c r="C274" s="47" t="s">
        <v>3281</v>
      </c>
      <c r="D274" s="47">
        <v>90</v>
      </c>
      <c r="E274" s="47" t="s">
        <v>2932</v>
      </c>
      <c r="F274" s="65" t="s">
        <v>317</v>
      </c>
    </row>
    <row r="275" spans="1:7" ht="33" customHeight="1">
      <c r="A275" s="47" t="s">
        <v>3283</v>
      </c>
      <c r="B275" s="376">
        <v>46087</v>
      </c>
      <c r="C275" s="47" t="s">
        <v>3284</v>
      </c>
      <c r="D275" s="47">
        <v>45</v>
      </c>
      <c r="E275" s="47" t="s">
        <v>2938</v>
      </c>
      <c r="F275" s="65" t="s">
        <v>317</v>
      </c>
    </row>
    <row r="276" spans="1:7" ht="32.25" customHeight="1">
      <c r="A276" s="47" t="s">
        <v>3285</v>
      </c>
      <c r="B276" s="47" t="s">
        <v>3286</v>
      </c>
      <c r="C276" s="47" t="s">
        <v>3287</v>
      </c>
      <c r="D276" s="47">
        <v>700</v>
      </c>
      <c r="E276" s="47" t="s">
        <v>2945</v>
      </c>
      <c r="F276" s="65" t="s">
        <v>317</v>
      </c>
    </row>
    <row r="277" spans="1:7" ht="51" customHeight="1">
      <c r="A277" s="47" t="s">
        <v>3288</v>
      </c>
      <c r="B277" s="47" t="s">
        <v>3289</v>
      </c>
      <c r="C277" s="47" t="s">
        <v>3290</v>
      </c>
      <c r="D277" s="47">
        <v>51</v>
      </c>
      <c r="E277" s="47" t="s">
        <v>2945</v>
      </c>
      <c r="F277" s="65" t="s">
        <v>317</v>
      </c>
    </row>
    <row r="278" spans="1:7" ht="33.75" customHeight="1">
      <c r="A278" s="47" t="s">
        <v>3291</v>
      </c>
      <c r="B278" s="47" t="s">
        <v>3289</v>
      </c>
      <c r="C278" s="47" t="s">
        <v>3292</v>
      </c>
      <c r="D278" s="47">
        <v>51</v>
      </c>
      <c r="E278" s="47" t="s">
        <v>2945</v>
      </c>
      <c r="F278" s="65" t="s">
        <v>317</v>
      </c>
    </row>
    <row r="279" spans="1:7" ht="30.75" customHeight="1">
      <c r="A279" s="376" t="s">
        <v>3293</v>
      </c>
      <c r="B279" s="376">
        <v>46077</v>
      </c>
      <c r="C279" s="47" t="s">
        <v>3294</v>
      </c>
      <c r="D279" s="47">
        <v>15</v>
      </c>
      <c r="E279" s="47" t="s">
        <v>2945</v>
      </c>
      <c r="F279" s="65" t="s">
        <v>320</v>
      </c>
    </row>
    <row r="280" spans="1:7" ht="85.5" customHeight="1">
      <c r="A280" s="47" t="s">
        <v>3295</v>
      </c>
      <c r="B280" s="376">
        <v>46084</v>
      </c>
      <c r="C280" s="47" t="s">
        <v>3296</v>
      </c>
      <c r="D280" s="47">
        <v>65</v>
      </c>
      <c r="E280" s="47" t="s">
        <v>3297</v>
      </c>
      <c r="F280" s="65" t="s">
        <v>320</v>
      </c>
    </row>
    <row r="281" spans="1:7" ht="12.75" customHeight="1">
      <c r="A281" s="50"/>
      <c r="B281" s="50"/>
      <c r="C281" s="50"/>
      <c r="D281" s="50"/>
      <c r="E281" s="50"/>
      <c r="F281" s="65"/>
    </row>
    <row r="282" spans="1:7" ht="12.75" customHeight="1">
      <c r="A282" s="50"/>
      <c r="B282" s="50"/>
      <c r="C282" s="50"/>
      <c r="D282" s="50"/>
      <c r="E282" s="50"/>
      <c r="F282" s="65"/>
    </row>
    <row r="284" spans="1:7" ht="37.35" customHeight="1">
      <c r="A284" s="2" t="s">
        <v>506</v>
      </c>
      <c r="B284" s="2"/>
      <c r="C284" s="2"/>
      <c r="D284" s="2"/>
      <c r="E284" s="2"/>
      <c r="F284" s="44" t="s">
        <v>123</v>
      </c>
      <c r="G284" s="44" t="s">
        <v>124</v>
      </c>
    </row>
    <row r="285" spans="1:7" ht="77.650000000000006" customHeight="1">
      <c r="A285" s="44" t="s">
        <v>125</v>
      </c>
      <c r="B285" s="44" t="s">
        <v>126</v>
      </c>
      <c r="C285" s="44" t="s">
        <v>127</v>
      </c>
      <c r="D285" s="44" t="s">
        <v>128</v>
      </c>
      <c r="E285" s="44" t="s">
        <v>129</v>
      </c>
      <c r="F285" s="78">
        <v>35</v>
      </c>
      <c r="G285" s="78">
        <f>SUM(D286:D320)</f>
        <v>2828</v>
      </c>
    </row>
    <row r="286" spans="1:7" ht="56.25" customHeight="1">
      <c r="A286" s="47" t="s">
        <v>3215</v>
      </c>
      <c r="B286" s="47" t="s">
        <v>3216</v>
      </c>
      <c r="C286" s="47" t="s">
        <v>3217</v>
      </c>
      <c r="D286" s="47" t="s">
        <v>3218</v>
      </c>
      <c r="E286" s="47" t="s">
        <v>3094</v>
      </c>
    </row>
    <row r="287" spans="1:7" ht="186.75" customHeight="1">
      <c r="A287" s="47" t="s">
        <v>3298</v>
      </c>
      <c r="B287" s="47" t="s">
        <v>3299</v>
      </c>
      <c r="C287" s="47" t="s">
        <v>3300</v>
      </c>
      <c r="D287" s="47">
        <v>120</v>
      </c>
      <c r="E287" s="47" t="s">
        <v>2915</v>
      </c>
    </row>
    <row r="288" spans="1:7" ht="61.5" customHeight="1">
      <c r="A288" s="47" t="s">
        <v>3301</v>
      </c>
      <c r="B288" s="377" t="s">
        <v>155</v>
      </c>
      <c r="C288" s="47" t="s">
        <v>3302</v>
      </c>
      <c r="D288" s="47">
        <v>1000</v>
      </c>
      <c r="E288" s="47" t="s">
        <v>3303</v>
      </c>
    </row>
    <row r="289" spans="1:10" ht="48" customHeight="1">
      <c r="A289" s="47" t="s">
        <v>3304</v>
      </c>
      <c r="B289" s="376">
        <v>46081</v>
      </c>
      <c r="C289" s="47" t="s">
        <v>3305</v>
      </c>
      <c r="D289" s="47">
        <v>17</v>
      </c>
      <c r="E289" s="47" t="s">
        <v>3306</v>
      </c>
    </row>
    <row r="290" spans="1:10" ht="76.5" customHeight="1">
      <c r="A290" s="47" t="s">
        <v>3307</v>
      </c>
      <c r="B290" s="376">
        <v>46037</v>
      </c>
      <c r="C290" s="47" t="s">
        <v>3308</v>
      </c>
      <c r="D290" s="47">
        <v>3</v>
      </c>
      <c r="E290" s="47" t="s">
        <v>3309</v>
      </c>
      <c r="J290" s="69"/>
    </row>
    <row r="291" spans="1:10" ht="76.5" customHeight="1">
      <c r="A291" s="47" t="s">
        <v>3310</v>
      </c>
      <c r="B291" s="376">
        <v>46048</v>
      </c>
      <c r="C291" s="47" t="s">
        <v>3311</v>
      </c>
      <c r="D291" s="47">
        <v>2</v>
      </c>
      <c r="E291" s="47" t="s">
        <v>3309</v>
      </c>
      <c r="J291" s="69"/>
    </row>
    <row r="292" spans="1:10" ht="76.5" customHeight="1">
      <c r="A292" s="47" t="s">
        <v>3307</v>
      </c>
      <c r="B292" s="376">
        <v>46049</v>
      </c>
      <c r="C292" s="47" t="s">
        <v>3308</v>
      </c>
      <c r="D292" s="47">
        <v>2</v>
      </c>
      <c r="E292" s="47" t="s">
        <v>3309</v>
      </c>
    </row>
    <row r="293" spans="1:10" ht="48" customHeight="1">
      <c r="A293" s="47" t="s">
        <v>3307</v>
      </c>
      <c r="B293" s="376">
        <v>46049</v>
      </c>
      <c r="C293" s="47" t="s">
        <v>3308</v>
      </c>
      <c r="D293" s="47">
        <v>2</v>
      </c>
      <c r="E293" s="47" t="s">
        <v>3309</v>
      </c>
    </row>
    <row r="294" spans="1:10" ht="42.75" customHeight="1">
      <c r="A294" s="47" t="s">
        <v>3312</v>
      </c>
      <c r="B294" s="376">
        <v>46056</v>
      </c>
      <c r="C294" s="47" t="s">
        <v>3308</v>
      </c>
      <c r="D294" s="47">
        <v>2</v>
      </c>
      <c r="E294" s="47" t="s">
        <v>3309</v>
      </c>
    </row>
    <row r="295" spans="1:10" ht="42.75" customHeight="1">
      <c r="A295" s="47" t="s">
        <v>3307</v>
      </c>
      <c r="B295" s="376">
        <v>46066</v>
      </c>
      <c r="C295" s="47" t="s">
        <v>3308</v>
      </c>
      <c r="D295" s="47">
        <v>2</v>
      </c>
      <c r="E295" s="47" t="s">
        <v>3309</v>
      </c>
    </row>
    <row r="296" spans="1:10" ht="49.5" customHeight="1">
      <c r="A296" s="47" t="s">
        <v>3313</v>
      </c>
      <c r="B296" s="376">
        <v>46070</v>
      </c>
      <c r="C296" s="47" t="s">
        <v>3308</v>
      </c>
      <c r="D296" s="47">
        <v>2</v>
      </c>
      <c r="E296" s="47" t="s">
        <v>3309</v>
      </c>
    </row>
    <row r="297" spans="1:10" ht="54.75" customHeight="1">
      <c r="A297" s="47" t="s">
        <v>3312</v>
      </c>
      <c r="B297" s="376">
        <v>46086</v>
      </c>
      <c r="C297" s="47" t="s">
        <v>3314</v>
      </c>
      <c r="D297" s="47">
        <v>2</v>
      </c>
      <c r="E297" s="47" t="s">
        <v>3309</v>
      </c>
    </row>
    <row r="298" spans="1:10" ht="43.5" customHeight="1">
      <c r="A298" s="47" t="s">
        <v>3312</v>
      </c>
      <c r="B298" s="376">
        <v>46083</v>
      </c>
      <c r="C298" s="47" t="s">
        <v>3314</v>
      </c>
      <c r="D298" s="47">
        <v>2</v>
      </c>
      <c r="E298" s="47" t="s">
        <v>3309</v>
      </c>
    </row>
    <row r="299" spans="1:10" ht="53.25" customHeight="1">
      <c r="A299" s="47" t="s">
        <v>3312</v>
      </c>
      <c r="B299" s="376">
        <v>46083</v>
      </c>
      <c r="C299" s="47" t="s">
        <v>3314</v>
      </c>
      <c r="D299" s="47">
        <v>2</v>
      </c>
      <c r="E299" s="47" t="s">
        <v>3309</v>
      </c>
    </row>
    <row r="300" spans="1:10" ht="53.25" customHeight="1">
      <c r="A300" s="47" t="s">
        <v>3307</v>
      </c>
      <c r="B300" s="376">
        <v>46093</v>
      </c>
      <c r="C300" s="47" t="s">
        <v>3308</v>
      </c>
      <c r="D300" s="47">
        <v>2</v>
      </c>
      <c r="E300" s="47" t="s">
        <v>3309</v>
      </c>
    </row>
    <row r="301" spans="1:10" ht="53.25" customHeight="1">
      <c r="A301" s="47" t="s">
        <v>3307</v>
      </c>
      <c r="B301" s="376">
        <v>46066</v>
      </c>
      <c r="C301" s="47" t="s">
        <v>3308</v>
      </c>
      <c r="D301" s="47">
        <v>3</v>
      </c>
      <c r="E301" s="47" t="s">
        <v>3309</v>
      </c>
    </row>
    <row r="302" spans="1:10" ht="46.5" customHeight="1">
      <c r="A302" s="47" t="s">
        <v>3307</v>
      </c>
      <c r="B302" s="376">
        <v>46099</v>
      </c>
      <c r="C302" s="47" t="s">
        <v>3308</v>
      </c>
      <c r="D302" s="47">
        <v>2</v>
      </c>
      <c r="E302" s="47" t="s">
        <v>3309</v>
      </c>
    </row>
    <row r="303" spans="1:10" ht="46.5" customHeight="1">
      <c r="A303" s="47" t="s">
        <v>3312</v>
      </c>
      <c r="B303" s="376">
        <v>46104</v>
      </c>
      <c r="C303" s="47" t="s">
        <v>3308</v>
      </c>
      <c r="D303" s="47">
        <v>2</v>
      </c>
      <c r="E303" s="47" t="s">
        <v>3309</v>
      </c>
    </row>
    <row r="304" spans="1:10" ht="96" customHeight="1">
      <c r="A304" s="47" t="s">
        <v>3315</v>
      </c>
      <c r="B304" s="376">
        <v>46044</v>
      </c>
      <c r="C304" s="47" t="s">
        <v>3316</v>
      </c>
      <c r="D304" s="47">
        <v>8</v>
      </c>
      <c r="E304" s="47" t="s">
        <v>3317</v>
      </c>
    </row>
    <row r="305" spans="1:5" ht="91.5" customHeight="1">
      <c r="A305" s="47" t="s">
        <v>3315</v>
      </c>
      <c r="B305" s="376">
        <v>46058</v>
      </c>
      <c r="C305" s="47" t="s">
        <v>3318</v>
      </c>
      <c r="D305" s="47">
        <v>8</v>
      </c>
      <c r="E305" s="47" t="s">
        <v>3317</v>
      </c>
    </row>
    <row r="306" spans="1:5" ht="84" customHeight="1">
      <c r="A306" s="47" t="s">
        <v>3315</v>
      </c>
      <c r="B306" s="376">
        <v>46066</v>
      </c>
      <c r="C306" s="47" t="s">
        <v>3319</v>
      </c>
      <c r="D306" s="47">
        <v>8</v>
      </c>
      <c r="E306" s="47" t="s">
        <v>3317</v>
      </c>
    </row>
    <row r="307" spans="1:5" ht="60" customHeight="1">
      <c r="A307" s="47" t="s">
        <v>3315</v>
      </c>
      <c r="B307" s="376">
        <v>46065</v>
      </c>
      <c r="C307" s="47" t="s">
        <v>3320</v>
      </c>
      <c r="D307" s="47">
        <v>8</v>
      </c>
      <c r="E307" s="47" t="s">
        <v>3317</v>
      </c>
    </row>
    <row r="308" spans="1:5" ht="90" customHeight="1">
      <c r="A308" s="47" t="s">
        <v>3315</v>
      </c>
      <c r="B308" s="376">
        <v>46068</v>
      </c>
      <c r="C308" s="47" t="s">
        <v>3319</v>
      </c>
      <c r="D308" s="47">
        <v>8</v>
      </c>
      <c r="E308" s="47" t="s">
        <v>3317</v>
      </c>
    </row>
    <row r="309" spans="1:5" ht="141.75" customHeight="1">
      <c r="A309" s="47" t="s">
        <v>3321</v>
      </c>
      <c r="B309" s="47">
        <v>46043</v>
      </c>
      <c r="C309" s="47" t="s">
        <v>3322</v>
      </c>
      <c r="D309" s="47">
        <v>27</v>
      </c>
      <c r="E309" s="47" t="s">
        <v>3323</v>
      </c>
    </row>
    <row r="310" spans="1:5" ht="180" customHeight="1">
      <c r="A310" s="47" t="s">
        <v>3324</v>
      </c>
      <c r="B310" s="47">
        <v>46050</v>
      </c>
      <c r="C310" s="47" t="s">
        <v>3325</v>
      </c>
      <c r="D310" s="47">
        <v>12</v>
      </c>
      <c r="E310" s="47" t="s">
        <v>3326</v>
      </c>
    </row>
    <row r="311" spans="1:5" ht="168" customHeight="1">
      <c r="A311" s="47" t="s">
        <v>3327</v>
      </c>
      <c r="B311" s="47">
        <v>46060</v>
      </c>
      <c r="C311" s="47" t="s">
        <v>3328</v>
      </c>
      <c r="D311" s="47">
        <v>12</v>
      </c>
      <c r="E311" s="47" t="s">
        <v>3329</v>
      </c>
    </row>
    <row r="312" spans="1:5" ht="227.25" customHeight="1">
      <c r="A312" s="47" t="s">
        <v>3330</v>
      </c>
      <c r="B312" s="47">
        <v>46063</v>
      </c>
      <c r="C312" s="47" t="s">
        <v>3331</v>
      </c>
      <c r="D312" s="47">
        <v>30</v>
      </c>
      <c r="E312" s="47" t="s">
        <v>3332</v>
      </c>
    </row>
    <row r="313" spans="1:5" ht="145.5" customHeight="1">
      <c r="A313" s="47" t="s">
        <v>3333</v>
      </c>
      <c r="B313" s="47">
        <v>46062</v>
      </c>
      <c r="C313" s="47" t="s">
        <v>3334</v>
      </c>
      <c r="D313" s="47">
        <v>12</v>
      </c>
      <c r="E313" s="47" t="s">
        <v>3335</v>
      </c>
    </row>
    <row r="314" spans="1:5" ht="255" customHeight="1">
      <c r="A314" s="47" t="s">
        <v>3336</v>
      </c>
      <c r="B314" s="47">
        <v>46060</v>
      </c>
      <c r="C314" s="47" t="s">
        <v>3337</v>
      </c>
      <c r="D314" s="47">
        <v>33</v>
      </c>
      <c r="E314" s="47" t="s">
        <v>3338</v>
      </c>
    </row>
    <row r="315" spans="1:5" ht="146.25" customHeight="1">
      <c r="A315" s="47" t="s">
        <v>3339</v>
      </c>
      <c r="B315" s="47">
        <v>46077</v>
      </c>
      <c r="C315" s="47" t="s">
        <v>3340</v>
      </c>
      <c r="D315" s="47">
        <v>12</v>
      </c>
      <c r="E315" s="47" t="s">
        <v>3341</v>
      </c>
    </row>
    <row r="316" spans="1:5" ht="151.5" customHeight="1">
      <c r="A316" s="47" t="s">
        <v>3342</v>
      </c>
      <c r="B316" s="47">
        <v>46083</v>
      </c>
      <c r="C316" s="47" t="s">
        <v>3343</v>
      </c>
      <c r="D316" s="47">
        <v>12</v>
      </c>
      <c r="E316" s="47" t="s">
        <v>3344</v>
      </c>
    </row>
    <row r="317" spans="1:5" ht="90" customHeight="1">
      <c r="A317" s="47" t="s">
        <v>3345</v>
      </c>
      <c r="B317" s="47">
        <v>46100</v>
      </c>
      <c r="C317" s="47" t="s">
        <v>3346</v>
      </c>
      <c r="D317" s="47">
        <v>6</v>
      </c>
      <c r="E317" s="47" t="s">
        <v>3347</v>
      </c>
    </row>
    <row r="318" spans="1:5" ht="125.25" customHeight="1">
      <c r="A318" s="47" t="s">
        <v>3348</v>
      </c>
      <c r="B318" s="47">
        <v>46135</v>
      </c>
      <c r="C318" s="47" t="s">
        <v>3349</v>
      </c>
      <c r="D318" s="47">
        <v>16</v>
      </c>
      <c r="E318" s="47" t="s">
        <v>3350</v>
      </c>
    </row>
    <row r="319" spans="1:5" ht="333" customHeight="1">
      <c r="A319" s="47" t="s">
        <v>3351</v>
      </c>
      <c r="B319" s="47" t="s">
        <v>3352</v>
      </c>
      <c r="C319" s="47" t="s">
        <v>3353</v>
      </c>
      <c r="D319" s="47">
        <v>645</v>
      </c>
      <c r="E319" s="47" t="s">
        <v>3354</v>
      </c>
    </row>
    <row r="320" spans="1:5" ht="151.5" customHeight="1">
      <c r="A320" s="47" t="s">
        <v>3355</v>
      </c>
      <c r="B320" s="47">
        <v>46101</v>
      </c>
      <c r="C320" s="47" t="s">
        <v>3356</v>
      </c>
      <c r="D320" s="47">
        <v>804</v>
      </c>
      <c r="E320" s="47" t="s">
        <v>3357</v>
      </c>
    </row>
    <row r="321" spans="1:9" ht="12.75" customHeight="1">
      <c r="A321" s="50"/>
      <c r="B321" s="50"/>
      <c r="C321" s="50"/>
      <c r="D321" s="50"/>
      <c r="E321" s="50"/>
    </row>
    <row r="323" spans="1:9" ht="267.75" customHeight="1">
      <c r="A323" s="2" t="s">
        <v>560</v>
      </c>
      <c r="B323" s="2"/>
      <c r="C323" s="2"/>
      <c r="D323" s="2"/>
      <c r="E323" s="2"/>
      <c r="F323" s="44" t="s">
        <v>123</v>
      </c>
      <c r="G323" s="44" t="s">
        <v>124</v>
      </c>
      <c r="H323" s="44" t="s">
        <v>561</v>
      </c>
      <c r="I323" s="44" t="s">
        <v>562</v>
      </c>
    </row>
    <row r="324" spans="1:9" ht="63.4" customHeight="1">
      <c r="A324" s="44" t="s">
        <v>563</v>
      </c>
      <c r="B324" s="44" t="s">
        <v>126</v>
      </c>
      <c r="C324" s="44" t="s">
        <v>127</v>
      </c>
      <c r="D324" s="44" t="s">
        <v>128</v>
      </c>
      <c r="E324" s="44" t="s">
        <v>129</v>
      </c>
      <c r="F324" s="78"/>
      <c r="G324" s="78"/>
      <c r="H324" s="78"/>
      <c r="I324" s="78"/>
    </row>
    <row r="325" spans="1:9" ht="12.75" customHeight="1">
      <c r="A325" s="50"/>
      <c r="B325" s="50"/>
      <c r="C325" s="50"/>
      <c r="D325" s="50"/>
      <c r="E325" s="50"/>
    </row>
    <row r="326" spans="1:9" ht="12.75" customHeight="1">
      <c r="A326" s="50"/>
      <c r="B326" s="50"/>
      <c r="C326" s="50"/>
      <c r="D326" s="50"/>
      <c r="E326" s="50"/>
    </row>
    <row r="327" spans="1:9" ht="12.75" customHeight="1">
      <c r="A327" s="50"/>
      <c r="B327" s="50"/>
      <c r="C327" s="50"/>
      <c r="D327" s="50"/>
      <c r="E327" s="50"/>
    </row>
    <row r="328" spans="1:9" ht="12.75" customHeight="1">
      <c r="A328" s="50"/>
      <c r="B328" s="50"/>
      <c r="C328" s="50"/>
      <c r="D328" s="50"/>
      <c r="E328" s="50"/>
    </row>
    <row r="330" spans="1:9" ht="38.85" customHeight="1">
      <c r="A330" s="2" t="s">
        <v>569</v>
      </c>
      <c r="B330" s="2"/>
      <c r="C330" s="2"/>
      <c r="D330" s="2"/>
      <c r="E330" s="2"/>
      <c r="F330" s="3" t="s">
        <v>29</v>
      </c>
      <c r="G330" s="3"/>
      <c r="H330" s="3"/>
    </row>
    <row r="331" spans="1:9" ht="12.75" customHeight="1">
      <c r="A331" s="5" t="s">
        <v>18</v>
      </c>
      <c r="B331" s="5"/>
      <c r="C331" s="5"/>
      <c r="D331" s="5"/>
      <c r="E331" s="5"/>
    </row>
    <row r="332" spans="1:9" ht="82.9" customHeight="1">
      <c r="A332" s="44" t="s">
        <v>125</v>
      </c>
      <c r="B332" s="44" t="s">
        <v>570</v>
      </c>
      <c r="C332" s="44" t="s">
        <v>124</v>
      </c>
      <c r="D332" s="44" t="s">
        <v>571</v>
      </c>
      <c r="E332" s="44" t="s">
        <v>127</v>
      </c>
      <c r="F332" s="44" t="s">
        <v>3358</v>
      </c>
      <c r="G332" s="44" t="s">
        <v>3359</v>
      </c>
    </row>
    <row r="333" spans="1:9" ht="41.25" customHeight="1">
      <c r="A333" s="47" t="s">
        <v>2960</v>
      </c>
      <c r="B333" s="47" t="s">
        <v>2961</v>
      </c>
      <c r="C333" s="47" t="s">
        <v>2962</v>
      </c>
      <c r="D333" s="47">
        <v>150</v>
      </c>
      <c r="E333" s="47" t="s">
        <v>2945</v>
      </c>
      <c r="F333" s="380">
        <v>14</v>
      </c>
      <c r="G333" s="380">
        <f>SUM(D333:D346)</f>
        <v>1391</v>
      </c>
    </row>
    <row r="334" spans="1:9" ht="43.5" customHeight="1">
      <c r="A334" s="47" t="s">
        <v>2943</v>
      </c>
      <c r="B334" s="376">
        <v>46045</v>
      </c>
      <c r="C334" s="47" t="s">
        <v>2944</v>
      </c>
      <c r="D334" s="47">
        <v>95</v>
      </c>
      <c r="E334" s="47" t="s">
        <v>2945</v>
      </c>
      <c r="F334" s="380"/>
      <c r="G334" s="380"/>
    </row>
    <row r="335" spans="1:9" ht="28.5" customHeight="1">
      <c r="A335" s="47" t="s">
        <v>2946</v>
      </c>
      <c r="B335" s="47" t="s">
        <v>2947</v>
      </c>
      <c r="C335" s="47" t="s">
        <v>2948</v>
      </c>
      <c r="D335" s="47">
        <v>50</v>
      </c>
      <c r="E335" s="47" t="s">
        <v>2945</v>
      </c>
      <c r="F335" s="380"/>
      <c r="G335" s="380"/>
    </row>
    <row r="336" spans="1:9" ht="37.5" customHeight="1">
      <c r="A336" s="47" t="s">
        <v>3072</v>
      </c>
      <c r="B336" s="47" t="s">
        <v>2947</v>
      </c>
      <c r="C336" s="47" t="s">
        <v>3073</v>
      </c>
      <c r="D336" s="47">
        <v>50</v>
      </c>
      <c r="E336" s="47" t="s">
        <v>2945</v>
      </c>
      <c r="F336" s="380"/>
      <c r="G336" s="380"/>
    </row>
    <row r="337" spans="1:7" ht="30.75" customHeight="1">
      <c r="A337" s="47" t="s">
        <v>2949</v>
      </c>
      <c r="B337" s="376">
        <v>46049</v>
      </c>
      <c r="C337" s="47" t="s">
        <v>2950</v>
      </c>
      <c r="D337" s="47">
        <v>100</v>
      </c>
      <c r="E337" s="47" t="s">
        <v>2945</v>
      </c>
      <c r="F337" s="380"/>
      <c r="G337" s="380"/>
    </row>
    <row r="338" spans="1:7" ht="47.25" customHeight="1">
      <c r="A338" s="47" t="s">
        <v>2951</v>
      </c>
      <c r="B338" s="376">
        <v>46050</v>
      </c>
      <c r="C338" s="47" t="s">
        <v>2952</v>
      </c>
      <c r="D338" s="47">
        <v>200</v>
      </c>
      <c r="E338" s="47" t="s">
        <v>2945</v>
      </c>
      <c r="F338" s="380"/>
      <c r="G338" s="380"/>
    </row>
    <row r="339" spans="1:7" ht="33" customHeight="1">
      <c r="A339" s="47" t="s">
        <v>2953</v>
      </c>
      <c r="B339" s="376">
        <v>46052</v>
      </c>
      <c r="C339" s="47" t="s">
        <v>2954</v>
      </c>
      <c r="D339" s="47">
        <v>80</v>
      </c>
      <c r="E339" s="47" t="s">
        <v>2945</v>
      </c>
      <c r="F339" s="380"/>
      <c r="G339" s="380"/>
    </row>
    <row r="340" spans="1:7" ht="39" customHeight="1">
      <c r="A340" s="47" t="s">
        <v>2946</v>
      </c>
      <c r="B340" s="376">
        <v>46055</v>
      </c>
      <c r="C340" s="47" t="s">
        <v>2955</v>
      </c>
      <c r="D340" s="47">
        <v>150</v>
      </c>
      <c r="E340" s="47" t="s">
        <v>2945</v>
      </c>
      <c r="F340" s="380"/>
      <c r="G340" s="380"/>
    </row>
    <row r="341" spans="1:7" ht="41.25" customHeight="1">
      <c r="A341" s="47" t="s">
        <v>2946</v>
      </c>
      <c r="B341" s="376">
        <v>46056</v>
      </c>
      <c r="C341" s="47" t="s">
        <v>2956</v>
      </c>
      <c r="D341" s="47">
        <v>50</v>
      </c>
      <c r="E341" s="47" t="s">
        <v>2945</v>
      </c>
      <c r="F341" s="380"/>
      <c r="G341" s="380"/>
    </row>
    <row r="342" spans="1:7" ht="41.25" customHeight="1">
      <c r="A342" s="47" t="s">
        <v>3074</v>
      </c>
      <c r="B342" s="376">
        <v>46094</v>
      </c>
      <c r="C342" s="47" t="s">
        <v>3075</v>
      </c>
      <c r="D342" s="47">
        <v>76</v>
      </c>
      <c r="E342" s="47" t="s">
        <v>2945</v>
      </c>
    </row>
    <row r="343" spans="1:7" ht="32.25" customHeight="1">
      <c r="A343" s="47" t="s">
        <v>3360</v>
      </c>
      <c r="B343" s="376">
        <v>46101</v>
      </c>
      <c r="C343" s="47" t="s">
        <v>3361</v>
      </c>
      <c r="D343" s="47">
        <v>150</v>
      </c>
      <c r="E343" s="47" t="s">
        <v>2945</v>
      </c>
    </row>
    <row r="344" spans="1:7" ht="27" customHeight="1">
      <c r="A344" s="47" t="s">
        <v>3360</v>
      </c>
      <c r="B344" s="376">
        <v>46107</v>
      </c>
      <c r="C344" s="47" t="s">
        <v>3362</v>
      </c>
      <c r="D344" s="47">
        <v>150</v>
      </c>
      <c r="E344" s="47" t="s">
        <v>2945</v>
      </c>
    </row>
    <row r="345" spans="1:7" ht="36" customHeight="1">
      <c r="A345" s="47" t="s">
        <v>2957</v>
      </c>
      <c r="B345" s="376">
        <v>46111</v>
      </c>
      <c r="C345" s="47" t="s">
        <v>2958</v>
      </c>
      <c r="D345" s="47">
        <v>60</v>
      </c>
      <c r="E345" s="47" t="s">
        <v>2945</v>
      </c>
    </row>
    <row r="346" spans="1:7" ht="41.25" customHeight="1">
      <c r="A346" s="47" t="s">
        <v>2957</v>
      </c>
      <c r="B346" s="376">
        <v>46112</v>
      </c>
      <c r="C346" s="47" t="s">
        <v>2959</v>
      </c>
      <c r="D346" s="47">
        <v>30</v>
      </c>
      <c r="E346" s="47" t="s">
        <v>2945</v>
      </c>
    </row>
    <row r="347" spans="1:7" ht="12.75" customHeight="1">
      <c r="A347" s="50"/>
      <c r="B347" s="50"/>
      <c r="C347" s="50"/>
      <c r="D347" s="50"/>
      <c r="E347" s="50"/>
    </row>
    <row r="348" spans="1:7" ht="12.75" customHeight="1">
      <c r="A348" s="50"/>
      <c r="B348" s="50"/>
      <c r="C348" s="50"/>
      <c r="D348" s="50"/>
      <c r="E348" s="50"/>
    </row>
    <row r="350" spans="1:7" ht="46.35" customHeight="1">
      <c r="A350" s="2" t="s">
        <v>617</v>
      </c>
      <c r="B350" s="2"/>
      <c r="C350" s="2"/>
    </row>
    <row r="351" spans="1:7" ht="81" customHeight="1">
      <c r="A351" s="44" t="s">
        <v>618</v>
      </c>
      <c r="B351" s="44" t="s">
        <v>619</v>
      </c>
      <c r="C351" s="44" t="s">
        <v>620</v>
      </c>
    </row>
    <row r="352" spans="1:7" ht="12.75" customHeight="1">
      <c r="A352" s="104" t="s">
        <v>621</v>
      </c>
      <c r="B352" s="1477" t="s">
        <v>3363</v>
      </c>
      <c r="C352" s="1477"/>
    </row>
    <row r="353" spans="1:4" ht="12.75" customHeight="1">
      <c r="A353" s="104" t="s">
        <v>622</v>
      </c>
      <c r="B353" s="1477"/>
      <c r="C353" s="1477"/>
    </row>
    <row r="354" spans="1:4" ht="12.75" customHeight="1">
      <c r="A354" s="104" t="s">
        <v>623</v>
      </c>
      <c r="B354" s="1477"/>
      <c r="C354" s="1477"/>
    </row>
    <row r="356" spans="1:4" ht="50.65" customHeight="1">
      <c r="A356" s="2" t="s">
        <v>624</v>
      </c>
      <c r="B356" s="2"/>
      <c r="C356" s="2"/>
      <c r="D356" s="44" t="s">
        <v>625</v>
      </c>
    </row>
    <row r="357" spans="1:4" ht="79.150000000000006" customHeight="1">
      <c r="A357" s="44" t="s">
        <v>626</v>
      </c>
      <c r="B357" s="44" t="s">
        <v>85</v>
      </c>
      <c r="C357" s="44" t="s">
        <v>87</v>
      </c>
      <c r="D357" s="50">
        <v>88</v>
      </c>
    </row>
    <row r="358" spans="1:4" ht="18.75" customHeight="1">
      <c r="A358" s="47" t="s">
        <v>3364</v>
      </c>
      <c r="B358" s="376">
        <v>46092</v>
      </c>
      <c r="C358" s="47" t="s">
        <v>3365</v>
      </c>
    </row>
    <row r="359" spans="1:4" ht="21.75" customHeight="1">
      <c r="A359" s="47" t="s">
        <v>3364</v>
      </c>
      <c r="B359" s="376">
        <v>46106</v>
      </c>
      <c r="C359" s="47" t="s">
        <v>3366</v>
      </c>
    </row>
    <row r="360" spans="1:4" ht="42" customHeight="1">
      <c r="A360" s="47" t="s">
        <v>3367</v>
      </c>
      <c r="B360" s="376">
        <v>46061</v>
      </c>
      <c r="C360" s="47" t="s">
        <v>3281</v>
      </c>
    </row>
    <row r="361" spans="1:4" ht="39" customHeight="1">
      <c r="A361" s="47" t="s">
        <v>3368</v>
      </c>
      <c r="B361" s="376">
        <v>46105</v>
      </c>
      <c r="C361" s="47" t="s">
        <v>3281</v>
      </c>
    </row>
    <row r="362" spans="1:4" ht="38.25" customHeight="1">
      <c r="A362" s="47" t="s">
        <v>3369</v>
      </c>
      <c r="B362" s="376">
        <v>46072</v>
      </c>
      <c r="C362" s="47" t="s">
        <v>3281</v>
      </c>
    </row>
    <row r="363" spans="1:4" ht="38.25" customHeight="1">
      <c r="A363" s="47" t="s">
        <v>3370</v>
      </c>
      <c r="B363" s="376">
        <v>46044</v>
      </c>
      <c r="C363" s="47" t="s">
        <v>3281</v>
      </c>
    </row>
    <row r="364" spans="1:4" ht="52.5" customHeight="1">
      <c r="A364" s="47" t="s">
        <v>3371</v>
      </c>
      <c r="B364" s="376">
        <v>46103</v>
      </c>
      <c r="C364" s="47" t="s">
        <v>3372</v>
      </c>
    </row>
    <row r="365" spans="1:4" ht="81" customHeight="1">
      <c r="A365" s="47" t="s">
        <v>3373</v>
      </c>
      <c r="B365" s="376">
        <v>46069</v>
      </c>
      <c r="C365" s="47" t="s">
        <v>3374</v>
      </c>
    </row>
    <row r="366" spans="1:4" ht="60" customHeight="1">
      <c r="A366" s="105" t="s">
        <v>3375</v>
      </c>
      <c r="B366" s="51">
        <v>46109</v>
      </c>
      <c r="C366" s="47" t="s">
        <v>3376</v>
      </c>
    </row>
    <row r="367" spans="1:4" ht="35.25" customHeight="1">
      <c r="A367" s="105" t="s">
        <v>3377</v>
      </c>
      <c r="B367" s="51">
        <v>46108</v>
      </c>
      <c r="C367" s="50" t="s">
        <v>3378</v>
      </c>
    </row>
    <row r="368" spans="1:4" ht="17.25" customHeight="1">
      <c r="A368" s="105" t="s">
        <v>3379</v>
      </c>
      <c r="B368" s="51">
        <v>46108</v>
      </c>
      <c r="C368" s="50" t="s">
        <v>3380</v>
      </c>
    </row>
    <row r="369" spans="1:3" ht="53.25" customHeight="1">
      <c r="A369" s="105" t="s">
        <v>3381</v>
      </c>
      <c r="B369" s="51">
        <v>46106</v>
      </c>
      <c r="C369" s="50" t="s">
        <v>3382</v>
      </c>
    </row>
    <row r="370" spans="1:3" ht="29.25" customHeight="1">
      <c r="A370" s="105" t="s">
        <v>3383</v>
      </c>
      <c r="B370" s="51">
        <v>46099</v>
      </c>
      <c r="C370" s="50" t="s">
        <v>3384</v>
      </c>
    </row>
    <row r="371" spans="1:3" ht="48.75" customHeight="1">
      <c r="A371" s="105" t="s">
        <v>3385</v>
      </c>
      <c r="B371" s="51">
        <v>46099</v>
      </c>
      <c r="C371" s="50" t="s">
        <v>3386</v>
      </c>
    </row>
    <row r="372" spans="1:3" ht="12.75" customHeight="1">
      <c r="A372" s="105" t="s">
        <v>3387</v>
      </c>
      <c r="B372" s="51">
        <v>46097</v>
      </c>
      <c r="C372" s="50" t="s">
        <v>3388</v>
      </c>
    </row>
    <row r="373" spans="1:3" ht="50.25" customHeight="1">
      <c r="A373" s="105" t="s">
        <v>3389</v>
      </c>
      <c r="B373" s="51">
        <v>46095</v>
      </c>
      <c r="C373" s="50" t="s">
        <v>3390</v>
      </c>
    </row>
    <row r="374" spans="1:3" ht="42" customHeight="1">
      <c r="A374" s="105" t="s">
        <v>3391</v>
      </c>
      <c r="B374" s="51">
        <v>46095</v>
      </c>
      <c r="C374" s="50" t="s">
        <v>3392</v>
      </c>
    </row>
    <row r="375" spans="1:3" ht="21" customHeight="1">
      <c r="A375" s="105" t="s">
        <v>3393</v>
      </c>
      <c r="B375" s="51">
        <v>46093</v>
      </c>
      <c r="C375" s="50" t="s">
        <v>3394</v>
      </c>
    </row>
    <row r="376" spans="1:3" ht="68.25" customHeight="1">
      <c r="A376" s="105" t="s">
        <v>3395</v>
      </c>
      <c r="B376" s="51">
        <v>46088</v>
      </c>
      <c r="C376" s="50" t="s">
        <v>3396</v>
      </c>
    </row>
    <row r="377" spans="1:3" ht="39" customHeight="1">
      <c r="A377" s="105" t="s">
        <v>3397</v>
      </c>
      <c r="B377" s="51">
        <v>46087</v>
      </c>
      <c r="C377" s="50" t="s">
        <v>3398</v>
      </c>
    </row>
    <row r="378" spans="1:3" ht="12.75" customHeight="1">
      <c r="A378" s="105" t="s">
        <v>3399</v>
      </c>
      <c r="B378" s="51">
        <v>46086</v>
      </c>
      <c r="C378" s="50" t="s">
        <v>3400</v>
      </c>
    </row>
    <row r="379" spans="1:3" ht="39" customHeight="1">
      <c r="A379" s="105" t="s">
        <v>3401</v>
      </c>
      <c r="B379" s="51">
        <v>46085</v>
      </c>
      <c r="C379" s="50" t="s">
        <v>3402</v>
      </c>
    </row>
    <row r="380" spans="1:3" ht="44.25" customHeight="1">
      <c r="A380" s="105" t="s">
        <v>3403</v>
      </c>
      <c r="B380" s="51">
        <v>46084</v>
      </c>
      <c r="C380" s="50" t="s">
        <v>3404</v>
      </c>
    </row>
    <row r="381" spans="1:3" ht="12.75" customHeight="1">
      <c r="A381" s="105" t="s">
        <v>3405</v>
      </c>
      <c r="B381" s="51">
        <v>46082</v>
      </c>
      <c r="C381" s="50" t="s">
        <v>3406</v>
      </c>
    </row>
    <row r="382" spans="1:3" ht="12.75" customHeight="1">
      <c r="A382" s="105" t="s">
        <v>3407</v>
      </c>
      <c r="B382" s="51">
        <v>46082</v>
      </c>
      <c r="C382" s="50" t="s">
        <v>3408</v>
      </c>
    </row>
    <row r="383" spans="1:3" ht="55.5" customHeight="1">
      <c r="A383" s="105" t="s">
        <v>3409</v>
      </c>
      <c r="B383" s="51">
        <v>46081</v>
      </c>
      <c r="C383" s="50" t="s">
        <v>3410</v>
      </c>
    </row>
    <row r="384" spans="1:3" ht="31.5" customHeight="1">
      <c r="A384" s="105" t="s">
        <v>3411</v>
      </c>
      <c r="B384" s="51">
        <v>46079</v>
      </c>
      <c r="C384" s="50" t="s">
        <v>3412</v>
      </c>
    </row>
    <row r="385" spans="1:3" ht="22.5" customHeight="1">
      <c r="A385" s="105" t="s">
        <v>3413</v>
      </c>
      <c r="B385" s="51">
        <v>46078</v>
      </c>
      <c r="C385" s="50" t="s">
        <v>3414</v>
      </c>
    </row>
    <row r="386" spans="1:3" ht="42" customHeight="1">
      <c r="A386" s="105" t="s">
        <v>3415</v>
      </c>
      <c r="B386" s="51">
        <v>46078</v>
      </c>
      <c r="C386" s="50" t="s">
        <v>3416</v>
      </c>
    </row>
    <row r="387" spans="1:3" ht="12.75" customHeight="1">
      <c r="A387" s="105" t="s">
        <v>3417</v>
      </c>
      <c r="B387" s="51">
        <v>46076</v>
      </c>
      <c r="C387" s="50" t="s">
        <v>3418</v>
      </c>
    </row>
    <row r="388" spans="1:3" ht="30.75" customHeight="1">
      <c r="A388" s="105" t="s">
        <v>3419</v>
      </c>
      <c r="B388" s="51">
        <v>46074</v>
      </c>
      <c r="C388" s="51" t="s">
        <v>3420</v>
      </c>
    </row>
    <row r="389" spans="1:3" ht="34.5" customHeight="1">
      <c r="A389" s="50" t="s">
        <v>3421</v>
      </c>
      <c r="B389" s="51">
        <v>46043</v>
      </c>
      <c r="C389" s="50" t="s">
        <v>3422</v>
      </c>
    </row>
    <row r="390" spans="1:3" ht="39" customHeight="1">
      <c r="A390" s="50" t="s">
        <v>3423</v>
      </c>
      <c r="B390" s="51">
        <v>46048</v>
      </c>
      <c r="C390" s="50" t="s">
        <v>3424</v>
      </c>
    </row>
    <row r="391" spans="1:3" ht="39" customHeight="1">
      <c r="A391" s="50" t="s">
        <v>3425</v>
      </c>
      <c r="B391" s="51">
        <v>46050</v>
      </c>
      <c r="C391" s="50" t="s">
        <v>3426</v>
      </c>
    </row>
    <row r="392" spans="1:3" ht="39" customHeight="1">
      <c r="A392" s="50" t="s">
        <v>3427</v>
      </c>
      <c r="B392" s="51">
        <v>46055</v>
      </c>
      <c r="C392" s="50" t="s">
        <v>3428</v>
      </c>
    </row>
    <row r="393" spans="1:3" ht="39" customHeight="1">
      <c r="A393" s="50" t="s">
        <v>3429</v>
      </c>
      <c r="B393" s="51">
        <v>46081</v>
      </c>
      <c r="C393" s="50" t="s">
        <v>3430</v>
      </c>
    </row>
    <row r="394" spans="1:3" ht="39" customHeight="1">
      <c r="A394" s="50" t="s">
        <v>3431</v>
      </c>
      <c r="B394" s="51">
        <v>46083</v>
      </c>
      <c r="C394" s="50" t="s">
        <v>3432</v>
      </c>
    </row>
    <row r="395" spans="1:3" ht="39" customHeight="1">
      <c r="A395" s="50" t="s">
        <v>3433</v>
      </c>
      <c r="B395" s="51">
        <v>46095</v>
      </c>
      <c r="C395" s="50" t="s">
        <v>3434</v>
      </c>
    </row>
    <row r="396" spans="1:3" ht="39" customHeight="1">
      <c r="A396" s="50" t="s">
        <v>3435</v>
      </c>
      <c r="B396" s="51">
        <v>46112</v>
      </c>
      <c r="C396" s="50" t="s">
        <v>3436</v>
      </c>
    </row>
    <row r="397" spans="1:3" ht="39" customHeight="1">
      <c r="A397" s="50" t="s">
        <v>3437</v>
      </c>
      <c r="B397" s="51">
        <v>46048</v>
      </c>
      <c r="C397" s="50" t="s">
        <v>3424</v>
      </c>
    </row>
    <row r="398" spans="1:3" ht="39" customHeight="1">
      <c r="A398" s="50" t="s">
        <v>3438</v>
      </c>
      <c r="B398" s="51">
        <v>46070</v>
      </c>
      <c r="C398" s="50" t="s">
        <v>3439</v>
      </c>
    </row>
    <row r="399" spans="1:3" ht="39" customHeight="1">
      <c r="A399" s="50" t="s">
        <v>3440</v>
      </c>
      <c r="B399" s="51">
        <v>46057</v>
      </c>
      <c r="C399" s="50" t="s">
        <v>3441</v>
      </c>
    </row>
    <row r="400" spans="1:3" ht="39" customHeight="1">
      <c r="A400" s="50" t="s">
        <v>3442</v>
      </c>
      <c r="B400" s="51">
        <v>46056</v>
      </c>
      <c r="C400" s="50" t="s">
        <v>3443</v>
      </c>
    </row>
    <row r="401" spans="1:3" ht="39" customHeight="1">
      <c r="A401" s="50" t="s">
        <v>3444</v>
      </c>
      <c r="B401" s="51">
        <v>46048</v>
      </c>
      <c r="C401" s="50" t="s">
        <v>3424</v>
      </c>
    </row>
    <row r="402" spans="1:3" ht="39" customHeight="1">
      <c r="A402" s="50" t="s">
        <v>3445</v>
      </c>
      <c r="B402" s="51">
        <v>46044</v>
      </c>
      <c r="C402" s="50" t="s">
        <v>3422</v>
      </c>
    </row>
    <row r="403" spans="1:3" ht="48" customHeight="1">
      <c r="A403" s="105" t="s">
        <v>3446</v>
      </c>
      <c r="B403" s="51">
        <v>46105</v>
      </c>
      <c r="C403" s="50" t="s">
        <v>3447</v>
      </c>
    </row>
    <row r="404" spans="1:3" ht="72.75" customHeight="1">
      <c r="A404" s="105" t="s">
        <v>3448</v>
      </c>
      <c r="B404" s="51">
        <v>46052</v>
      </c>
      <c r="C404" s="50" t="s">
        <v>3449</v>
      </c>
    </row>
    <row r="405" spans="1:3" ht="31.5" customHeight="1">
      <c r="A405" s="105" t="s">
        <v>3450</v>
      </c>
      <c r="B405" s="51">
        <v>46051</v>
      </c>
      <c r="C405" s="50" t="s">
        <v>3451</v>
      </c>
    </row>
    <row r="406" spans="1:3" ht="54.75" customHeight="1">
      <c r="A406" s="105" t="s">
        <v>3452</v>
      </c>
      <c r="B406" s="51">
        <v>46049</v>
      </c>
      <c r="C406" s="50" t="s">
        <v>3453</v>
      </c>
    </row>
    <row r="407" spans="1:3" ht="29.25" customHeight="1">
      <c r="A407" s="105" t="s">
        <v>3454</v>
      </c>
      <c r="B407" s="51">
        <v>46049</v>
      </c>
      <c r="C407" s="50" t="s">
        <v>3455</v>
      </c>
    </row>
    <row r="408" spans="1:3" ht="19.5" customHeight="1">
      <c r="A408" s="105" t="s">
        <v>3456</v>
      </c>
      <c r="B408" s="51">
        <v>46048</v>
      </c>
      <c r="C408" s="50" t="s">
        <v>3457</v>
      </c>
    </row>
    <row r="409" spans="1:3" ht="18.75" customHeight="1">
      <c r="A409" s="105" t="s">
        <v>3458</v>
      </c>
      <c r="B409" s="51">
        <v>46049</v>
      </c>
      <c r="C409" s="50" t="s">
        <v>3457</v>
      </c>
    </row>
    <row r="410" spans="1:3" ht="60.75" customHeight="1">
      <c r="A410" s="105" t="s">
        <v>3459</v>
      </c>
      <c r="B410" s="51">
        <v>46048</v>
      </c>
      <c r="C410" s="50" t="s">
        <v>3460</v>
      </c>
    </row>
    <row r="411" spans="1:3" ht="67.5" customHeight="1">
      <c r="A411" s="105" t="s">
        <v>3461</v>
      </c>
      <c r="B411" s="51">
        <v>46049</v>
      </c>
      <c r="C411" s="50" t="s">
        <v>3462</v>
      </c>
    </row>
    <row r="412" spans="1:3" ht="24.75" customHeight="1">
      <c r="A412" s="105" t="s">
        <v>3463</v>
      </c>
      <c r="B412" s="51">
        <v>46045</v>
      </c>
      <c r="C412" s="50" t="s">
        <v>3464</v>
      </c>
    </row>
    <row r="413" spans="1:3" ht="48" customHeight="1">
      <c r="A413" s="105" t="s">
        <v>3465</v>
      </c>
      <c r="B413" s="51">
        <v>46039</v>
      </c>
      <c r="C413" s="50" t="s">
        <v>3466</v>
      </c>
    </row>
    <row r="414" spans="1:3" ht="22.5" customHeight="1">
      <c r="A414" s="105" t="s">
        <v>3467</v>
      </c>
      <c r="B414" s="51">
        <v>46082</v>
      </c>
      <c r="C414" s="50" t="s">
        <v>3468</v>
      </c>
    </row>
    <row r="415" spans="1:3" ht="29.25" customHeight="1">
      <c r="A415" s="105" t="s">
        <v>3469</v>
      </c>
      <c r="B415" s="51">
        <v>46083</v>
      </c>
      <c r="C415" s="50" t="s">
        <v>3470</v>
      </c>
    </row>
    <row r="416" spans="1:3" ht="47.25" customHeight="1">
      <c r="A416" s="105" t="s">
        <v>3471</v>
      </c>
      <c r="B416" s="51">
        <v>46079</v>
      </c>
      <c r="C416" s="50" t="s">
        <v>3472</v>
      </c>
    </row>
    <row r="417" spans="1:3" ht="78.75" customHeight="1">
      <c r="A417" s="105" t="s">
        <v>3473</v>
      </c>
      <c r="B417" s="51">
        <v>46082</v>
      </c>
      <c r="C417" s="50" t="s">
        <v>3474</v>
      </c>
    </row>
    <row r="418" spans="1:3" ht="56.25" customHeight="1">
      <c r="A418" s="105" t="s">
        <v>3475</v>
      </c>
      <c r="B418" s="51">
        <v>46082</v>
      </c>
      <c r="C418" s="50" t="s">
        <v>3476</v>
      </c>
    </row>
    <row r="419" spans="1:3" ht="12.75" customHeight="1">
      <c r="A419" s="105" t="s">
        <v>3477</v>
      </c>
      <c r="B419" s="50" t="s">
        <v>3478</v>
      </c>
      <c r="C419" s="50" t="s">
        <v>3479</v>
      </c>
    </row>
    <row r="420" spans="1:3" ht="32.25" customHeight="1">
      <c r="A420" s="105" t="s">
        <v>3480</v>
      </c>
      <c r="B420" s="50" t="s">
        <v>3481</v>
      </c>
      <c r="C420" s="50" t="s">
        <v>3482</v>
      </c>
    </row>
    <row r="421" spans="1:3" ht="48" customHeight="1">
      <c r="A421" s="105" t="s">
        <v>3483</v>
      </c>
      <c r="B421" s="51">
        <v>46108</v>
      </c>
      <c r="C421" s="50" t="s">
        <v>3484</v>
      </c>
    </row>
    <row r="422" spans="1:3" ht="28.5" customHeight="1">
      <c r="A422" s="105" t="s">
        <v>3485</v>
      </c>
      <c r="B422" s="51">
        <v>46104</v>
      </c>
      <c r="C422" s="50" t="s">
        <v>3486</v>
      </c>
    </row>
    <row r="423" spans="1:3" ht="22.5" customHeight="1">
      <c r="A423" s="105" t="s">
        <v>3487</v>
      </c>
      <c r="B423" s="51">
        <v>46101</v>
      </c>
      <c r="C423" s="50" t="s">
        <v>3488</v>
      </c>
    </row>
    <row r="424" spans="1:3" ht="74.25" customHeight="1">
      <c r="A424" s="105" t="s">
        <v>3489</v>
      </c>
      <c r="B424" s="51">
        <v>46098</v>
      </c>
      <c r="C424" s="50" t="s">
        <v>3490</v>
      </c>
    </row>
    <row r="425" spans="1:3" ht="93" customHeight="1">
      <c r="A425" s="105" t="s">
        <v>3491</v>
      </c>
      <c r="B425" s="51">
        <v>46097</v>
      </c>
      <c r="C425" s="50" t="s">
        <v>3492</v>
      </c>
    </row>
    <row r="426" spans="1:3" ht="34.5" customHeight="1">
      <c r="A426" s="105" t="s">
        <v>3493</v>
      </c>
      <c r="B426" s="51">
        <v>46097</v>
      </c>
      <c r="C426" s="50" t="s">
        <v>3494</v>
      </c>
    </row>
    <row r="427" spans="1:3" ht="21.75" customHeight="1">
      <c r="A427" s="105" t="s">
        <v>3495</v>
      </c>
      <c r="B427" s="51">
        <v>46098</v>
      </c>
      <c r="C427" s="50" t="s">
        <v>3496</v>
      </c>
    </row>
    <row r="428" spans="1:3" ht="21.75" customHeight="1">
      <c r="A428" s="105" t="s">
        <v>3497</v>
      </c>
      <c r="B428" s="51">
        <v>46085</v>
      </c>
      <c r="C428" s="381" t="s">
        <v>3498</v>
      </c>
    </row>
    <row r="429" spans="1:3" ht="21.75" customHeight="1">
      <c r="A429" s="105" t="s">
        <v>3499</v>
      </c>
      <c r="B429" s="51">
        <v>46085</v>
      </c>
      <c r="C429" s="50" t="s">
        <v>3500</v>
      </c>
    </row>
    <row r="430" spans="1:3" ht="21.75" customHeight="1">
      <c r="A430" s="105" t="s">
        <v>3501</v>
      </c>
      <c r="B430" s="51">
        <v>46084</v>
      </c>
      <c r="C430" s="50" t="s">
        <v>3502</v>
      </c>
    </row>
    <row r="431" spans="1:3" ht="59.25" customHeight="1">
      <c r="A431" s="105" t="s">
        <v>3503</v>
      </c>
      <c r="B431" s="51">
        <v>46068</v>
      </c>
      <c r="C431" s="50" t="s">
        <v>3504</v>
      </c>
    </row>
    <row r="432" spans="1:3" ht="28.5" customHeight="1">
      <c r="A432" s="105" t="s">
        <v>3505</v>
      </c>
      <c r="B432" s="51">
        <v>46076</v>
      </c>
      <c r="C432" s="50" t="s">
        <v>3506</v>
      </c>
    </row>
    <row r="433" spans="1:3" ht="27" customHeight="1">
      <c r="A433" s="105" t="s">
        <v>3507</v>
      </c>
      <c r="B433" s="51">
        <v>46069</v>
      </c>
      <c r="C433" s="50" t="s">
        <v>3508</v>
      </c>
    </row>
    <row r="434" spans="1:3" ht="21.75" customHeight="1">
      <c r="A434" s="105" t="s">
        <v>3509</v>
      </c>
      <c r="B434" s="51">
        <v>46068</v>
      </c>
      <c r="C434" s="50" t="s">
        <v>3510</v>
      </c>
    </row>
    <row r="435" spans="1:3" ht="21.75" customHeight="1">
      <c r="A435" s="105" t="s">
        <v>3511</v>
      </c>
      <c r="B435" s="51">
        <v>46067</v>
      </c>
      <c r="C435" s="50" t="s">
        <v>3512</v>
      </c>
    </row>
    <row r="436" spans="1:3" ht="28.5" customHeight="1">
      <c r="A436" s="105" t="s">
        <v>3513</v>
      </c>
      <c r="B436" s="51">
        <v>46065</v>
      </c>
      <c r="C436" s="50" t="s">
        <v>3514</v>
      </c>
    </row>
    <row r="437" spans="1:3" ht="21.75" customHeight="1">
      <c r="A437" s="105" t="s">
        <v>3515</v>
      </c>
      <c r="B437" s="51">
        <v>46058</v>
      </c>
      <c r="C437" s="50" t="s">
        <v>3496</v>
      </c>
    </row>
    <row r="438" spans="1:3" ht="22.5" customHeight="1">
      <c r="A438" s="105" t="s">
        <v>3516</v>
      </c>
      <c r="B438" s="51">
        <v>46057</v>
      </c>
      <c r="C438" s="50" t="s">
        <v>3508</v>
      </c>
    </row>
    <row r="439" spans="1:3" ht="30" customHeight="1">
      <c r="A439" s="105" t="s">
        <v>3517</v>
      </c>
      <c r="B439" s="51">
        <v>46056</v>
      </c>
      <c r="C439" s="50" t="s">
        <v>3518</v>
      </c>
    </row>
    <row r="440" spans="1:3" ht="46.5" customHeight="1">
      <c r="A440" s="105" t="s">
        <v>3519</v>
      </c>
      <c r="B440" s="51">
        <v>46056</v>
      </c>
      <c r="C440" s="50" t="s">
        <v>3520</v>
      </c>
    </row>
    <row r="441" spans="1:3" ht="30" customHeight="1">
      <c r="A441" s="105" t="s">
        <v>3521</v>
      </c>
      <c r="B441" s="51">
        <v>46056</v>
      </c>
      <c r="C441" s="50" t="s">
        <v>3522</v>
      </c>
    </row>
    <row r="442" spans="1:3" ht="30" customHeight="1">
      <c r="A442" s="105" t="s">
        <v>3523</v>
      </c>
      <c r="B442" s="51">
        <v>46054</v>
      </c>
      <c r="C442" s="50" t="s">
        <v>3524</v>
      </c>
    </row>
    <row r="443" spans="1:3" ht="57.75" customHeight="1">
      <c r="A443" s="105" t="s">
        <v>3525</v>
      </c>
      <c r="B443" s="51">
        <v>46053</v>
      </c>
      <c r="C443" s="50" t="s">
        <v>3526</v>
      </c>
    </row>
    <row r="444" spans="1:3" ht="30" customHeight="1">
      <c r="A444" s="105" t="s">
        <v>3527</v>
      </c>
      <c r="B444" s="51">
        <v>46052</v>
      </c>
      <c r="C444" s="50" t="s">
        <v>3528</v>
      </c>
    </row>
    <row r="445" spans="1:3" ht="30" customHeight="1">
      <c r="A445" s="105" t="s">
        <v>3529</v>
      </c>
      <c r="B445" s="51">
        <v>46084</v>
      </c>
      <c r="C445" s="50" t="s">
        <v>3530</v>
      </c>
    </row>
    <row r="446" spans="1:3" ht="12.75" customHeight="1">
      <c r="A446" s="50"/>
      <c r="B446" s="50"/>
      <c r="C446" s="50"/>
    </row>
    <row r="448" spans="1:3" ht="46.5" customHeight="1">
      <c r="A448" s="2" t="s">
        <v>887</v>
      </c>
      <c r="B448" s="2"/>
      <c r="C448" s="2"/>
    </row>
    <row r="449" spans="1:10" ht="57.75" customHeight="1">
      <c r="A449" s="44" t="s">
        <v>888</v>
      </c>
      <c r="B449" s="44" t="s">
        <v>889</v>
      </c>
      <c r="C449" s="44" t="s">
        <v>890</v>
      </c>
    </row>
    <row r="450" spans="1:10" ht="25.5" customHeight="1">
      <c r="A450" s="83" t="s">
        <v>3531</v>
      </c>
      <c r="B450" s="83" t="s">
        <v>3532</v>
      </c>
      <c r="C450" s="50">
        <v>2</v>
      </c>
    </row>
    <row r="451" spans="1:10" ht="40.5" customHeight="1">
      <c r="A451" s="83" t="s">
        <v>3533</v>
      </c>
      <c r="B451" s="83" t="s">
        <v>3534</v>
      </c>
      <c r="C451" s="50">
        <v>14</v>
      </c>
    </row>
    <row r="452" spans="1:10" ht="25.5" customHeight="1">
      <c r="A452" s="83" t="s">
        <v>3535</v>
      </c>
      <c r="B452" s="83" t="s">
        <v>3536</v>
      </c>
      <c r="C452" s="50">
        <v>19</v>
      </c>
    </row>
    <row r="453" spans="1:10" ht="25.5" customHeight="1">
      <c r="A453" s="83" t="s">
        <v>3537</v>
      </c>
      <c r="B453" s="83" t="s">
        <v>3538</v>
      </c>
      <c r="C453" s="50">
        <v>432</v>
      </c>
    </row>
    <row r="455" spans="1:10" ht="43.35" customHeight="1">
      <c r="A455" s="2" t="s">
        <v>891</v>
      </c>
      <c r="B455" s="2"/>
      <c r="C455" s="2"/>
      <c r="D455" s="2"/>
      <c r="E455" s="2"/>
    </row>
    <row r="456" spans="1:10" ht="85.9" customHeight="1">
      <c r="A456" s="44" t="s">
        <v>892</v>
      </c>
      <c r="B456" s="44" t="s">
        <v>893</v>
      </c>
      <c r="C456" s="44" t="s">
        <v>894</v>
      </c>
      <c r="D456" s="44" t="s">
        <v>895</v>
      </c>
      <c r="E456" s="44" t="s">
        <v>896</v>
      </c>
    </row>
    <row r="457" spans="1:10" ht="282.75" customHeight="1">
      <c r="A457" s="50" t="s">
        <v>3539</v>
      </c>
      <c r="B457" s="50" t="s">
        <v>3540</v>
      </c>
      <c r="C457" s="50">
        <v>1</v>
      </c>
      <c r="D457" s="83" t="s">
        <v>3541</v>
      </c>
      <c r="E457" s="50" t="s">
        <v>2808</v>
      </c>
    </row>
    <row r="458" spans="1:10" ht="12.75" customHeight="1">
      <c r="A458" s="50"/>
      <c r="B458" s="50"/>
      <c r="C458" s="50"/>
      <c r="D458" s="50"/>
      <c r="E458" s="50"/>
    </row>
    <row r="460" spans="1:10" ht="49.9" customHeight="1">
      <c r="A460" s="1478" t="s">
        <v>902</v>
      </c>
      <c r="B460" s="1478"/>
      <c r="C460" s="1478"/>
      <c r="D460" s="1478"/>
      <c r="E460" s="1478"/>
      <c r="F460" s="120" t="s">
        <v>123</v>
      </c>
      <c r="G460" s="120" t="s">
        <v>124</v>
      </c>
    </row>
    <row r="461" spans="1:10" ht="69" customHeight="1">
      <c r="A461" s="120" t="s">
        <v>125</v>
      </c>
      <c r="B461" s="120" t="s">
        <v>126</v>
      </c>
      <c r="C461" s="120" t="s">
        <v>127</v>
      </c>
      <c r="D461" s="120" t="s">
        <v>128</v>
      </c>
      <c r="E461" s="120" t="s">
        <v>129</v>
      </c>
      <c r="F461" s="50">
        <v>7</v>
      </c>
      <c r="G461" s="50">
        <f>SUM(D462:D468)</f>
        <v>956</v>
      </c>
    </row>
    <row r="462" spans="1:10" ht="40.5" customHeight="1">
      <c r="A462" s="83" t="s">
        <v>3542</v>
      </c>
      <c r="B462" s="51">
        <v>46095</v>
      </c>
      <c r="C462" s="83" t="s">
        <v>3543</v>
      </c>
      <c r="D462" s="50">
        <v>180</v>
      </c>
      <c r="E462" s="83" t="s">
        <v>3306</v>
      </c>
    </row>
    <row r="463" spans="1:10" ht="36" customHeight="1">
      <c r="A463" s="83" t="s">
        <v>3544</v>
      </c>
      <c r="B463" s="51" t="s">
        <v>3545</v>
      </c>
      <c r="C463" s="83" t="s">
        <v>3546</v>
      </c>
      <c r="D463" s="50">
        <v>170</v>
      </c>
      <c r="E463" s="83" t="s">
        <v>2945</v>
      </c>
      <c r="J463" s="69"/>
    </row>
    <row r="464" spans="1:10" ht="36" customHeight="1">
      <c r="A464" s="83" t="s">
        <v>3547</v>
      </c>
      <c r="B464" s="51">
        <v>46054</v>
      </c>
      <c r="C464" s="83" t="s">
        <v>3548</v>
      </c>
      <c r="D464" s="50">
        <v>30</v>
      </c>
      <c r="E464" s="83" t="s">
        <v>2945</v>
      </c>
      <c r="J464" s="69"/>
    </row>
    <row r="465" spans="1:10" ht="42.75" customHeight="1">
      <c r="A465" s="83" t="s">
        <v>3549</v>
      </c>
      <c r="B465" s="51" t="s">
        <v>3550</v>
      </c>
      <c r="C465" s="83" t="s">
        <v>3551</v>
      </c>
      <c r="D465" s="50">
        <v>308</v>
      </c>
      <c r="E465" s="83" t="s">
        <v>3552</v>
      </c>
      <c r="J465" s="69"/>
    </row>
    <row r="466" spans="1:10" ht="36" customHeight="1">
      <c r="A466" s="83" t="s">
        <v>3553</v>
      </c>
      <c r="B466" s="51">
        <v>46070</v>
      </c>
      <c r="C466" s="83" t="s">
        <v>3554</v>
      </c>
      <c r="D466" s="50">
        <v>120</v>
      </c>
      <c r="E466" s="83" t="s">
        <v>2945</v>
      </c>
      <c r="J466" s="69"/>
    </row>
    <row r="467" spans="1:10" ht="58.5" customHeight="1">
      <c r="A467" s="83" t="s">
        <v>3555</v>
      </c>
      <c r="B467" s="51">
        <v>46081</v>
      </c>
      <c r="C467" s="83" t="s">
        <v>3556</v>
      </c>
      <c r="D467" s="50">
        <v>98</v>
      </c>
      <c r="E467" s="83" t="s">
        <v>2945</v>
      </c>
      <c r="J467" s="69"/>
    </row>
    <row r="468" spans="1:10" ht="36" customHeight="1">
      <c r="A468" s="83" t="s">
        <v>3557</v>
      </c>
      <c r="B468" s="51">
        <v>46104</v>
      </c>
      <c r="C468" s="83" t="s">
        <v>3558</v>
      </c>
      <c r="D468" s="50">
        <v>50</v>
      </c>
      <c r="E468" s="83" t="s">
        <v>2945</v>
      </c>
      <c r="J468" s="69"/>
    </row>
    <row r="469" spans="1:10" ht="12.75" customHeight="1">
      <c r="J469" s="69"/>
    </row>
    <row r="470" spans="1:10">
      <c r="J470" s="382"/>
    </row>
    <row r="471" spans="1:10" ht="52.9" customHeight="1">
      <c r="A471" s="1478" t="s">
        <v>925</v>
      </c>
      <c r="B471" s="1478"/>
      <c r="C471" s="1478"/>
      <c r="D471" s="1478"/>
      <c r="E471" s="1478"/>
      <c r="F471" s="1501" t="s">
        <v>29</v>
      </c>
      <c r="G471" s="1501"/>
      <c r="H471" s="1501"/>
    </row>
    <row r="472" spans="1:10" ht="12.75" customHeight="1">
      <c r="A472" s="5" t="s">
        <v>18</v>
      </c>
      <c r="B472" s="5"/>
      <c r="C472" s="5"/>
      <c r="D472" s="5"/>
      <c r="E472" s="5"/>
    </row>
    <row r="473" spans="1:10" ht="78" customHeight="1">
      <c r="A473" s="122"/>
      <c r="B473" s="120" t="s">
        <v>926</v>
      </c>
      <c r="C473" s="120" t="s">
        <v>927</v>
      </c>
      <c r="D473" s="120" t="s">
        <v>128</v>
      </c>
      <c r="E473" s="120" t="s">
        <v>928</v>
      </c>
    </row>
    <row r="474" spans="1:10" ht="34.5" customHeight="1">
      <c r="A474" s="1478" t="s">
        <v>929</v>
      </c>
      <c r="B474" s="83" t="s">
        <v>3559</v>
      </c>
      <c r="C474" s="83" t="s">
        <v>3560</v>
      </c>
      <c r="D474" s="83">
        <v>15</v>
      </c>
      <c r="E474" s="83" t="s">
        <v>3561</v>
      </c>
    </row>
    <row r="475" spans="1:10" ht="28.5" customHeight="1">
      <c r="A475" s="1478"/>
      <c r="B475" s="83" t="s">
        <v>3562</v>
      </c>
      <c r="C475" s="83" t="s">
        <v>3563</v>
      </c>
      <c r="D475" s="83">
        <v>13</v>
      </c>
      <c r="E475" s="83" t="s">
        <v>3564</v>
      </c>
    </row>
    <row r="476" spans="1:10" ht="57" customHeight="1">
      <c r="A476" s="1478"/>
      <c r="B476" s="83" t="s">
        <v>3559</v>
      </c>
      <c r="C476" s="83" t="s">
        <v>3565</v>
      </c>
      <c r="D476" s="83">
        <v>6</v>
      </c>
      <c r="E476" s="83" t="s">
        <v>3566</v>
      </c>
    </row>
    <row r="477" spans="1:10" ht="45" customHeight="1">
      <c r="A477" s="1478"/>
      <c r="B477" s="83" t="s">
        <v>3559</v>
      </c>
      <c r="C477" s="83" t="s">
        <v>3567</v>
      </c>
      <c r="D477" s="83">
        <v>10</v>
      </c>
      <c r="E477" s="83" t="s">
        <v>3568</v>
      </c>
    </row>
    <row r="478" spans="1:10" ht="45" customHeight="1">
      <c r="A478" s="1478"/>
      <c r="B478" s="83" t="s">
        <v>3559</v>
      </c>
      <c r="C478" s="83" t="s">
        <v>3569</v>
      </c>
      <c r="D478" s="83" t="s">
        <v>3570</v>
      </c>
      <c r="E478" s="83" t="s">
        <v>3571</v>
      </c>
    </row>
    <row r="479" spans="1:10" ht="28.5" customHeight="1">
      <c r="A479" s="1478"/>
      <c r="B479" s="83" t="s">
        <v>3559</v>
      </c>
      <c r="C479" s="83" t="s">
        <v>3572</v>
      </c>
      <c r="D479" s="83">
        <v>12</v>
      </c>
      <c r="E479" s="83" t="s">
        <v>3573</v>
      </c>
    </row>
    <row r="480" spans="1:10" ht="20.25" customHeight="1">
      <c r="A480" s="120" t="s">
        <v>930</v>
      </c>
      <c r="B480" s="50"/>
      <c r="C480" s="50"/>
      <c r="D480" s="50"/>
      <c r="E480" s="83"/>
    </row>
    <row r="481" spans="1:6">
      <c r="E481" s="383"/>
    </row>
    <row r="482" spans="1:6" ht="72.400000000000006" customHeight="1">
      <c r="A482" s="1478" t="s">
        <v>931</v>
      </c>
      <c r="B482" s="1478"/>
      <c r="C482" s="1478"/>
      <c r="D482" s="1503" t="s">
        <v>3574</v>
      </c>
      <c r="E482" s="1503"/>
      <c r="F482" s="1503"/>
    </row>
    <row r="483" spans="1:6" ht="41.1" customHeight="1">
      <c r="A483" s="123" t="s">
        <v>933</v>
      </c>
      <c r="B483" s="1480"/>
      <c r="C483" s="1480"/>
      <c r="D483" s="35"/>
      <c r="E483" s="35"/>
    </row>
    <row r="484" spans="1:6" ht="12.75" customHeight="1">
      <c r="A484" s="120" t="s">
        <v>934</v>
      </c>
      <c r="B484" s="1478" t="s">
        <v>935</v>
      </c>
      <c r="C484" s="1478"/>
      <c r="D484" s="35"/>
      <c r="E484" s="35"/>
    </row>
    <row r="485" spans="1:6" ht="45.75" customHeight="1">
      <c r="A485" s="120" t="s">
        <v>936</v>
      </c>
      <c r="B485" s="1504" t="s">
        <v>3575</v>
      </c>
      <c r="C485" s="1504"/>
      <c r="D485" s="35" t="s">
        <v>3576</v>
      </c>
      <c r="E485" s="35"/>
    </row>
    <row r="486" spans="1:6" ht="50.25" customHeight="1">
      <c r="A486" s="120" t="s">
        <v>937</v>
      </c>
      <c r="B486" s="1504" t="s">
        <v>3577</v>
      </c>
      <c r="C486" s="1504"/>
      <c r="D486" s="35" t="s">
        <v>3578</v>
      </c>
      <c r="E486" s="35"/>
    </row>
    <row r="487" spans="1:6" ht="12.75" customHeight="1">
      <c r="A487" s="120" t="s">
        <v>939</v>
      </c>
      <c r="B487" s="1480"/>
      <c r="C487" s="1480"/>
      <c r="D487" s="35"/>
      <c r="E487" s="35"/>
    </row>
    <row r="488" spans="1:6" ht="12.75" customHeight="1">
      <c r="A488" s="35"/>
      <c r="B488" s="35"/>
      <c r="C488" s="35"/>
      <c r="D488" s="35"/>
      <c r="E488" s="35"/>
    </row>
    <row r="489" spans="1:6" ht="49.35" customHeight="1">
      <c r="A489" s="1478" t="s">
        <v>956</v>
      </c>
      <c r="B489" s="1478"/>
      <c r="C489" s="1478"/>
      <c r="D489" s="1501" t="s">
        <v>29</v>
      </c>
      <c r="E489" s="1501"/>
      <c r="F489" s="1501"/>
    </row>
    <row r="490" spans="1:6" ht="12.75" customHeight="1">
      <c r="A490" s="5" t="s">
        <v>18</v>
      </c>
      <c r="B490" s="5"/>
      <c r="C490" s="5"/>
    </row>
    <row r="491" spans="1:6" ht="12.75" customHeight="1">
      <c r="A491" s="1478" t="s">
        <v>108</v>
      </c>
      <c r="B491" s="1478"/>
      <c r="C491" s="1478"/>
      <c r="D491" s="35"/>
      <c r="E491" s="35"/>
    </row>
    <row r="492" spans="1:6" ht="12.75" customHeight="1">
      <c r="A492" s="1480"/>
      <c r="B492" s="1480"/>
      <c r="C492" s="1480"/>
      <c r="D492" s="35"/>
      <c r="E492" s="35"/>
    </row>
    <row r="493" spans="1:6" ht="12.75" customHeight="1">
      <c r="A493" s="35"/>
      <c r="B493" s="35"/>
      <c r="C493" s="35"/>
      <c r="D493" s="35"/>
      <c r="E493" s="35"/>
    </row>
    <row r="494" spans="1:6" ht="54.4" customHeight="1">
      <c r="A494" s="1478" t="s">
        <v>957</v>
      </c>
      <c r="B494" s="1478"/>
      <c r="C494" s="1478"/>
      <c r="D494" s="1501" t="s">
        <v>29</v>
      </c>
      <c r="E494" s="1501"/>
      <c r="F494" s="1501"/>
    </row>
    <row r="495" spans="1:6" ht="12.75" customHeight="1">
      <c r="A495" s="5" t="s">
        <v>18</v>
      </c>
      <c r="B495" s="5"/>
      <c r="C495" s="5"/>
      <c r="D495" s="35"/>
      <c r="E495" s="35"/>
    </row>
    <row r="496" spans="1:6" ht="38.85" customHeight="1">
      <c r="A496" s="120" t="s">
        <v>958</v>
      </c>
      <c r="B496" s="120" t="s">
        <v>927</v>
      </c>
      <c r="C496" s="120" t="s">
        <v>959</v>
      </c>
      <c r="D496" s="35"/>
      <c r="E496" s="35"/>
    </row>
    <row r="497" spans="1:11" ht="28.5" customHeight="1">
      <c r="A497" s="83" t="s">
        <v>3579</v>
      </c>
      <c r="B497" s="83" t="s">
        <v>3580</v>
      </c>
      <c r="C497" s="83" t="s">
        <v>3581</v>
      </c>
      <c r="D497" s="35"/>
      <c r="E497" s="35"/>
    </row>
    <row r="498" spans="1:11" ht="24" customHeight="1">
      <c r="A498" s="83" t="s">
        <v>3582</v>
      </c>
      <c r="B498" s="83" t="s">
        <v>3580</v>
      </c>
      <c r="C498" s="83" t="s">
        <v>3581</v>
      </c>
      <c r="D498" s="35"/>
      <c r="E498" s="35"/>
    </row>
    <row r="499" spans="1:11" ht="33" customHeight="1">
      <c r="A499" s="83" t="s">
        <v>3583</v>
      </c>
      <c r="B499" s="83" t="s">
        <v>3580</v>
      </c>
      <c r="C499" s="83" t="s">
        <v>3584</v>
      </c>
      <c r="D499" s="35"/>
      <c r="E499" s="35"/>
    </row>
    <row r="500" spans="1:11" ht="24" customHeight="1">
      <c r="A500" s="83" t="s">
        <v>3585</v>
      </c>
      <c r="B500" s="83" t="s">
        <v>3580</v>
      </c>
      <c r="C500" s="83" t="s">
        <v>3586</v>
      </c>
      <c r="D500" s="35"/>
      <c r="E500" s="35"/>
    </row>
    <row r="501" spans="1:11" ht="27" customHeight="1">
      <c r="A501" s="83" t="s">
        <v>3587</v>
      </c>
      <c r="B501" s="83" t="s">
        <v>3588</v>
      </c>
      <c r="C501" s="83" t="s">
        <v>3586</v>
      </c>
      <c r="D501" s="35"/>
      <c r="E501" s="35"/>
    </row>
    <row r="502" spans="1:11" ht="33.75" customHeight="1">
      <c r="A502" s="83" t="s">
        <v>3589</v>
      </c>
      <c r="B502" s="83" t="s">
        <v>3580</v>
      </c>
      <c r="C502" s="83" t="s">
        <v>3590</v>
      </c>
      <c r="D502" s="35"/>
      <c r="E502" s="35"/>
    </row>
    <row r="503" spans="1:11" ht="25.5" customHeight="1">
      <c r="A503" s="83" t="s">
        <v>3591</v>
      </c>
      <c r="B503" s="83" t="s">
        <v>3592</v>
      </c>
      <c r="C503" s="83" t="s">
        <v>3593</v>
      </c>
      <c r="D503" s="35"/>
      <c r="E503" s="35"/>
    </row>
    <row r="504" spans="1:11" ht="12.75" customHeight="1">
      <c r="A504" s="126"/>
      <c r="B504" s="126"/>
      <c r="C504" s="126"/>
      <c r="D504" s="35"/>
      <c r="E504" s="35"/>
    </row>
    <row r="505" spans="1:11" ht="12.75" customHeight="1">
      <c r="A505" s="127"/>
      <c r="B505" s="127"/>
      <c r="C505" s="127"/>
      <c r="D505" s="127"/>
      <c r="E505" s="127"/>
    </row>
    <row r="506" spans="1:11" ht="50.65" customHeight="1">
      <c r="A506" s="1482" t="s">
        <v>967</v>
      </c>
      <c r="B506" s="1482"/>
      <c r="C506" s="1482"/>
      <c r="D506" s="1482"/>
      <c r="E506" s="1482"/>
    </row>
    <row r="507" spans="1:11" ht="61.15" customHeight="1">
      <c r="A507" s="128" t="s">
        <v>125</v>
      </c>
      <c r="B507" s="128" t="s">
        <v>126</v>
      </c>
      <c r="C507" s="128" t="s">
        <v>127</v>
      </c>
      <c r="D507" s="128" t="s">
        <v>128</v>
      </c>
      <c r="E507" s="128" t="s">
        <v>129</v>
      </c>
      <c r="F507" s="33">
        <v>4</v>
      </c>
      <c r="G507" s="33">
        <f>SUM(D508:D511)</f>
        <v>187</v>
      </c>
    </row>
    <row r="508" spans="1:11" ht="120" customHeight="1">
      <c r="A508" s="384" t="s">
        <v>3594</v>
      </c>
      <c r="B508" s="385">
        <v>46039</v>
      </c>
      <c r="C508" s="384" t="s">
        <v>3595</v>
      </c>
      <c r="D508" s="384">
        <v>45</v>
      </c>
      <c r="E508" s="384" t="s">
        <v>3596</v>
      </c>
      <c r="F508" s="53"/>
      <c r="G508" s="53"/>
      <c r="H508" s="53"/>
      <c r="I508" s="53"/>
      <c r="J508" s="53"/>
      <c r="K508" s="67"/>
    </row>
    <row r="509" spans="1:11" ht="285" customHeight="1">
      <c r="A509" s="384" t="s">
        <v>3597</v>
      </c>
      <c r="B509" s="385">
        <v>46044</v>
      </c>
      <c r="C509" s="384" t="s">
        <v>3598</v>
      </c>
      <c r="D509" s="384">
        <v>52</v>
      </c>
      <c r="E509" s="384" t="s">
        <v>3245</v>
      </c>
      <c r="F509" s="386"/>
      <c r="G509" s="53"/>
      <c r="H509" s="53"/>
      <c r="I509" s="53"/>
      <c r="J509" s="53"/>
      <c r="K509" s="53"/>
    </row>
    <row r="510" spans="1:11" ht="48.75" customHeight="1">
      <c r="A510" s="384" t="s">
        <v>3599</v>
      </c>
      <c r="B510" s="384" t="s">
        <v>3600</v>
      </c>
      <c r="C510" s="384" t="s">
        <v>3601</v>
      </c>
      <c r="D510" s="384">
        <v>25</v>
      </c>
      <c r="E510" s="384" t="s">
        <v>3306</v>
      </c>
    </row>
    <row r="511" spans="1:11" ht="80.25" customHeight="1">
      <c r="A511" s="384" t="s">
        <v>3295</v>
      </c>
      <c r="B511" s="384">
        <v>46084</v>
      </c>
      <c r="C511" s="384" t="s">
        <v>3296</v>
      </c>
      <c r="D511" s="384">
        <v>65</v>
      </c>
      <c r="E511" s="384" t="s">
        <v>3297</v>
      </c>
    </row>
    <row r="512" spans="1:11" ht="12.75" customHeight="1">
      <c r="A512" s="387"/>
      <c r="B512" s="388"/>
      <c r="C512" s="389"/>
      <c r="D512" s="390"/>
      <c r="E512" s="390"/>
    </row>
    <row r="513" spans="1:6" ht="45.6" customHeight="1">
      <c r="A513" s="1482" t="s">
        <v>977</v>
      </c>
      <c r="B513" s="1482"/>
      <c r="C513" s="1482"/>
      <c r="D513" s="35"/>
      <c r="E513" s="35"/>
    </row>
    <row r="514" spans="1:6" ht="66.400000000000006" customHeight="1">
      <c r="A514" s="128" t="s">
        <v>978</v>
      </c>
      <c r="B514" s="128" t="s">
        <v>979</v>
      </c>
      <c r="C514" s="128" t="s">
        <v>980</v>
      </c>
      <c r="D514" s="35"/>
      <c r="E514" s="35"/>
    </row>
    <row r="515" spans="1:6" ht="27.6" customHeight="1">
      <c r="A515" s="384" t="s">
        <v>2966</v>
      </c>
      <c r="B515" s="384" t="s">
        <v>3602</v>
      </c>
      <c r="C515" s="384">
        <v>82</v>
      </c>
      <c r="D515" s="35"/>
      <c r="E515" s="35"/>
    </row>
    <row r="516" spans="1:6" ht="27.6" customHeight="1">
      <c r="A516" s="384" t="s">
        <v>3603</v>
      </c>
      <c r="B516" s="384" t="s">
        <v>3602</v>
      </c>
      <c r="C516" s="384">
        <v>90</v>
      </c>
      <c r="D516" s="35"/>
      <c r="E516" s="35"/>
    </row>
    <row r="517" spans="1:6" ht="27.6" customHeight="1">
      <c r="A517" s="384" t="s">
        <v>3604</v>
      </c>
      <c r="B517" s="384" t="s">
        <v>2754</v>
      </c>
      <c r="C517" s="384">
        <v>60</v>
      </c>
      <c r="D517" s="35"/>
      <c r="E517" s="35"/>
    </row>
    <row r="518" spans="1:6" ht="27.6" customHeight="1">
      <c r="A518" s="384" t="s">
        <v>3605</v>
      </c>
      <c r="B518" s="384" t="s">
        <v>3606</v>
      </c>
      <c r="C518" s="384">
        <v>87</v>
      </c>
      <c r="D518" s="35"/>
      <c r="E518" s="35"/>
    </row>
    <row r="519" spans="1:6" ht="27.6" customHeight="1">
      <c r="A519" s="384" t="s">
        <v>3607</v>
      </c>
      <c r="B519" s="384" t="s">
        <v>1497</v>
      </c>
      <c r="C519" s="384">
        <v>4</v>
      </c>
      <c r="D519" s="35"/>
      <c r="E519" s="35"/>
    </row>
    <row r="520" spans="1:6" ht="12.75" customHeight="1">
      <c r="A520" s="35"/>
      <c r="B520" s="35"/>
      <c r="C520" s="35"/>
      <c r="D520" s="35"/>
      <c r="E520" s="35"/>
    </row>
    <row r="521" spans="1:6" ht="72" customHeight="1">
      <c r="A521" s="1482" t="s">
        <v>983</v>
      </c>
      <c r="B521" s="1482"/>
      <c r="C521" s="1482"/>
      <c r="D521" s="1501" t="s">
        <v>29</v>
      </c>
      <c r="E521" s="1501"/>
      <c r="F521" s="1501"/>
    </row>
    <row r="522" spans="1:6" ht="12.75" customHeight="1">
      <c r="A522" s="5" t="s">
        <v>18</v>
      </c>
      <c r="B522" s="5"/>
      <c r="C522" s="5"/>
      <c r="D522" s="35"/>
      <c r="E522" s="35"/>
    </row>
    <row r="523" spans="1:6" ht="45.6" customHeight="1">
      <c r="A523" s="128" t="s">
        <v>984</v>
      </c>
      <c r="B523" s="128" t="s">
        <v>79</v>
      </c>
      <c r="C523" s="128" t="s">
        <v>985</v>
      </c>
      <c r="D523" s="35"/>
      <c r="E523" s="35"/>
    </row>
    <row r="524" spans="1:6" ht="53.25" customHeight="1">
      <c r="A524" s="384" t="s">
        <v>3608</v>
      </c>
      <c r="B524" s="384" t="s">
        <v>3609</v>
      </c>
      <c r="C524" s="384" t="s">
        <v>3610</v>
      </c>
      <c r="D524" s="35"/>
      <c r="E524" s="35"/>
    </row>
    <row r="525" spans="1:6" ht="12.75" customHeight="1">
      <c r="A525" s="35"/>
      <c r="B525" s="35"/>
      <c r="C525" s="35"/>
      <c r="D525" s="35"/>
      <c r="E525" s="35"/>
    </row>
    <row r="526" spans="1:6" ht="51.4" customHeight="1">
      <c r="A526" s="1482" t="s">
        <v>986</v>
      </c>
      <c r="B526" s="1482"/>
      <c r="C526" s="1482"/>
      <c r="D526" s="1501" t="s">
        <v>17</v>
      </c>
      <c r="E526" s="1501"/>
      <c r="F526" s="1501"/>
    </row>
    <row r="527" spans="1:6" ht="12.75" customHeight="1">
      <c r="A527" s="5" t="s">
        <v>18</v>
      </c>
      <c r="B527" s="5"/>
      <c r="C527" s="5"/>
      <c r="D527" s="35"/>
      <c r="E527" s="35"/>
    </row>
    <row r="528" spans="1:6" ht="42.6" customHeight="1">
      <c r="A528" s="128" t="s">
        <v>984</v>
      </c>
      <c r="B528" s="128" t="s">
        <v>79</v>
      </c>
      <c r="C528" s="128" t="s">
        <v>985</v>
      </c>
      <c r="D528" s="35"/>
      <c r="E528" s="35"/>
    </row>
    <row r="529" spans="1:6" ht="12.75" customHeight="1">
      <c r="A529" s="152"/>
      <c r="B529" s="152"/>
      <c r="C529" s="152"/>
      <c r="D529" s="35"/>
      <c r="E529" s="35"/>
    </row>
    <row r="530" spans="1:6" ht="12.75" customHeight="1">
      <c r="A530" s="35"/>
      <c r="B530" s="35"/>
      <c r="C530" s="35"/>
      <c r="D530" s="35"/>
      <c r="E530" s="35"/>
    </row>
    <row r="531" spans="1:6" ht="40.35" customHeight="1">
      <c r="A531" s="1482" t="s">
        <v>987</v>
      </c>
      <c r="B531" s="1482"/>
      <c r="C531" s="1482"/>
      <c r="D531" s="1501" t="s">
        <v>3611</v>
      </c>
      <c r="E531" s="1501"/>
      <c r="F531" s="1501"/>
    </row>
    <row r="532" spans="1:6" ht="12.75" customHeight="1">
      <c r="A532" s="5" t="s">
        <v>18</v>
      </c>
      <c r="B532" s="5"/>
      <c r="C532" s="5"/>
      <c r="D532" s="35"/>
      <c r="E532" s="35"/>
    </row>
    <row r="533" spans="1:6" ht="106.7" customHeight="1">
      <c r="A533" s="128" t="s">
        <v>984</v>
      </c>
      <c r="B533" s="128" t="s">
        <v>988</v>
      </c>
      <c r="C533" s="128" t="s">
        <v>989</v>
      </c>
      <c r="D533" s="35"/>
      <c r="E533" s="35"/>
    </row>
    <row r="534" spans="1:6" ht="12.75" customHeight="1">
      <c r="A534" s="152"/>
      <c r="B534" s="152"/>
      <c r="C534" s="152"/>
      <c r="D534" s="35"/>
      <c r="E534" s="35"/>
    </row>
    <row r="535" spans="1:6" ht="12.75" customHeight="1">
      <c r="A535" s="35"/>
      <c r="B535" s="35"/>
      <c r="C535" s="35"/>
      <c r="D535" s="35"/>
      <c r="E535" s="35"/>
    </row>
    <row r="536" spans="1:6" ht="58.9" customHeight="1">
      <c r="A536" s="1482" t="s">
        <v>990</v>
      </c>
      <c r="B536" s="1482"/>
      <c r="C536" s="1482"/>
      <c r="D536" s="1501" t="s">
        <v>17</v>
      </c>
      <c r="E536" s="1501"/>
      <c r="F536" s="1501"/>
    </row>
    <row r="537" spans="1:6" ht="12.75" customHeight="1">
      <c r="A537" s="5" t="s">
        <v>18</v>
      </c>
      <c r="B537" s="5"/>
      <c r="C537" s="5"/>
      <c r="D537" s="35"/>
      <c r="E537" s="35"/>
    </row>
    <row r="538" spans="1:6" ht="48.75" customHeight="1">
      <c r="A538" s="128" t="s">
        <v>984</v>
      </c>
      <c r="B538" s="128" t="s">
        <v>991</v>
      </c>
      <c r="C538" s="128" t="s">
        <v>992</v>
      </c>
      <c r="D538" s="35"/>
      <c r="E538" s="35"/>
    </row>
    <row r="539" spans="1:6" ht="12.75" customHeight="1">
      <c r="A539" s="152"/>
      <c r="B539" s="152"/>
      <c r="C539" s="152"/>
      <c r="D539" s="35"/>
      <c r="E539" s="35"/>
    </row>
    <row r="540" spans="1:6" ht="12.75" customHeight="1">
      <c r="A540" s="35"/>
      <c r="B540" s="35"/>
      <c r="C540" s="35"/>
      <c r="D540" s="35"/>
      <c r="E540" s="35"/>
    </row>
    <row r="541" spans="1:6" ht="49.5" customHeight="1">
      <c r="A541" s="1483" t="s">
        <v>993</v>
      </c>
      <c r="B541" s="1483"/>
      <c r="C541" s="1483"/>
      <c r="D541" s="1483"/>
      <c r="E541" s="1483"/>
    </row>
    <row r="542" spans="1:6" ht="86.25" customHeight="1">
      <c r="A542" s="153" t="s">
        <v>994</v>
      </c>
      <c r="B542" s="153" t="s">
        <v>995</v>
      </c>
      <c r="C542" s="153" t="s">
        <v>996</v>
      </c>
      <c r="D542" s="153" t="s">
        <v>997</v>
      </c>
      <c r="E542" s="153" t="s">
        <v>998</v>
      </c>
    </row>
    <row r="543" spans="1:6" ht="99.75" customHeight="1">
      <c r="A543" s="171" t="s">
        <v>3612</v>
      </c>
      <c r="B543" s="171" t="s">
        <v>2836</v>
      </c>
      <c r="C543" s="171" t="s">
        <v>3613</v>
      </c>
      <c r="D543" s="171" t="s">
        <v>3614</v>
      </c>
      <c r="E543" s="171" t="s">
        <v>3615</v>
      </c>
    </row>
    <row r="544" spans="1:6" ht="67.5" customHeight="1">
      <c r="A544" s="171" t="s">
        <v>3616</v>
      </c>
      <c r="B544" s="171" t="s">
        <v>3617</v>
      </c>
      <c r="C544" s="171" t="s">
        <v>3618</v>
      </c>
      <c r="D544" s="171" t="s">
        <v>3619</v>
      </c>
      <c r="E544" s="171" t="s">
        <v>3620</v>
      </c>
    </row>
    <row r="545" spans="1:7" ht="169.5" customHeight="1">
      <c r="A545" s="171" t="s">
        <v>3621</v>
      </c>
      <c r="B545" s="171" t="s">
        <v>3622</v>
      </c>
      <c r="C545" s="171" t="s">
        <v>3623</v>
      </c>
      <c r="D545" s="171" t="s">
        <v>3624</v>
      </c>
      <c r="E545" s="171" t="s">
        <v>3625</v>
      </c>
    </row>
    <row r="546" spans="1:7" ht="67.5" customHeight="1">
      <c r="A546" s="171" t="s">
        <v>3626</v>
      </c>
      <c r="B546" s="171" t="s">
        <v>2826</v>
      </c>
      <c r="C546" s="171" t="s">
        <v>3627</v>
      </c>
      <c r="D546" s="171" t="s">
        <v>2768</v>
      </c>
      <c r="E546" s="171" t="s">
        <v>3620</v>
      </c>
    </row>
    <row r="547" spans="1:7" ht="67.5" customHeight="1">
      <c r="A547" s="171" t="s">
        <v>3628</v>
      </c>
      <c r="B547" s="171" t="s">
        <v>482</v>
      </c>
      <c r="C547" s="171" t="s">
        <v>3629</v>
      </c>
      <c r="D547" s="171" t="s">
        <v>2768</v>
      </c>
      <c r="E547" s="171" t="s">
        <v>3620</v>
      </c>
    </row>
    <row r="548" spans="1:7" ht="67.5" customHeight="1">
      <c r="A548" s="171" t="s">
        <v>3630</v>
      </c>
      <c r="B548" s="171" t="s">
        <v>2881</v>
      </c>
      <c r="C548" s="171" t="s">
        <v>3631</v>
      </c>
      <c r="D548" s="171" t="s">
        <v>3632</v>
      </c>
      <c r="E548" s="171" t="s">
        <v>3620</v>
      </c>
    </row>
    <row r="549" spans="1:7" ht="67.5" customHeight="1">
      <c r="A549" s="171" t="s">
        <v>3633</v>
      </c>
      <c r="B549" s="171" t="s">
        <v>2885</v>
      </c>
      <c r="C549" s="171" t="s">
        <v>2886</v>
      </c>
      <c r="D549" s="171" t="s">
        <v>3632</v>
      </c>
      <c r="E549" s="171" t="s">
        <v>3620</v>
      </c>
    </row>
    <row r="550" spans="1:7" ht="67.5" customHeight="1">
      <c r="A550" s="171" t="s">
        <v>3634</v>
      </c>
      <c r="B550" s="171" t="s">
        <v>3635</v>
      </c>
      <c r="C550" s="171" t="s">
        <v>3636</v>
      </c>
      <c r="D550" s="171" t="s">
        <v>2768</v>
      </c>
      <c r="E550" s="171" t="s">
        <v>3620</v>
      </c>
    </row>
    <row r="551" spans="1:7" ht="67.5" customHeight="1">
      <c r="A551" s="171" t="s">
        <v>3637</v>
      </c>
      <c r="B551" s="171" t="s">
        <v>3638</v>
      </c>
      <c r="C551" s="171" t="s">
        <v>3639</v>
      </c>
      <c r="D551" s="171" t="s">
        <v>3640</v>
      </c>
      <c r="E551" s="171" t="s">
        <v>3641</v>
      </c>
    </row>
    <row r="552" spans="1:7" ht="12.75" customHeight="1">
      <c r="A552" s="154"/>
      <c r="B552" s="154"/>
      <c r="C552" s="154"/>
      <c r="D552" s="154"/>
      <c r="E552" s="154"/>
    </row>
    <row r="553" spans="1:7" ht="12.75" customHeight="1">
      <c r="A553" s="127"/>
      <c r="B553" s="127"/>
      <c r="C553" s="127"/>
      <c r="D553" s="127"/>
      <c r="E553" s="35"/>
    </row>
    <row r="554" spans="1:7" ht="87.4" customHeight="1">
      <c r="A554" s="1483" t="s">
        <v>1004</v>
      </c>
      <c r="B554" s="1483"/>
      <c r="C554" s="1483"/>
      <c r="D554" s="1483"/>
      <c r="E554" s="1501" t="s">
        <v>29</v>
      </c>
      <c r="F554" s="1501"/>
      <c r="G554" s="1501"/>
    </row>
    <row r="555" spans="1:7" ht="36.6" customHeight="1">
      <c r="A555" s="5" t="s">
        <v>18</v>
      </c>
      <c r="B555" s="5"/>
      <c r="C555" s="5"/>
      <c r="D555" s="5"/>
      <c r="E555" s="35"/>
    </row>
    <row r="556" spans="1:7" ht="85.5" customHeight="1">
      <c r="A556" s="153" t="s">
        <v>1005</v>
      </c>
      <c r="B556" s="153" t="s">
        <v>1006</v>
      </c>
      <c r="C556" s="153" t="s">
        <v>1007</v>
      </c>
      <c r="D556" s="153" t="s">
        <v>1008</v>
      </c>
      <c r="E556" s="35"/>
    </row>
    <row r="557" spans="1:7" ht="126.75" customHeight="1">
      <c r="A557" s="171" t="s">
        <v>3642</v>
      </c>
      <c r="B557" s="171" t="s">
        <v>2897</v>
      </c>
      <c r="C557" s="391" t="s">
        <v>3643</v>
      </c>
      <c r="D557" s="171" t="s">
        <v>3644</v>
      </c>
      <c r="E557" s="35"/>
    </row>
    <row r="558" spans="1:7" ht="94.5" customHeight="1">
      <c r="A558" s="171" t="s">
        <v>3645</v>
      </c>
      <c r="B558" s="171" t="s">
        <v>3646</v>
      </c>
      <c r="C558" s="392" t="s">
        <v>3647</v>
      </c>
      <c r="D558" s="171" t="s">
        <v>3644</v>
      </c>
      <c r="E558" s="35"/>
    </row>
    <row r="559" spans="1:7" ht="12.75" customHeight="1">
      <c r="A559" s="35"/>
      <c r="B559" s="35"/>
      <c r="C559" s="35"/>
      <c r="D559" s="35"/>
      <c r="E559" s="35"/>
    </row>
    <row r="560" spans="1:7" ht="46.35" customHeight="1">
      <c r="A560" s="1483" t="s">
        <v>1009</v>
      </c>
      <c r="B560" s="1483"/>
      <c r="C560" s="1483"/>
      <c r="D560" s="1501" t="s">
        <v>29</v>
      </c>
      <c r="E560" s="1501"/>
      <c r="F560" s="1501"/>
    </row>
    <row r="561" spans="1:5" ht="41.85" customHeight="1">
      <c r="A561" s="5" t="s">
        <v>18</v>
      </c>
      <c r="B561" s="5"/>
      <c r="C561" s="5"/>
      <c r="E561" s="35"/>
    </row>
    <row r="562" spans="1:5" ht="64.5" customHeight="1">
      <c r="A562" s="153" t="s">
        <v>1010</v>
      </c>
      <c r="B562" s="153" t="s">
        <v>1011</v>
      </c>
      <c r="C562" s="153" t="s">
        <v>1012</v>
      </c>
      <c r="D562" s="35"/>
      <c r="E562" s="35"/>
    </row>
    <row r="563" spans="1:5" ht="144" customHeight="1">
      <c r="A563" s="171" t="s">
        <v>2778</v>
      </c>
      <c r="B563" s="391" t="s">
        <v>3648</v>
      </c>
      <c r="C563" s="391" t="s">
        <v>3649</v>
      </c>
      <c r="D563" s="35"/>
      <c r="E563" s="35"/>
    </row>
    <row r="564" spans="1:5" ht="12.75" customHeight="1">
      <c r="A564" s="154"/>
      <c r="B564" s="154"/>
      <c r="C564" s="154"/>
      <c r="D564" s="35"/>
      <c r="E564" s="35"/>
    </row>
    <row r="565" spans="1:5" ht="12.75" customHeight="1">
      <c r="A565" s="127"/>
      <c r="B565" s="127"/>
      <c r="C565" s="127"/>
      <c r="D565" s="127"/>
      <c r="E565" s="127"/>
    </row>
    <row r="566" spans="1:5" ht="31.35" customHeight="1">
      <c r="A566" s="1483" t="s">
        <v>1015</v>
      </c>
      <c r="B566" s="1483"/>
      <c r="C566" s="1483"/>
      <c r="D566" s="1483"/>
      <c r="E566" s="1483"/>
    </row>
    <row r="567" spans="1:5" ht="132.75" customHeight="1">
      <c r="A567" s="153" t="s">
        <v>1016</v>
      </c>
      <c r="B567" s="153" t="s">
        <v>1017</v>
      </c>
      <c r="C567" s="153" t="s">
        <v>1018</v>
      </c>
      <c r="D567" s="153" t="s">
        <v>1019</v>
      </c>
      <c r="E567" s="153" t="s">
        <v>1020</v>
      </c>
    </row>
    <row r="568" spans="1:5" ht="155.25" customHeight="1">
      <c r="A568" s="171" t="s">
        <v>3650</v>
      </c>
      <c r="B568" s="171" t="s">
        <v>3651</v>
      </c>
      <c r="C568" s="171" t="s">
        <v>3652</v>
      </c>
      <c r="D568" s="171" t="s">
        <v>482</v>
      </c>
      <c r="E568" s="171" t="s">
        <v>482</v>
      </c>
    </row>
    <row r="569" spans="1:5" ht="155.25" customHeight="1">
      <c r="A569" s="171" t="s">
        <v>3653</v>
      </c>
      <c r="B569" s="171" t="s">
        <v>3654</v>
      </c>
      <c r="C569" s="171" t="s">
        <v>3655</v>
      </c>
      <c r="D569" s="171" t="s">
        <v>482</v>
      </c>
      <c r="E569" s="171" t="s">
        <v>3656</v>
      </c>
    </row>
    <row r="570" spans="1:5" ht="183" customHeight="1">
      <c r="A570" s="171" t="s">
        <v>3657</v>
      </c>
      <c r="B570" s="171" t="s">
        <v>3658</v>
      </c>
      <c r="C570" s="171" t="s">
        <v>3659</v>
      </c>
      <c r="D570" s="171" t="s">
        <v>3660</v>
      </c>
      <c r="E570" s="171" t="s">
        <v>3660</v>
      </c>
    </row>
    <row r="571" spans="1:5" ht="297" customHeight="1">
      <c r="A571" s="171" t="s">
        <v>3661</v>
      </c>
      <c r="B571" s="171" t="s">
        <v>3662</v>
      </c>
      <c r="C571" s="171" t="s">
        <v>3663</v>
      </c>
      <c r="D571" s="171" t="s">
        <v>3664</v>
      </c>
      <c r="E571" s="393" t="s">
        <v>3665</v>
      </c>
    </row>
    <row r="572" spans="1:5" ht="342" customHeight="1">
      <c r="A572" s="171" t="s">
        <v>3666</v>
      </c>
      <c r="B572" s="171" t="s">
        <v>3667</v>
      </c>
      <c r="C572" s="391" t="s">
        <v>3668</v>
      </c>
      <c r="D572" s="171" t="s">
        <v>3669</v>
      </c>
      <c r="E572" s="171" t="s">
        <v>3670</v>
      </c>
    </row>
    <row r="573" spans="1:5" ht="12.75" customHeight="1">
      <c r="A573" s="157"/>
      <c r="B573" s="157"/>
      <c r="C573" s="157"/>
      <c r="D573" s="158"/>
      <c r="E573" s="277"/>
    </row>
    <row r="574" spans="1:5" ht="12.75" customHeight="1">
      <c r="A574" s="157"/>
      <c r="B574" s="157"/>
      <c r="C574" s="157"/>
      <c r="D574" s="158"/>
      <c r="E574" s="277"/>
    </row>
    <row r="575" spans="1:5" ht="12.75" customHeight="1">
      <c r="A575" s="160"/>
      <c r="B575" s="160"/>
      <c r="C575" s="160"/>
      <c r="D575" s="161"/>
      <c r="E575" s="278"/>
    </row>
    <row r="576" spans="1:5" ht="12.75" customHeight="1">
      <c r="A576" s="1483" t="s">
        <v>1031</v>
      </c>
      <c r="B576" s="1483"/>
      <c r="C576" s="1483"/>
      <c r="D576" s="1483"/>
      <c r="E576" s="1483"/>
    </row>
    <row r="577" spans="1:7" ht="64.150000000000006" customHeight="1">
      <c r="A577" s="153" t="s">
        <v>125</v>
      </c>
      <c r="B577" s="153" t="s">
        <v>126</v>
      </c>
      <c r="C577" s="153" t="s">
        <v>127</v>
      </c>
      <c r="D577" s="153" t="s">
        <v>128</v>
      </c>
      <c r="E577" s="153" t="s">
        <v>129</v>
      </c>
    </row>
    <row r="578" spans="1:7" ht="12.75" customHeight="1">
      <c r="A578" s="163"/>
      <c r="B578" s="165"/>
      <c r="C578" s="165"/>
      <c r="D578" s="165"/>
      <c r="E578" s="165"/>
    </row>
    <row r="579" spans="1:7" ht="12.75" customHeight="1">
      <c r="A579" s="167"/>
      <c r="B579" s="168"/>
      <c r="C579" s="168"/>
      <c r="D579" s="168"/>
      <c r="E579" s="169"/>
    </row>
    <row r="580" spans="1:7" ht="120.2" customHeight="1">
      <c r="A580" s="1483" t="s">
        <v>1037</v>
      </c>
      <c r="B580" s="1483"/>
      <c r="C580" s="1483"/>
      <c r="D580" s="1483"/>
      <c r="E580" s="3"/>
      <c r="F580" s="3"/>
      <c r="G580" s="3"/>
    </row>
    <row r="581" spans="1:7" ht="12.75" customHeight="1">
      <c r="A581" s="5" t="s">
        <v>18</v>
      </c>
      <c r="B581" s="5"/>
      <c r="C581" s="5"/>
      <c r="D581" s="5"/>
      <c r="E581" s="35"/>
    </row>
    <row r="582" spans="1:7" ht="175.35" customHeight="1">
      <c r="A582" s="153" t="s">
        <v>1038</v>
      </c>
      <c r="B582" s="153" t="s">
        <v>1039</v>
      </c>
      <c r="C582" s="153" t="s">
        <v>1040</v>
      </c>
      <c r="D582" s="153" t="s">
        <v>1041</v>
      </c>
      <c r="E582" s="35"/>
    </row>
    <row r="583" spans="1:7" ht="12.75" customHeight="1">
      <c r="A583" s="170"/>
      <c r="B583" s="170"/>
      <c r="C583" s="170"/>
      <c r="D583" s="170"/>
      <c r="E583" s="35"/>
    </row>
    <row r="584" spans="1:7" ht="12.75" customHeight="1">
      <c r="A584" s="35"/>
      <c r="B584" s="35"/>
      <c r="C584" s="35"/>
      <c r="D584" s="35"/>
      <c r="E584" s="35"/>
    </row>
    <row r="585" spans="1:7" ht="69.400000000000006" customHeight="1">
      <c r="A585" s="1483" t="s">
        <v>1042</v>
      </c>
      <c r="B585" s="1483"/>
      <c r="C585" s="1483"/>
      <c r="D585" s="1483"/>
      <c r="E585" s="35"/>
    </row>
    <row r="586" spans="1:7" ht="70.150000000000006" customHeight="1">
      <c r="A586" s="1484" t="s">
        <v>1043</v>
      </c>
      <c r="B586" s="1484"/>
      <c r="C586" s="1484"/>
      <c r="D586" s="1484"/>
      <c r="E586" s="35"/>
    </row>
    <row r="587" spans="1:7" ht="12.75" customHeight="1">
      <c r="A587" s="1485"/>
      <c r="B587" s="1485"/>
      <c r="C587" s="1485"/>
      <c r="D587" s="1485"/>
      <c r="E587" s="35"/>
    </row>
    <row r="588" spans="1:7" ht="12.75" customHeight="1">
      <c r="A588" s="35"/>
      <c r="B588" s="35"/>
      <c r="C588" s="35"/>
      <c r="D588" s="35"/>
      <c r="E588" s="35"/>
    </row>
    <row r="589" spans="1:7" ht="55.15" customHeight="1">
      <c r="A589" s="1483" t="s">
        <v>1044</v>
      </c>
      <c r="B589" s="1483"/>
      <c r="C589" s="1483"/>
      <c r="D589" s="1483"/>
      <c r="E589" s="3"/>
      <c r="F589" s="3"/>
      <c r="G589" s="3"/>
    </row>
    <row r="590" spans="1:7" ht="12.75" customHeight="1">
      <c r="A590" s="5" t="s">
        <v>18</v>
      </c>
      <c r="B590" s="5"/>
      <c r="C590" s="5"/>
      <c r="D590" s="5"/>
      <c r="E590" s="35"/>
    </row>
    <row r="591" spans="1:7" ht="186.75" customHeight="1">
      <c r="A591" s="153" t="s">
        <v>125</v>
      </c>
      <c r="B591" s="153" t="s">
        <v>1045</v>
      </c>
      <c r="C591" s="153" t="s">
        <v>1046</v>
      </c>
      <c r="D591" s="153" t="s">
        <v>1047</v>
      </c>
      <c r="E591" s="35"/>
    </row>
    <row r="592" spans="1:7" ht="12.75" customHeight="1">
      <c r="A592" s="170"/>
      <c r="B592" s="170"/>
      <c r="C592" s="170"/>
      <c r="D592" s="170"/>
      <c r="E592" s="35"/>
    </row>
    <row r="593" spans="1:5" ht="12.75" customHeight="1">
      <c r="A593" s="35"/>
      <c r="B593" s="35"/>
      <c r="C593" s="35"/>
      <c r="D593" s="35"/>
      <c r="E593" s="35"/>
    </row>
    <row r="594" spans="1:5" ht="82.15" customHeight="1">
      <c r="A594" s="1483" t="s">
        <v>1048</v>
      </c>
      <c r="B594" s="1483"/>
      <c r="C594" s="1483"/>
      <c r="D594" s="1483"/>
      <c r="E594" s="35"/>
    </row>
    <row r="595" spans="1:5" ht="12.75" customHeight="1">
      <c r="A595" s="1485"/>
      <c r="B595" s="1485"/>
      <c r="C595" s="1485"/>
      <c r="D595" s="1485"/>
      <c r="E595" s="35"/>
    </row>
    <row r="596" spans="1:5" ht="12.75" customHeight="1">
      <c r="A596" s="35"/>
      <c r="B596" s="35"/>
      <c r="C596" s="35"/>
      <c r="D596" s="35"/>
      <c r="E596" s="35"/>
    </row>
    <row r="597" spans="1:5" ht="82.15" customHeight="1">
      <c r="A597" s="1483" t="s">
        <v>1049</v>
      </c>
      <c r="B597" s="1483"/>
      <c r="C597" s="1483"/>
      <c r="D597" s="1483"/>
      <c r="E597" s="35"/>
    </row>
    <row r="598" spans="1:5" ht="12.75" customHeight="1">
      <c r="A598" s="1485"/>
      <c r="B598" s="1485"/>
      <c r="C598" s="1485"/>
      <c r="D598" s="1485"/>
      <c r="E598" s="35"/>
    </row>
    <row r="599" spans="1:5" ht="12.75" customHeight="1">
      <c r="A599" s="35"/>
      <c r="B599" s="35"/>
      <c r="C599" s="35"/>
      <c r="D599" s="35"/>
      <c r="E599" s="35"/>
    </row>
    <row r="600" spans="1:5" ht="76.150000000000006" customHeight="1">
      <c r="A600" s="1483" t="s">
        <v>1050</v>
      </c>
      <c r="B600" s="1483"/>
      <c r="C600" s="1483"/>
      <c r="D600" s="1483"/>
      <c r="E600" s="35"/>
    </row>
    <row r="601" spans="1:5" ht="12.75" customHeight="1">
      <c r="A601" s="1485"/>
      <c r="B601" s="1485"/>
      <c r="C601" s="1485"/>
      <c r="D601" s="1485"/>
      <c r="E601" s="35"/>
    </row>
    <row r="602" spans="1:5" ht="12.75" customHeight="1">
      <c r="A602" s="35"/>
      <c r="B602" s="35"/>
      <c r="C602" s="35"/>
      <c r="D602" s="35"/>
      <c r="E602" s="35"/>
    </row>
    <row r="603" spans="1:5" ht="12.75" customHeight="1">
      <c r="A603" s="35"/>
      <c r="B603" s="35"/>
      <c r="C603" s="35"/>
      <c r="D603" s="35"/>
      <c r="E603" s="35"/>
    </row>
    <row r="604" spans="1:5" ht="74.650000000000006" customHeight="1">
      <c r="A604" s="1486" t="s">
        <v>1051</v>
      </c>
      <c r="B604" s="1486"/>
      <c r="C604" s="1486"/>
      <c r="D604" s="1486"/>
      <c r="E604" s="35"/>
    </row>
    <row r="605" spans="1:5" ht="66.400000000000006" customHeight="1">
      <c r="A605" s="172" t="s">
        <v>125</v>
      </c>
      <c r="B605" s="172" t="s">
        <v>570</v>
      </c>
      <c r="C605" s="172" t="s">
        <v>1052</v>
      </c>
      <c r="D605" s="172" t="s">
        <v>1053</v>
      </c>
      <c r="E605" s="35"/>
    </row>
    <row r="606" spans="1:5" ht="12.75" customHeight="1">
      <c r="A606" s="173"/>
      <c r="B606" s="173"/>
      <c r="C606" s="173"/>
      <c r="D606" s="173"/>
      <c r="E606" s="35"/>
    </row>
    <row r="607" spans="1:5" ht="12.75" customHeight="1">
      <c r="A607" s="35"/>
      <c r="B607" s="35"/>
      <c r="C607" s="35"/>
      <c r="D607" s="35"/>
      <c r="E607" s="35"/>
    </row>
    <row r="608" spans="1:5" ht="47.1" customHeight="1">
      <c r="A608" s="1486" t="s">
        <v>1054</v>
      </c>
      <c r="B608" s="1486"/>
      <c r="C608" s="1486"/>
      <c r="D608" s="1486"/>
      <c r="E608" s="35"/>
    </row>
    <row r="609" spans="1:5" ht="53.65" customHeight="1">
      <c r="A609" s="172" t="s">
        <v>125</v>
      </c>
      <c r="B609" s="172" t="s">
        <v>570</v>
      </c>
      <c r="C609" s="172" t="s">
        <v>1052</v>
      </c>
      <c r="D609" s="172" t="s">
        <v>1053</v>
      </c>
      <c r="E609" s="35"/>
    </row>
    <row r="610" spans="1:5" ht="12.75" customHeight="1">
      <c r="A610" s="173"/>
      <c r="B610" s="173"/>
      <c r="C610" s="173"/>
      <c r="D610" s="173"/>
      <c r="E610" s="35"/>
    </row>
    <row r="611" spans="1:5" ht="12.75" customHeight="1">
      <c r="A611" s="35"/>
      <c r="B611" s="35"/>
      <c r="C611" s="35"/>
      <c r="D611" s="35"/>
      <c r="E611" s="35"/>
    </row>
    <row r="612" spans="1:5" ht="61.15" customHeight="1">
      <c r="A612" s="1486" t="s">
        <v>1055</v>
      </c>
      <c r="B612" s="1486"/>
      <c r="C612" s="1486"/>
      <c r="D612" s="1486"/>
      <c r="E612" s="35"/>
    </row>
    <row r="613" spans="1:5" ht="129.94999999999999" customHeight="1">
      <c r="A613" s="172" t="s">
        <v>1056</v>
      </c>
      <c r="B613" s="172" t="s">
        <v>1057</v>
      </c>
      <c r="C613" s="172" t="s">
        <v>1058</v>
      </c>
      <c r="D613" s="172" t="s">
        <v>1059</v>
      </c>
      <c r="E613" s="35"/>
    </row>
    <row r="614" spans="1:5" ht="12.75" customHeight="1">
      <c r="A614" s="173"/>
      <c r="B614" s="173"/>
      <c r="C614" s="173"/>
      <c r="D614" s="173"/>
      <c r="E614" s="35"/>
    </row>
    <row r="615" spans="1:5" ht="12.75" customHeight="1">
      <c r="A615" s="35"/>
      <c r="B615" s="35"/>
      <c r="C615" s="35"/>
      <c r="D615" s="35"/>
      <c r="E615" s="35"/>
    </row>
    <row r="616" spans="1:5" ht="73.900000000000006" customHeight="1">
      <c r="A616" s="1486" t="s">
        <v>1060</v>
      </c>
      <c r="B616" s="1486"/>
      <c r="C616" s="1486"/>
      <c r="D616" s="1486"/>
      <c r="E616" s="35"/>
    </row>
    <row r="617" spans="1:5" ht="12.75" customHeight="1">
      <c r="A617" s="1487"/>
      <c r="B617" s="1487"/>
      <c r="C617" s="1487"/>
      <c r="D617" s="1487"/>
      <c r="E617" s="35"/>
    </row>
  </sheetData>
  <sheetProtection algorithmName="SHA-512" hashValue="DPqpCPcOHk3hO1sSE6aEebnMBjwNuXKK3H/0CyTdY2NL8i1YkWpMJXtAqjVw9nAUSUrZzZNfs5LGhLK3KWIygQ==" saltValue="l8OioTXz9+D6YK8UzWZjrQ==" spinCount="100000" sheet="1" objects="1" scenarios="1"/>
  <mergeCells count="118">
    <mergeCell ref="A598:D598"/>
    <mergeCell ref="A600:D600"/>
    <mergeCell ref="A601:D601"/>
    <mergeCell ref="A604:D604"/>
    <mergeCell ref="A608:D608"/>
    <mergeCell ref="A612:D612"/>
    <mergeCell ref="A616:D616"/>
    <mergeCell ref="A617:D617"/>
    <mergeCell ref="A585:D585"/>
    <mergeCell ref="A586:D586"/>
    <mergeCell ref="A587:D587"/>
    <mergeCell ref="A589:D589"/>
    <mergeCell ref="E589:G589"/>
    <mergeCell ref="A590:D590"/>
    <mergeCell ref="A594:D594"/>
    <mergeCell ref="A595:D595"/>
    <mergeCell ref="A597:D597"/>
    <mergeCell ref="A555:D555"/>
    <mergeCell ref="A560:C560"/>
    <mergeCell ref="D560:F560"/>
    <mergeCell ref="A561:C561"/>
    <mergeCell ref="A566:E566"/>
    <mergeCell ref="A576:E576"/>
    <mergeCell ref="A580:D580"/>
    <mergeCell ref="E580:G580"/>
    <mergeCell ref="A581:D581"/>
    <mergeCell ref="A527:C527"/>
    <mergeCell ref="A531:C531"/>
    <mergeCell ref="D531:F531"/>
    <mergeCell ref="A532:C532"/>
    <mergeCell ref="A536:C536"/>
    <mergeCell ref="D536:F536"/>
    <mergeCell ref="A537:C537"/>
    <mergeCell ref="A541:E541"/>
    <mergeCell ref="A554:D554"/>
    <mergeCell ref="E554:G554"/>
    <mergeCell ref="A494:C494"/>
    <mergeCell ref="D494:F494"/>
    <mergeCell ref="A495:C495"/>
    <mergeCell ref="A506:E506"/>
    <mergeCell ref="A513:C513"/>
    <mergeCell ref="A521:C521"/>
    <mergeCell ref="D521:F521"/>
    <mergeCell ref="A522:C522"/>
    <mergeCell ref="A526:C526"/>
    <mergeCell ref="D526:F526"/>
    <mergeCell ref="B484:C484"/>
    <mergeCell ref="B485:C485"/>
    <mergeCell ref="B486:C486"/>
    <mergeCell ref="B487:C487"/>
    <mergeCell ref="A489:C489"/>
    <mergeCell ref="D489:F489"/>
    <mergeCell ref="A490:C490"/>
    <mergeCell ref="A491:C491"/>
    <mergeCell ref="A492:C492"/>
    <mergeCell ref="A455:E455"/>
    <mergeCell ref="A460:E460"/>
    <mergeCell ref="A471:E471"/>
    <mergeCell ref="F471:H471"/>
    <mergeCell ref="A472:E472"/>
    <mergeCell ref="A474:A479"/>
    <mergeCell ref="A482:C482"/>
    <mergeCell ref="D482:F482"/>
    <mergeCell ref="B483:C483"/>
    <mergeCell ref="A284:E284"/>
    <mergeCell ref="A323:E323"/>
    <mergeCell ref="A330:E330"/>
    <mergeCell ref="F330:H330"/>
    <mergeCell ref="A331:E331"/>
    <mergeCell ref="A350:C350"/>
    <mergeCell ref="B352:C354"/>
    <mergeCell ref="A356:C356"/>
    <mergeCell ref="A448:C448"/>
    <mergeCell ref="A109:D109"/>
    <mergeCell ref="A110:C110"/>
    <mergeCell ref="A111:C111"/>
    <mergeCell ref="B112:D112"/>
    <mergeCell ref="A114:D114"/>
    <mergeCell ref="A118:E118"/>
    <mergeCell ref="A148:F148"/>
    <mergeCell ref="A197:E197"/>
    <mergeCell ref="A208:F208"/>
    <mergeCell ref="B98:C98"/>
    <mergeCell ref="B99:C99"/>
    <mergeCell ref="B100:C100"/>
    <mergeCell ref="B102:D102"/>
    <mergeCell ref="A103:D103"/>
    <mergeCell ref="A104:C104"/>
    <mergeCell ref="A105:C105"/>
    <mergeCell ref="B106:D106"/>
    <mergeCell ref="B108:D108"/>
    <mergeCell ref="B71:F71"/>
    <mergeCell ref="A72:F72"/>
    <mergeCell ref="B79:D79"/>
    <mergeCell ref="A80:D80"/>
    <mergeCell ref="B87:D87"/>
    <mergeCell ref="B89:D89"/>
    <mergeCell ref="A90:D90"/>
    <mergeCell ref="B96:D96"/>
    <mergeCell ref="A97:D97"/>
    <mergeCell ref="B47:E47"/>
    <mergeCell ref="A48:E48"/>
    <mergeCell ref="B53:D53"/>
    <mergeCell ref="A54:D54"/>
    <mergeCell ref="B59:D59"/>
    <mergeCell ref="A60:D60"/>
    <mergeCell ref="B65:D65"/>
    <mergeCell ref="A66:D66"/>
    <mergeCell ref="A70:F70"/>
    <mergeCell ref="B1:F1"/>
    <mergeCell ref="B3:F3"/>
    <mergeCell ref="A4:F4"/>
    <mergeCell ref="B20:F20"/>
    <mergeCell ref="A21:F21"/>
    <mergeCell ref="B35:F35"/>
    <mergeCell ref="A36:F36"/>
    <mergeCell ref="B42:E42"/>
    <mergeCell ref="A43:E43"/>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500-000000000000}">
      <formula1>0</formula1>
      <formula2>0</formula2>
    </dataValidation>
    <dataValidation operator="equal" allowBlank="1" showInputMessage="1" showErrorMessage="1" prompt="целевой показатель в 2026 году - 22% в 2036 году - 30%" sqref="I116" xr:uid="{00000000-0002-0000-05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500-000002000000}">
      <formula1>0</formula1>
      <formula2>0</formula2>
    </dataValidation>
    <dataValidation operator="equal" allowBlank="1" showInputMessage="1" showErrorMessage="1" sqref="A124:A127" xr:uid="{00000000-0002-0000-05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5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5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5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500-000007000000}">
      <formula1>0</formula1>
      <formula2>0</formula2>
    </dataValidation>
    <dataValidation type="list" operator="equal" allowBlank="1" showInputMessage="1" showErrorMessage="1" promptTitle="выберите из списка" prompt="выберите из списка" sqref="B87:D87" xr:uid="{00000000-0002-0000-05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20:F20 B35:F35 B42:E42 B47:E47 B53:D53 B59:D59 B65:D65 B71:F71 B79:D79 B89:D89 B96:D96 B102:D102 B106:D106 B108:D108 B112:D112 F330:H330 F471:H471 D489:F489 D494:F494" xr:uid="{00000000-0002-0000-05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50:F195" xr:uid="{00000000-0002-0000-0500-00000A000000}">
      <formula1>"Да,Нет"</formula1>
      <formula2>0</formula2>
    </dataValidation>
    <dataValidation type="list" operator="equal" allowBlank="1" showInputMessage="1" showErrorMessage="1" promptTitle="наличие проектов" sqref="D482:F482" xr:uid="{00000000-0002-0000-05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521:F521 D526:F526" xr:uid="{00000000-0002-0000-0500-00000C000000}">
      <formula1>"да,обращались,нет,не обращались"</formula1>
      <formula2>0</formula2>
    </dataValidation>
    <dataValidation type="list" operator="equal" allowBlank="1" showInputMessage="1" showErrorMessage="1" sqref="D531:F531 D536:F536 D560:F560 E580:G580" xr:uid="{00000000-0002-0000-0500-00000D000000}">
      <formula1>"да,выдавались,нет,не выдавались"</formula1>
      <formula2>0</formula2>
    </dataValidation>
    <dataValidation type="list" operator="equal" allowBlank="1" showInputMessage="1" showErrorMessage="1" sqref="E554:G554" xr:uid="{00000000-0002-0000-0500-00000E000000}">
      <formula1>"да,утверждена,нет,не утверждена"</formula1>
      <formula2>0</formula2>
    </dataValidation>
    <dataValidation type="list" operator="equal" allowBlank="1" showInputMessage="1" showErrorMessage="1" sqref="E589:G589" xr:uid="{00000000-0002-0000-05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10:F282" xr:uid="{00000000-0002-0000-05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C213" r:id="rId1" xr:uid="{00000000-0004-0000-0500-000000000000}"/>
    <hyperlink ref="E215" r:id="rId2" xr:uid="{00000000-0004-0000-0500-000001000000}"/>
    <hyperlink ref="A360" r:id="rId3" xr:uid="{00000000-0004-0000-0500-000002000000}"/>
    <hyperlink ref="A361" r:id="rId4" xr:uid="{00000000-0004-0000-0500-000003000000}"/>
    <hyperlink ref="A362" r:id="rId5" xr:uid="{00000000-0004-0000-0500-000004000000}"/>
    <hyperlink ref="A363" r:id="rId6" xr:uid="{00000000-0004-0000-0500-000005000000}"/>
    <hyperlink ref="A364" r:id="rId7" xr:uid="{00000000-0004-0000-0500-000006000000}"/>
    <hyperlink ref="A365" r:id="rId8" xr:uid="{00000000-0004-0000-0500-000007000000}"/>
    <hyperlink ref="A366" r:id="rId9" xr:uid="{00000000-0004-0000-0500-000008000000}"/>
    <hyperlink ref="A367" r:id="rId10" xr:uid="{00000000-0004-0000-0500-000009000000}"/>
    <hyperlink ref="A368" r:id="rId11" xr:uid="{00000000-0004-0000-0500-00000A000000}"/>
    <hyperlink ref="A369" r:id="rId12" xr:uid="{00000000-0004-0000-0500-00000B000000}"/>
    <hyperlink ref="A370" r:id="rId13" xr:uid="{00000000-0004-0000-0500-00000C000000}"/>
    <hyperlink ref="A371" r:id="rId14" xr:uid="{00000000-0004-0000-0500-00000D000000}"/>
    <hyperlink ref="A372" r:id="rId15" xr:uid="{00000000-0004-0000-0500-00000E000000}"/>
    <hyperlink ref="A373" r:id="rId16" xr:uid="{00000000-0004-0000-0500-00000F000000}"/>
    <hyperlink ref="A374" r:id="rId17" xr:uid="{00000000-0004-0000-0500-000010000000}"/>
    <hyperlink ref="A375" r:id="rId18" xr:uid="{00000000-0004-0000-0500-000011000000}"/>
    <hyperlink ref="A376" r:id="rId19" xr:uid="{00000000-0004-0000-0500-000012000000}"/>
    <hyperlink ref="A377" r:id="rId20" xr:uid="{00000000-0004-0000-0500-000013000000}"/>
    <hyperlink ref="A378" r:id="rId21" xr:uid="{00000000-0004-0000-0500-000014000000}"/>
    <hyperlink ref="A379" r:id="rId22" xr:uid="{00000000-0004-0000-0500-000015000000}"/>
    <hyperlink ref="A380" r:id="rId23" xr:uid="{00000000-0004-0000-0500-000016000000}"/>
    <hyperlink ref="A381" r:id="rId24" xr:uid="{00000000-0004-0000-0500-000017000000}"/>
    <hyperlink ref="A382" r:id="rId25" xr:uid="{00000000-0004-0000-0500-000018000000}"/>
    <hyperlink ref="A383" r:id="rId26" xr:uid="{00000000-0004-0000-0500-000019000000}"/>
    <hyperlink ref="A384" r:id="rId27" xr:uid="{00000000-0004-0000-0500-00001A000000}"/>
    <hyperlink ref="A385" r:id="rId28" xr:uid="{00000000-0004-0000-0500-00001B000000}"/>
    <hyperlink ref="A386" r:id="rId29" xr:uid="{00000000-0004-0000-0500-00001C000000}"/>
    <hyperlink ref="A387" r:id="rId30" xr:uid="{00000000-0004-0000-0500-00001D000000}"/>
    <hyperlink ref="A388" r:id="rId31" xr:uid="{00000000-0004-0000-0500-00001E000000}"/>
    <hyperlink ref="A403" r:id="rId32" xr:uid="{00000000-0004-0000-0500-00001F000000}"/>
    <hyperlink ref="A404" r:id="rId33" xr:uid="{00000000-0004-0000-0500-000020000000}"/>
    <hyperlink ref="A405" r:id="rId34" xr:uid="{00000000-0004-0000-0500-000021000000}"/>
    <hyperlink ref="A406" r:id="rId35" xr:uid="{00000000-0004-0000-0500-000022000000}"/>
    <hyperlink ref="A407" r:id="rId36" xr:uid="{00000000-0004-0000-0500-000023000000}"/>
    <hyperlink ref="A408" r:id="rId37" xr:uid="{00000000-0004-0000-0500-000024000000}"/>
    <hyperlink ref="A409" r:id="rId38" xr:uid="{00000000-0004-0000-0500-000025000000}"/>
    <hyperlink ref="A410" r:id="rId39" xr:uid="{00000000-0004-0000-0500-000026000000}"/>
    <hyperlink ref="A411" r:id="rId40" xr:uid="{00000000-0004-0000-0500-000027000000}"/>
    <hyperlink ref="A412" r:id="rId41" xr:uid="{00000000-0004-0000-0500-000028000000}"/>
    <hyperlink ref="A413" r:id="rId42" xr:uid="{00000000-0004-0000-0500-000029000000}"/>
    <hyperlink ref="A414" r:id="rId43" xr:uid="{00000000-0004-0000-0500-00002A000000}"/>
    <hyperlink ref="A415" r:id="rId44" xr:uid="{00000000-0004-0000-0500-00002B000000}"/>
    <hyperlink ref="A416" r:id="rId45" xr:uid="{00000000-0004-0000-0500-00002C000000}"/>
    <hyperlink ref="A417" r:id="rId46" xr:uid="{00000000-0004-0000-0500-00002D000000}"/>
    <hyperlink ref="A418" r:id="rId47" xr:uid="{00000000-0004-0000-0500-00002E000000}"/>
    <hyperlink ref="A419" r:id="rId48" xr:uid="{00000000-0004-0000-0500-00002F000000}"/>
    <hyperlink ref="A420" r:id="rId49" xr:uid="{00000000-0004-0000-0500-000030000000}"/>
    <hyperlink ref="A421" r:id="rId50" xr:uid="{00000000-0004-0000-0500-000031000000}"/>
    <hyperlink ref="A422" r:id="rId51" xr:uid="{00000000-0004-0000-0500-000032000000}"/>
    <hyperlink ref="A423" r:id="rId52" xr:uid="{00000000-0004-0000-0500-000033000000}"/>
    <hyperlink ref="A424" r:id="rId53" xr:uid="{00000000-0004-0000-0500-000034000000}"/>
    <hyperlink ref="A425" r:id="rId54" xr:uid="{00000000-0004-0000-0500-000035000000}"/>
    <hyperlink ref="A426" r:id="rId55" xr:uid="{00000000-0004-0000-0500-000036000000}"/>
    <hyperlink ref="A427" r:id="rId56" xr:uid="{00000000-0004-0000-0500-000037000000}"/>
    <hyperlink ref="A428" r:id="rId57" xr:uid="{00000000-0004-0000-0500-000038000000}"/>
    <hyperlink ref="A429" r:id="rId58" xr:uid="{00000000-0004-0000-0500-000039000000}"/>
    <hyperlink ref="A430" r:id="rId59" xr:uid="{00000000-0004-0000-0500-00003A000000}"/>
    <hyperlink ref="A431" r:id="rId60" xr:uid="{00000000-0004-0000-0500-00003B000000}"/>
    <hyperlink ref="A432" r:id="rId61" xr:uid="{00000000-0004-0000-0500-00003C000000}"/>
    <hyperlink ref="A433" r:id="rId62" xr:uid="{00000000-0004-0000-0500-00003D000000}"/>
    <hyperlink ref="A434" r:id="rId63" xr:uid="{00000000-0004-0000-0500-00003E000000}"/>
    <hyperlink ref="A435" r:id="rId64" xr:uid="{00000000-0004-0000-0500-00003F000000}"/>
    <hyperlink ref="A436" r:id="rId65" xr:uid="{00000000-0004-0000-0500-000040000000}"/>
    <hyperlink ref="A437" r:id="rId66" xr:uid="{00000000-0004-0000-0500-000041000000}"/>
    <hyperlink ref="A438" r:id="rId67" xr:uid="{00000000-0004-0000-0500-000042000000}"/>
    <hyperlink ref="A439" r:id="rId68" xr:uid="{00000000-0004-0000-0500-000043000000}"/>
    <hyperlink ref="A440" r:id="rId69" xr:uid="{00000000-0004-0000-0500-000044000000}"/>
    <hyperlink ref="A441" r:id="rId70" xr:uid="{00000000-0004-0000-0500-000045000000}"/>
    <hyperlink ref="A442" r:id="rId71" xr:uid="{00000000-0004-0000-0500-000046000000}"/>
    <hyperlink ref="A443" r:id="rId72" xr:uid="{00000000-0004-0000-0500-000047000000}"/>
    <hyperlink ref="A444" r:id="rId73" xr:uid="{00000000-0004-0000-0500-000048000000}"/>
    <hyperlink ref="A445" r:id="rId74" xr:uid="{00000000-0004-0000-0500-000049000000}"/>
    <hyperlink ref="E569" r:id="rId75" xr:uid="{00000000-0004-0000-0500-00004A000000}"/>
    <hyperlink ref="E571" r:id="rId76" xr:uid="{00000000-0004-0000-0500-00004B000000}"/>
    <hyperlink ref="E572" r:id="rId77" xr:uid="{00000000-0004-0000-0500-00004C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30"/>
  <sheetViews>
    <sheetView topLeftCell="A3" zoomScale="60" zoomScaleNormal="60" workbookViewId="0">
      <selection activeCell="C21" sqref="C21"/>
    </sheetView>
  </sheetViews>
  <sheetFormatPr defaultColWidth="11.5703125" defaultRowHeight="12.75" customHeight="1"/>
  <cols>
    <col min="1" max="1" width="65.85546875" style="33" customWidth="1"/>
    <col min="2" max="2" width="16.5703125" style="33" customWidth="1"/>
    <col min="3" max="3" width="38.7109375" style="33" customWidth="1"/>
    <col min="4" max="4" width="15.285156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10451</v>
      </c>
      <c r="C1" s="11"/>
      <c r="D1" s="11"/>
      <c r="E1" s="11"/>
      <c r="F1" s="11"/>
    </row>
    <row r="2" spans="1:6">
      <c r="A2" s="35"/>
      <c r="B2" s="35"/>
      <c r="C2" s="35"/>
      <c r="D2" s="35"/>
      <c r="E2" s="35"/>
      <c r="F2" s="35"/>
    </row>
    <row r="3" spans="1:6" ht="84" customHeight="1">
      <c r="A3" s="34" t="s">
        <v>16</v>
      </c>
      <c r="B3" s="10" t="s">
        <v>17</v>
      </c>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c r="A6" s="36" t="s">
        <v>25</v>
      </c>
      <c r="B6" s="36"/>
      <c r="C6" s="36"/>
      <c r="D6" s="36"/>
      <c r="E6" s="36"/>
      <c r="F6" s="36"/>
    </row>
    <row r="7" spans="1:6">
      <c r="A7" s="36" t="s">
        <v>26</v>
      </c>
      <c r="B7" s="36"/>
      <c r="C7" s="36"/>
      <c r="D7" s="36"/>
      <c r="E7" s="36"/>
      <c r="F7" s="36"/>
    </row>
    <row r="8" spans="1:6">
      <c r="A8" s="36" t="s">
        <v>27</v>
      </c>
      <c r="B8" s="36"/>
      <c r="C8" s="36"/>
      <c r="D8" s="36"/>
      <c r="E8" s="36"/>
      <c r="F8" s="36"/>
    </row>
    <row r="9" spans="1:6">
      <c r="A9" s="36"/>
      <c r="B9" s="36"/>
      <c r="C9" s="36"/>
      <c r="D9" s="36"/>
      <c r="E9" s="36"/>
      <c r="F9" s="36"/>
    </row>
    <row r="11" spans="1:6" ht="38.25">
      <c r="A11" s="37" t="s">
        <v>28</v>
      </c>
      <c r="B11" s="10" t="s">
        <v>29</v>
      </c>
      <c r="C11" s="10"/>
      <c r="D11" s="10"/>
      <c r="E11" s="10"/>
      <c r="F11" s="10"/>
    </row>
    <row r="12" spans="1:6" ht="12.75" customHeight="1">
      <c r="A12" s="9" t="s">
        <v>18</v>
      </c>
      <c r="B12" s="9"/>
      <c r="C12" s="9"/>
      <c r="D12" s="9"/>
      <c r="E12" s="9"/>
      <c r="F12" s="9"/>
    </row>
    <row r="13" spans="1:6" ht="85.5">
      <c r="A13" s="37" t="s">
        <v>19</v>
      </c>
      <c r="B13" s="39" t="s">
        <v>20</v>
      </c>
      <c r="C13" s="39" t="s">
        <v>21</v>
      </c>
      <c r="D13" s="37" t="s">
        <v>22</v>
      </c>
      <c r="E13" s="37" t="s">
        <v>23</v>
      </c>
      <c r="F13" s="37" t="s">
        <v>24</v>
      </c>
    </row>
    <row r="14" spans="1:6" ht="126" customHeight="1">
      <c r="A14" s="40" t="s">
        <v>3671</v>
      </c>
      <c r="B14" s="179" t="s">
        <v>3672</v>
      </c>
      <c r="C14" s="40" t="s">
        <v>3673</v>
      </c>
      <c r="D14" s="40">
        <v>10</v>
      </c>
      <c r="E14" s="40" t="s">
        <v>3674</v>
      </c>
      <c r="F14" s="40"/>
    </row>
    <row r="15" spans="1:6" ht="38.25">
      <c r="A15" s="40" t="s">
        <v>3675</v>
      </c>
      <c r="B15" s="179" t="s">
        <v>3676</v>
      </c>
      <c r="C15" s="40" t="s">
        <v>3677</v>
      </c>
      <c r="D15" s="40">
        <v>10</v>
      </c>
      <c r="E15" s="40" t="s">
        <v>3674</v>
      </c>
      <c r="F15" s="40"/>
    </row>
    <row r="16" spans="1:6" ht="38.25">
      <c r="A16" s="40" t="s">
        <v>3678</v>
      </c>
      <c r="B16" s="179" t="s">
        <v>3679</v>
      </c>
      <c r="C16" s="40" t="s">
        <v>3680</v>
      </c>
      <c r="D16" s="40">
        <v>10</v>
      </c>
      <c r="E16" s="40" t="s">
        <v>3674</v>
      </c>
      <c r="F16" s="40"/>
    </row>
    <row r="17" spans="1:7" ht="38.25">
      <c r="A17" s="40" t="s">
        <v>3681</v>
      </c>
      <c r="B17" s="179" t="s">
        <v>3682</v>
      </c>
      <c r="C17" s="40" t="s">
        <v>3683</v>
      </c>
      <c r="D17" s="40">
        <v>10</v>
      </c>
      <c r="E17" s="40" t="s">
        <v>3674</v>
      </c>
      <c r="F17" s="40"/>
    </row>
    <row r="19" spans="1:7" ht="38.25">
      <c r="A19" s="34" t="s">
        <v>58</v>
      </c>
      <c r="B19" s="10" t="s">
        <v>29</v>
      </c>
      <c r="C19" s="10"/>
      <c r="D19" s="10"/>
      <c r="E19" s="10"/>
      <c r="F19" s="10"/>
    </row>
    <row r="20" spans="1:7" ht="13.9" customHeight="1">
      <c r="A20" s="8" t="s">
        <v>18</v>
      </c>
      <c r="B20" s="8"/>
      <c r="C20" s="8"/>
      <c r="D20" s="8"/>
      <c r="E20" s="8"/>
      <c r="F20" s="8"/>
      <c r="G20" s="41"/>
    </row>
    <row r="21" spans="1:7" ht="102">
      <c r="A21" s="34" t="s">
        <v>59</v>
      </c>
      <c r="B21" s="34" t="s">
        <v>60</v>
      </c>
      <c r="C21" s="34" t="s">
        <v>21</v>
      </c>
      <c r="D21" s="34" t="s">
        <v>61</v>
      </c>
      <c r="E21" s="34" t="s">
        <v>62</v>
      </c>
      <c r="F21" s="34" t="s">
        <v>63</v>
      </c>
      <c r="G21" s="34" t="s">
        <v>64</v>
      </c>
    </row>
    <row r="22" spans="1:7" ht="25.5">
      <c r="A22" s="36" t="s">
        <v>3684</v>
      </c>
      <c r="B22" s="36" t="s">
        <v>3685</v>
      </c>
      <c r="C22" s="36" t="s">
        <v>3686</v>
      </c>
      <c r="D22" s="36">
        <v>3</v>
      </c>
      <c r="E22" s="36"/>
      <c r="F22" s="36"/>
      <c r="G22" s="36"/>
    </row>
    <row r="23" spans="1:7">
      <c r="A23" s="36" t="s">
        <v>26</v>
      </c>
      <c r="B23" s="36"/>
      <c r="C23" s="36"/>
      <c r="D23" s="36"/>
      <c r="E23" s="36"/>
      <c r="F23" s="36"/>
      <c r="G23" s="36"/>
    </row>
    <row r="24" spans="1:7">
      <c r="A24" s="36" t="s">
        <v>27</v>
      </c>
      <c r="B24" s="36"/>
      <c r="C24" s="36"/>
      <c r="D24" s="36"/>
      <c r="E24" s="36"/>
      <c r="F24" s="36"/>
      <c r="G24" s="36"/>
    </row>
    <row r="25" spans="1:7">
      <c r="A25" s="36"/>
      <c r="B25" s="36"/>
      <c r="C25" s="36"/>
      <c r="D25" s="36"/>
      <c r="E25" s="36"/>
      <c r="F25" s="36"/>
      <c r="G25" s="36"/>
    </row>
    <row r="26" spans="1:7">
      <c r="A26" s="35"/>
      <c r="B26" s="35"/>
      <c r="C26" s="35"/>
      <c r="D26" s="35"/>
      <c r="E26" s="35"/>
      <c r="F26" s="35"/>
      <c r="G26" s="35"/>
    </row>
    <row r="27" spans="1:7" ht="76.5">
      <c r="A27" s="34" t="s">
        <v>65</v>
      </c>
      <c r="B27" s="10" t="s">
        <v>17</v>
      </c>
      <c r="C27" s="10"/>
      <c r="D27" s="10"/>
      <c r="E27" s="10"/>
      <c r="F27" s="35"/>
      <c r="G27" s="35"/>
    </row>
    <row r="28" spans="1:7" ht="12.75" customHeight="1">
      <c r="A28" s="7" t="s">
        <v>18</v>
      </c>
      <c r="B28" s="7"/>
      <c r="C28" s="7"/>
      <c r="D28" s="7"/>
      <c r="E28" s="7"/>
      <c r="F28" s="35"/>
      <c r="G28" s="35"/>
    </row>
    <row r="29" spans="1:7" ht="76.5">
      <c r="A29" s="34" t="s">
        <v>66</v>
      </c>
      <c r="B29" s="34" t="s">
        <v>67</v>
      </c>
      <c r="C29" s="34" t="s">
        <v>21</v>
      </c>
      <c r="D29" s="34" t="s">
        <v>68</v>
      </c>
      <c r="E29" s="34" t="s">
        <v>69</v>
      </c>
      <c r="F29" s="35"/>
      <c r="G29" s="35"/>
    </row>
    <row r="30" spans="1:7">
      <c r="A30" s="36" t="s">
        <v>25</v>
      </c>
      <c r="B30" s="36"/>
      <c r="C30" s="36"/>
      <c r="D30" s="36"/>
      <c r="E30" s="36"/>
      <c r="F30" s="35"/>
      <c r="G30" s="35"/>
    </row>
    <row r="31" spans="1:7">
      <c r="A31" s="36" t="s">
        <v>26</v>
      </c>
      <c r="B31" s="36"/>
      <c r="C31" s="36"/>
      <c r="D31" s="36"/>
      <c r="E31" s="36"/>
      <c r="F31" s="35"/>
      <c r="G31" s="35"/>
    </row>
    <row r="32" spans="1:7">
      <c r="A32" s="36" t="s">
        <v>27</v>
      </c>
      <c r="B32" s="36"/>
      <c r="C32" s="36"/>
      <c r="D32" s="36"/>
      <c r="E32" s="36"/>
      <c r="F32" s="35"/>
      <c r="G32" s="35"/>
    </row>
    <row r="33" spans="1:7">
      <c r="A33" s="36"/>
      <c r="B33" s="36"/>
      <c r="C33" s="36"/>
      <c r="D33" s="36"/>
      <c r="E33" s="36"/>
      <c r="F33" s="35"/>
      <c r="G33" s="35"/>
    </row>
    <row r="34" spans="1:7">
      <c r="A34" s="35"/>
      <c r="B34" s="35"/>
      <c r="C34" s="35"/>
      <c r="D34" s="35"/>
      <c r="E34" s="35"/>
      <c r="F34" s="35"/>
      <c r="G34" s="35"/>
    </row>
    <row r="35" spans="1:7" ht="51">
      <c r="A35" s="34" t="s">
        <v>70</v>
      </c>
      <c r="B35" s="10" t="s">
        <v>17</v>
      </c>
      <c r="C35" s="10"/>
      <c r="D35" s="10"/>
      <c r="E35" s="10"/>
      <c r="F35" s="35"/>
      <c r="G35" s="35"/>
    </row>
    <row r="36" spans="1:7" ht="12.75" customHeight="1">
      <c r="A36" s="6" t="s">
        <v>18</v>
      </c>
      <c r="B36" s="6"/>
      <c r="C36" s="6"/>
      <c r="D36" s="6"/>
      <c r="E36" s="6"/>
      <c r="F36" s="35"/>
      <c r="G36" s="35"/>
    </row>
    <row r="37" spans="1:7" ht="127.5">
      <c r="A37" s="34" t="s">
        <v>71</v>
      </c>
      <c r="B37" s="34" t="s">
        <v>72</v>
      </c>
      <c r="C37" s="34" t="s">
        <v>73</v>
      </c>
      <c r="D37" s="34" t="s">
        <v>74</v>
      </c>
      <c r="E37" s="34" t="s">
        <v>75</v>
      </c>
      <c r="F37" s="35"/>
      <c r="G37" s="35"/>
    </row>
    <row r="38" spans="1:7">
      <c r="A38" s="36" t="s">
        <v>25</v>
      </c>
      <c r="B38" s="36"/>
      <c r="C38" s="36"/>
      <c r="D38" s="36"/>
      <c r="E38" s="36"/>
      <c r="F38" s="35"/>
      <c r="G38" s="35"/>
    </row>
    <row r="39" spans="1:7">
      <c r="A39" s="36" t="s">
        <v>26</v>
      </c>
      <c r="B39" s="36"/>
      <c r="C39" s="36"/>
      <c r="D39" s="36"/>
      <c r="E39" s="36"/>
      <c r="F39" s="35"/>
      <c r="G39" s="35"/>
    </row>
    <row r="40" spans="1:7">
      <c r="A40" s="36" t="s">
        <v>27</v>
      </c>
      <c r="B40" s="36"/>
      <c r="C40" s="36"/>
      <c r="D40" s="36"/>
      <c r="E40" s="36"/>
    </row>
    <row r="41" spans="1:7">
      <c r="A41" s="36"/>
      <c r="B41" s="36"/>
      <c r="C41" s="36"/>
      <c r="D41" s="36"/>
      <c r="E41" s="36"/>
    </row>
    <row r="43" spans="1:7" ht="92.45" customHeight="1">
      <c r="A43" s="34" t="s">
        <v>76</v>
      </c>
      <c r="B43" s="10" t="s">
        <v>17</v>
      </c>
      <c r="C43" s="10"/>
      <c r="D43" s="10"/>
      <c r="E43" s="35"/>
      <c r="F43" s="35"/>
    </row>
    <row r="44" spans="1:7" ht="23.85" customHeight="1">
      <c r="A44" s="6" t="s">
        <v>18</v>
      </c>
      <c r="B44" s="6"/>
      <c r="C44" s="6"/>
      <c r="D44" s="6"/>
      <c r="E44" s="35"/>
      <c r="F44" s="35"/>
    </row>
    <row r="45" spans="1:7" ht="51">
      <c r="A45" s="34" t="s">
        <v>77</v>
      </c>
      <c r="B45" s="34" t="s">
        <v>78</v>
      </c>
      <c r="C45" s="34" t="s">
        <v>79</v>
      </c>
      <c r="D45" s="34" t="s">
        <v>80</v>
      </c>
      <c r="E45" s="35"/>
      <c r="F45" s="35"/>
    </row>
    <row r="46" spans="1:7">
      <c r="A46" s="36" t="s">
        <v>25</v>
      </c>
      <c r="B46" s="36"/>
      <c r="C46" s="36"/>
      <c r="D46" s="36"/>
      <c r="E46" s="35"/>
      <c r="F46" s="35"/>
    </row>
    <row r="47" spans="1:7">
      <c r="A47" s="36" t="s">
        <v>26</v>
      </c>
      <c r="B47" s="36"/>
      <c r="C47" s="36"/>
      <c r="D47" s="36"/>
      <c r="E47" s="35"/>
      <c r="F47" s="35"/>
    </row>
    <row r="48" spans="1:7">
      <c r="A48" s="36" t="s">
        <v>27</v>
      </c>
      <c r="B48" s="36"/>
      <c r="C48" s="36"/>
      <c r="D48" s="36"/>
      <c r="E48" s="35"/>
      <c r="F48" s="35"/>
    </row>
    <row r="49" spans="1:6">
      <c r="A49" s="36"/>
      <c r="B49" s="36"/>
      <c r="C49" s="36"/>
      <c r="D49" s="36"/>
      <c r="E49" s="35"/>
      <c r="F49" s="35"/>
    </row>
    <row r="50" spans="1:6">
      <c r="A50" s="35"/>
      <c r="B50" s="35"/>
      <c r="C50" s="35"/>
      <c r="D50" s="35"/>
      <c r="E50" s="35"/>
      <c r="F50" s="35"/>
    </row>
    <row r="51" spans="1:6" ht="90.95" customHeight="1">
      <c r="A51" s="34" t="s">
        <v>81</v>
      </c>
      <c r="B51" s="10" t="s">
        <v>17</v>
      </c>
      <c r="C51" s="10"/>
      <c r="D51" s="10"/>
      <c r="E51" s="35"/>
      <c r="F51" s="35"/>
    </row>
    <row r="52" spans="1:6" ht="12.75" customHeight="1">
      <c r="A52" s="6" t="s">
        <v>18</v>
      </c>
      <c r="B52" s="6"/>
      <c r="C52" s="6"/>
      <c r="D52" s="6"/>
      <c r="E52" s="35"/>
      <c r="F52" s="35"/>
    </row>
    <row r="53" spans="1:6" ht="51">
      <c r="A53" s="34" t="s">
        <v>77</v>
      </c>
      <c r="B53" s="34" t="s">
        <v>78</v>
      </c>
      <c r="C53" s="34" t="s">
        <v>79</v>
      </c>
      <c r="D53" s="34" t="s">
        <v>80</v>
      </c>
      <c r="E53" s="35"/>
      <c r="F53" s="35"/>
    </row>
    <row r="54" spans="1:6">
      <c r="A54" s="36" t="s">
        <v>25</v>
      </c>
      <c r="B54" s="36"/>
      <c r="C54" s="36"/>
      <c r="D54" s="36"/>
      <c r="E54" s="35"/>
      <c r="F54" s="35"/>
    </row>
    <row r="55" spans="1:6">
      <c r="A55" s="36" t="s">
        <v>26</v>
      </c>
      <c r="B55" s="36"/>
      <c r="C55" s="36"/>
      <c r="D55" s="36"/>
      <c r="E55" s="35"/>
      <c r="F55" s="35"/>
    </row>
    <row r="56" spans="1:6">
      <c r="A56" s="36" t="s">
        <v>27</v>
      </c>
      <c r="B56" s="36"/>
      <c r="C56" s="36"/>
      <c r="D56" s="36"/>
      <c r="E56" s="35"/>
      <c r="F56" s="35"/>
    </row>
    <row r="57" spans="1:6">
      <c r="A57" s="36"/>
      <c r="B57" s="36"/>
      <c r="C57" s="36"/>
      <c r="D57" s="36"/>
      <c r="E57" s="35"/>
      <c r="F57" s="35"/>
    </row>
    <row r="58" spans="1:6">
      <c r="A58" s="35"/>
      <c r="B58" s="35"/>
      <c r="C58" s="35"/>
      <c r="D58" s="35"/>
      <c r="E58" s="35"/>
      <c r="F58" s="35"/>
    </row>
    <row r="59" spans="1:6" ht="70.900000000000006" customHeight="1">
      <c r="A59" s="34" t="s">
        <v>82</v>
      </c>
      <c r="B59" s="10" t="s">
        <v>17</v>
      </c>
      <c r="C59" s="10"/>
      <c r="D59" s="10"/>
      <c r="E59" s="35"/>
      <c r="F59" s="35"/>
    </row>
    <row r="60" spans="1:6" ht="12.75" customHeight="1">
      <c r="A60" s="5" t="s">
        <v>18</v>
      </c>
      <c r="B60" s="5"/>
      <c r="C60" s="5"/>
      <c r="D60" s="5"/>
      <c r="E60" s="35"/>
      <c r="F60" s="35"/>
    </row>
    <row r="61" spans="1:6" ht="51">
      <c r="A61" s="34" t="s">
        <v>77</v>
      </c>
      <c r="B61" s="34" t="s">
        <v>78</v>
      </c>
      <c r="C61" s="34" t="s">
        <v>79</v>
      </c>
      <c r="D61" s="34" t="s">
        <v>80</v>
      </c>
      <c r="E61" s="35"/>
      <c r="F61" s="35"/>
    </row>
    <row r="62" spans="1:6">
      <c r="A62" s="36" t="s">
        <v>25</v>
      </c>
      <c r="B62" s="36"/>
      <c r="C62" s="36"/>
      <c r="D62" s="36"/>
      <c r="E62" s="35"/>
      <c r="F62" s="35"/>
    </row>
    <row r="63" spans="1:6">
      <c r="A63" s="36" t="s">
        <v>26</v>
      </c>
      <c r="B63" s="36"/>
      <c r="C63" s="36"/>
      <c r="D63" s="36"/>
      <c r="E63" s="35"/>
      <c r="F63" s="35"/>
    </row>
    <row r="64" spans="1:6">
      <c r="A64" s="36" t="s">
        <v>27</v>
      </c>
      <c r="B64" s="36"/>
      <c r="C64" s="36"/>
      <c r="D64" s="36"/>
      <c r="E64" s="35"/>
      <c r="F64" s="35"/>
    </row>
    <row r="65" spans="1:6">
      <c r="A65" s="36"/>
      <c r="B65" s="36"/>
      <c r="C65" s="36"/>
      <c r="D65" s="36"/>
      <c r="E65" s="35"/>
      <c r="F65" s="35"/>
    </row>
    <row r="66" spans="1:6">
      <c r="A66" s="4"/>
      <c r="B66" s="4"/>
      <c r="C66" s="4"/>
      <c r="D66" s="4"/>
      <c r="E66" s="4"/>
      <c r="F66" s="4"/>
    </row>
    <row r="67" spans="1:6" ht="90.95" customHeight="1">
      <c r="A67" s="34" t="s">
        <v>83</v>
      </c>
      <c r="B67" s="10" t="s">
        <v>17</v>
      </c>
      <c r="C67" s="10"/>
      <c r="D67" s="10"/>
      <c r="E67" s="10"/>
      <c r="F67" s="10"/>
    </row>
    <row r="68" spans="1:6" ht="12.75" customHeight="1">
      <c r="A68" s="5" t="s">
        <v>18</v>
      </c>
      <c r="B68" s="5"/>
      <c r="C68" s="5"/>
      <c r="D68" s="5"/>
      <c r="E68" s="5"/>
      <c r="F68" s="5"/>
    </row>
    <row r="69" spans="1:6" ht="76.5">
      <c r="A69" s="34" t="s">
        <v>84</v>
      </c>
      <c r="B69" s="34" t="s">
        <v>85</v>
      </c>
      <c r="C69" s="34" t="s">
        <v>86</v>
      </c>
      <c r="D69" s="34" t="s">
        <v>87</v>
      </c>
      <c r="E69" s="34" t="s">
        <v>88</v>
      </c>
      <c r="F69" s="34" t="s">
        <v>69</v>
      </c>
    </row>
    <row r="70" spans="1:6">
      <c r="A70" s="36" t="s">
        <v>25</v>
      </c>
      <c r="B70" s="36"/>
      <c r="C70" s="36"/>
      <c r="D70" s="36"/>
      <c r="E70" s="36"/>
      <c r="F70" s="36"/>
    </row>
    <row r="71" spans="1:6">
      <c r="A71" s="36" t="s">
        <v>26</v>
      </c>
      <c r="B71" s="36"/>
      <c r="C71" s="36"/>
      <c r="D71" s="36"/>
      <c r="E71" s="36"/>
      <c r="F71" s="36"/>
    </row>
    <row r="72" spans="1:6">
      <c r="A72" s="36" t="s">
        <v>27</v>
      </c>
      <c r="B72" s="36"/>
      <c r="C72" s="36"/>
      <c r="D72" s="36"/>
      <c r="E72" s="36"/>
      <c r="F72" s="36"/>
    </row>
    <row r="73" spans="1:6">
      <c r="A73" s="36"/>
      <c r="B73" s="36"/>
      <c r="C73" s="36"/>
      <c r="D73" s="36"/>
      <c r="E73" s="36"/>
      <c r="F73" s="36"/>
    </row>
    <row r="74" spans="1:6">
      <c r="A74" s="35"/>
      <c r="B74" s="35"/>
      <c r="C74" s="35"/>
      <c r="D74" s="35"/>
      <c r="E74" s="35"/>
      <c r="F74" s="35"/>
    </row>
    <row r="75" spans="1:6" ht="73.900000000000006" customHeight="1">
      <c r="A75" s="34" t="s">
        <v>89</v>
      </c>
      <c r="B75" s="10" t="s">
        <v>17</v>
      </c>
      <c r="C75" s="10"/>
      <c r="D75" s="10"/>
      <c r="E75" s="35"/>
      <c r="F75" s="35"/>
    </row>
    <row r="76" spans="1:6" ht="23.85" customHeight="1">
      <c r="A76" s="5" t="s">
        <v>18</v>
      </c>
      <c r="B76" s="5"/>
      <c r="C76" s="5"/>
      <c r="D76" s="5"/>
      <c r="E76" s="35"/>
      <c r="F76" s="35"/>
    </row>
    <row r="77" spans="1:6" ht="63.75">
      <c r="A77" s="34" t="s">
        <v>90</v>
      </c>
      <c r="B77" s="34" t="s">
        <v>91</v>
      </c>
      <c r="C77" s="34" t="s">
        <v>92</v>
      </c>
      <c r="D77" s="34" t="s">
        <v>69</v>
      </c>
      <c r="E77" s="35"/>
      <c r="F77" s="35"/>
    </row>
    <row r="78" spans="1:6">
      <c r="A78" s="36" t="s">
        <v>25</v>
      </c>
      <c r="B78" s="36"/>
      <c r="C78" s="36"/>
      <c r="D78" s="36"/>
      <c r="E78" s="35"/>
      <c r="F78" s="35"/>
    </row>
    <row r="79" spans="1:6">
      <c r="A79" s="36" t="s">
        <v>26</v>
      </c>
      <c r="B79" s="36"/>
      <c r="C79" s="36"/>
      <c r="D79" s="36"/>
      <c r="E79" s="35"/>
      <c r="F79" s="35"/>
    </row>
    <row r="80" spans="1:6">
      <c r="A80" s="36" t="s">
        <v>27</v>
      </c>
      <c r="B80" s="36"/>
      <c r="C80" s="36"/>
      <c r="D80" s="36"/>
      <c r="E80" s="35"/>
      <c r="F80" s="35"/>
    </row>
    <row r="81" spans="1:6">
      <c r="A81" s="36"/>
      <c r="B81" s="36"/>
      <c r="C81" s="36"/>
      <c r="D81" s="36"/>
      <c r="E81" s="35"/>
      <c r="F81" s="35"/>
    </row>
    <row r="82" spans="1:6">
      <c r="A82" s="35"/>
      <c r="B82" s="35"/>
      <c r="C82" s="35"/>
      <c r="D82" s="35"/>
      <c r="E82" s="35"/>
      <c r="F82" s="35"/>
    </row>
    <row r="83" spans="1:6" ht="73.150000000000006" customHeight="1">
      <c r="A83" s="34" t="s">
        <v>93</v>
      </c>
      <c r="B83" s="10" t="s">
        <v>94</v>
      </c>
      <c r="C83" s="10"/>
      <c r="D83" s="10"/>
      <c r="E83" s="35"/>
      <c r="F83" s="35"/>
    </row>
    <row r="84" spans="1:6">
      <c r="A84" s="35"/>
      <c r="B84" s="35"/>
      <c r="D84" s="35"/>
      <c r="E84" s="35"/>
      <c r="F84" s="35"/>
    </row>
    <row r="85" spans="1:6" ht="75.400000000000006" customHeight="1">
      <c r="A85" s="34" t="s">
        <v>95</v>
      </c>
      <c r="B85" s="10" t="s">
        <v>17</v>
      </c>
      <c r="C85" s="10"/>
      <c r="D85" s="10"/>
      <c r="E85" s="35"/>
      <c r="F85" s="35"/>
    </row>
    <row r="86" spans="1:6" ht="23.85" customHeight="1">
      <c r="A86" s="5" t="s">
        <v>18</v>
      </c>
      <c r="B86" s="5"/>
      <c r="C86" s="5"/>
      <c r="D86" s="5"/>
      <c r="E86" s="35"/>
      <c r="F86" s="35"/>
    </row>
    <row r="87" spans="1:6" ht="102">
      <c r="A87" s="34" t="s">
        <v>96</v>
      </c>
      <c r="B87" s="34" t="s">
        <v>97</v>
      </c>
      <c r="C87" s="34" t="s">
        <v>98</v>
      </c>
      <c r="D87" s="34" t="s">
        <v>99</v>
      </c>
      <c r="E87" s="35"/>
      <c r="F87" s="35"/>
    </row>
    <row r="88" spans="1:6" ht="12.75" customHeight="1">
      <c r="A88" s="36" t="s">
        <v>25</v>
      </c>
      <c r="B88" s="36"/>
      <c r="C88" s="36"/>
      <c r="D88" s="36"/>
    </row>
    <row r="89" spans="1:6" ht="12.75" customHeight="1">
      <c r="A89" s="36" t="s">
        <v>26</v>
      </c>
      <c r="B89" s="36"/>
      <c r="C89" s="36"/>
      <c r="D89" s="36"/>
    </row>
    <row r="90" spans="1:6" ht="12.75" customHeight="1">
      <c r="A90" s="36" t="s">
        <v>27</v>
      </c>
      <c r="B90" s="36"/>
      <c r="C90" s="36"/>
      <c r="D90" s="36"/>
    </row>
    <row r="91" spans="1:6" ht="12.75" customHeight="1">
      <c r="A91" s="36"/>
      <c r="B91" s="36"/>
      <c r="C91" s="36"/>
      <c r="D91" s="36"/>
    </row>
    <row r="94" spans="1:6" ht="76.150000000000006" customHeight="1">
      <c r="A94" s="44" t="s">
        <v>100</v>
      </c>
      <c r="B94" s="3" t="s">
        <v>29</v>
      </c>
      <c r="C94" s="3"/>
      <c r="D94" s="3"/>
    </row>
    <row r="95" spans="1:6" ht="28.35" customHeight="1">
      <c r="A95" s="5" t="s">
        <v>18</v>
      </c>
      <c r="B95" s="5"/>
      <c r="C95" s="5"/>
      <c r="D95" s="5"/>
    </row>
    <row r="96" spans="1:6" ht="99.2" customHeight="1">
      <c r="A96" s="44" t="s">
        <v>101</v>
      </c>
      <c r="B96" s="2" t="s">
        <v>102</v>
      </c>
      <c r="C96" s="2"/>
      <c r="D96" s="44" t="s">
        <v>103</v>
      </c>
    </row>
    <row r="97" spans="1:6" ht="40.35" customHeight="1">
      <c r="A97" s="46" t="s">
        <v>3687</v>
      </c>
      <c r="B97" s="1" t="s">
        <v>3688</v>
      </c>
      <c r="C97" s="1"/>
      <c r="D97" s="46" t="s">
        <v>3689</v>
      </c>
    </row>
    <row r="99" spans="1:6" ht="76.900000000000006" customHeight="1">
      <c r="A99" s="44" t="s">
        <v>107</v>
      </c>
      <c r="B99" s="3" t="s">
        <v>17</v>
      </c>
      <c r="C99" s="3"/>
      <c r="D99" s="3"/>
    </row>
    <row r="100" spans="1:6" ht="12.75" customHeight="1">
      <c r="A100" s="5" t="s">
        <v>18</v>
      </c>
      <c r="B100" s="5"/>
      <c r="C100" s="5"/>
      <c r="D100" s="5"/>
    </row>
    <row r="101" spans="1:6" ht="12.75" customHeight="1">
      <c r="A101" s="2" t="s">
        <v>108</v>
      </c>
      <c r="B101" s="2"/>
      <c r="C101" s="2"/>
    </row>
    <row r="102" spans="1:6" ht="25.35" customHeight="1">
      <c r="A102" s="1477" t="s">
        <v>27</v>
      </c>
      <c r="B102" s="1477"/>
      <c r="C102" s="1477"/>
    </row>
    <row r="103" spans="1:6" ht="73.900000000000006" customHeight="1">
      <c r="A103" s="48" t="s">
        <v>110</v>
      </c>
      <c r="B103" s="3" t="s">
        <v>29</v>
      </c>
      <c r="C103" s="3"/>
      <c r="D103" s="3"/>
    </row>
    <row r="105" spans="1:6" ht="72.75" customHeight="1">
      <c r="A105" s="44" t="s">
        <v>111</v>
      </c>
      <c r="B105" s="3" t="s">
        <v>17</v>
      </c>
      <c r="C105" s="3"/>
      <c r="D105" s="3"/>
      <c r="F105" s="49"/>
    </row>
    <row r="106" spans="1:6" ht="12.75" customHeight="1">
      <c r="A106" s="5" t="s">
        <v>18</v>
      </c>
      <c r="B106" s="5"/>
      <c r="C106" s="5"/>
      <c r="D106" s="5"/>
    </row>
    <row r="107" spans="1:6" ht="29.85" customHeight="1">
      <c r="A107" s="2" t="s">
        <v>108</v>
      </c>
      <c r="B107" s="2"/>
      <c r="C107" s="2"/>
    </row>
    <row r="108" spans="1:6" ht="12.75" customHeight="1">
      <c r="A108" s="1477" t="s">
        <v>27</v>
      </c>
      <c r="B108" s="1477"/>
      <c r="C108" s="1477"/>
    </row>
    <row r="109" spans="1:6" ht="93.95" customHeight="1">
      <c r="A109" s="44" t="s">
        <v>113</v>
      </c>
      <c r="B109" s="3" t="s">
        <v>29</v>
      </c>
      <c r="C109" s="3"/>
      <c r="D109" s="3"/>
    </row>
    <row r="111" spans="1:6" ht="50.65" customHeight="1">
      <c r="A111" s="2" t="s">
        <v>114</v>
      </c>
      <c r="B111" s="2"/>
      <c r="C111" s="2"/>
      <c r="D111" s="2"/>
    </row>
    <row r="112" spans="1:6" ht="96.95" customHeight="1">
      <c r="A112" s="44" t="s">
        <v>115</v>
      </c>
      <c r="B112" s="44" t="s">
        <v>116</v>
      </c>
      <c r="C112" s="44" t="s">
        <v>117</v>
      </c>
      <c r="D112" s="44" t="s">
        <v>118</v>
      </c>
    </row>
    <row r="113" spans="1:7" ht="83.65" customHeight="1">
      <c r="A113" s="50"/>
      <c r="B113" s="50"/>
      <c r="C113" s="50"/>
      <c r="D113" s="50"/>
    </row>
    <row r="114" spans="1:7" ht="83.65" customHeight="1">
      <c r="A114" s="50"/>
      <c r="B114" s="50"/>
      <c r="C114" s="50"/>
      <c r="D114" s="50"/>
    </row>
    <row r="116" spans="1:7" ht="39.6" customHeight="1">
      <c r="A116" s="2" t="s">
        <v>122</v>
      </c>
      <c r="B116" s="2"/>
      <c r="C116" s="2"/>
      <c r="D116" s="2"/>
      <c r="E116" s="2"/>
      <c r="F116" s="44" t="s">
        <v>123</v>
      </c>
      <c r="G116" s="44" t="s">
        <v>124</v>
      </c>
    </row>
    <row r="117" spans="1:7" ht="73.900000000000006" customHeight="1">
      <c r="A117" s="44" t="s">
        <v>125</v>
      </c>
      <c r="B117" s="44" t="s">
        <v>126</v>
      </c>
      <c r="C117" s="44" t="s">
        <v>127</v>
      </c>
      <c r="D117" s="44" t="s">
        <v>128</v>
      </c>
      <c r="E117" s="44" t="s">
        <v>129</v>
      </c>
      <c r="F117" s="47">
        <v>22</v>
      </c>
      <c r="G117" s="47">
        <f>SUM(D118:D139)</f>
        <v>1667</v>
      </c>
    </row>
    <row r="118" spans="1:7" ht="32.65" customHeight="1">
      <c r="A118" s="50" t="s">
        <v>3690</v>
      </c>
      <c r="B118" s="287">
        <v>46028</v>
      </c>
      <c r="C118" s="394" t="s">
        <v>3691</v>
      </c>
      <c r="D118" s="50">
        <v>58</v>
      </c>
      <c r="E118" s="381" t="s">
        <v>3692</v>
      </c>
    </row>
    <row r="119" spans="1:7" ht="62.25" customHeight="1">
      <c r="A119" s="50" t="s">
        <v>3693</v>
      </c>
      <c r="B119" s="287">
        <v>46028</v>
      </c>
      <c r="C119" s="395" t="s">
        <v>3694</v>
      </c>
      <c r="D119" s="50">
        <v>38</v>
      </c>
      <c r="E119" s="381" t="s">
        <v>3695</v>
      </c>
    </row>
    <row r="120" spans="1:7" ht="27.4" customHeight="1">
      <c r="A120" s="84" t="s">
        <v>3696</v>
      </c>
      <c r="B120" s="287">
        <v>46032</v>
      </c>
      <c r="C120" s="105" t="s">
        <v>3697</v>
      </c>
      <c r="D120" s="50">
        <v>80</v>
      </c>
      <c r="E120" s="381" t="s">
        <v>3698</v>
      </c>
    </row>
    <row r="121" spans="1:7" ht="39" customHeight="1">
      <c r="A121" s="50" t="s">
        <v>3699</v>
      </c>
      <c r="B121" s="287">
        <v>46035</v>
      </c>
      <c r="C121" s="377" t="s">
        <v>3700</v>
      </c>
      <c r="D121" s="50">
        <v>30</v>
      </c>
      <c r="E121" s="381" t="s">
        <v>3701</v>
      </c>
    </row>
    <row r="122" spans="1:7" ht="31.15" customHeight="1">
      <c r="A122" s="84" t="s">
        <v>3702</v>
      </c>
      <c r="B122" s="287" t="s">
        <v>3703</v>
      </c>
      <c r="C122" s="105" t="s">
        <v>3704</v>
      </c>
      <c r="D122" s="50">
        <v>82</v>
      </c>
      <c r="E122" s="50" t="s">
        <v>3698</v>
      </c>
    </row>
    <row r="123" spans="1:7" ht="12.75" customHeight="1">
      <c r="A123" s="396" t="s">
        <v>3705</v>
      </c>
      <c r="B123" s="287">
        <v>46048</v>
      </c>
      <c r="C123" s="105" t="s">
        <v>3706</v>
      </c>
      <c r="D123" s="50">
        <v>120</v>
      </c>
      <c r="E123" s="381" t="s">
        <v>3707</v>
      </c>
    </row>
    <row r="124" spans="1:7" ht="12.75" customHeight="1">
      <c r="A124" s="396" t="s">
        <v>3708</v>
      </c>
      <c r="B124" s="287">
        <v>46050</v>
      </c>
      <c r="C124" s="105" t="s">
        <v>3709</v>
      </c>
      <c r="D124" s="50">
        <v>68</v>
      </c>
      <c r="E124" s="50" t="s">
        <v>3698</v>
      </c>
    </row>
    <row r="125" spans="1:7" ht="12.75" customHeight="1">
      <c r="A125" s="50" t="s">
        <v>3710</v>
      </c>
      <c r="B125" s="287">
        <v>46067</v>
      </c>
      <c r="C125" s="105" t="s">
        <v>3711</v>
      </c>
      <c r="D125" s="50">
        <v>158</v>
      </c>
      <c r="E125" s="381" t="s">
        <v>3712</v>
      </c>
    </row>
    <row r="126" spans="1:7" ht="24.95" customHeight="1">
      <c r="A126" s="50" t="s">
        <v>3713</v>
      </c>
      <c r="B126" s="287">
        <v>46072</v>
      </c>
      <c r="C126" s="105" t="s">
        <v>3714</v>
      </c>
      <c r="D126" s="50">
        <v>64</v>
      </c>
      <c r="E126" s="381" t="s">
        <v>3715</v>
      </c>
    </row>
    <row r="127" spans="1:7" ht="12.75" customHeight="1">
      <c r="A127" s="50" t="s">
        <v>3716</v>
      </c>
      <c r="B127" s="287">
        <v>46072</v>
      </c>
      <c r="C127" s="105" t="s">
        <v>3717</v>
      </c>
      <c r="D127" s="50">
        <v>50</v>
      </c>
      <c r="E127" s="381" t="s">
        <v>3718</v>
      </c>
    </row>
    <row r="128" spans="1:7" ht="12.75" customHeight="1">
      <c r="A128" s="50" t="s">
        <v>3719</v>
      </c>
      <c r="B128" s="287">
        <v>46074</v>
      </c>
      <c r="C128" s="105" t="s">
        <v>3720</v>
      </c>
      <c r="D128" s="50">
        <v>150</v>
      </c>
      <c r="E128" s="381" t="s">
        <v>3698</v>
      </c>
    </row>
    <row r="129" spans="1:9" ht="27.95" customHeight="1">
      <c r="A129" s="50" t="s">
        <v>3721</v>
      </c>
      <c r="B129" s="287">
        <v>46074</v>
      </c>
      <c r="C129" s="105" t="s">
        <v>3722</v>
      </c>
      <c r="D129" s="50">
        <v>48</v>
      </c>
      <c r="E129" s="381" t="s">
        <v>3712</v>
      </c>
    </row>
    <row r="130" spans="1:9" ht="12.75" customHeight="1">
      <c r="A130" s="396" t="s">
        <v>3723</v>
      </c>
      <c r="B130" s="287">
        <v>46075</v>
      </c>
      <c r="C130" s="105" t="s">
        <v>3724</v>
      </c>
      <c r="D130" s="50">
        <v>50</v>
      </c>
      <c r="E130" s="381" t="s">
        <v>3725</v>
      </c>
    </row>
    <row r="131" spans="1:9" ht="12.75" customHeight="1">
      <c r="A131" s="396" t="s">
        <v>3726</v>
      </c>
      <c r="B131" s="287">
        <v>46075</v>
      </c>
      <c r="C131" s="105" t="s">
        <v>3727</v>
      </c>
      <c r="D131" s="50">
        <v>142</v>
      </c>
      <c r="E131" s="381" t="s">
        <v>3728</v>
      </c>
    </row>
    <row r="132" spans="1:9" ht="12.75" customHeight="1">
      <c r="A132" s="68" t="s">
        <v>3729</v>
      </c>
      <c r="B132" s="287">
        <v>46078</v>
      </c>
      <c r="C132" s="105" t="s">
        <v>3730</v>
      </c>
      <c r="D132" s="50">
        <v>72</v>
      </c>
      <c r="E132" s="381" t="s">
        <v>3731</v>
      </c>
    </row>
    <row r="133" spans="1:9" ht="12.75" customHeight="1">
      <c r="A133" s="396" t="s">
        <v>3732</v>
      </c>
      <c r="B133" s="287">
        <v>46086</v>
      </c>
      <c r="C133" s="105" t="s">
        <v>3733</v>
      </c>
      <c r="D133" s="50">
        <v>75</v>
      </c>
      <c r="E133" s="381" t="s">
        <v>3698</v>
      </c>
    </row>
    <row r="134" spans="1:9" ht="27.4" customHeight="1">
      <c r="A134" s="356" t="s">
        <v>3734</v>
      </c>
      <c r="B134" s="287">
        <v>46087</v>
      </c>
      <c r="C134" s="105" t="s">
        <v>3735</v>
      </c>
      <c r="D134" s="50">
        <v>20</v>
      </c>
      <c r="E134" s="50" t="s">
        <v>3707</v>
      </c>
    </row>
    <row r="135" spans="1:9" ht="30.95" customHeight="1">
      <c r="A135" s="50" t="s">
        <v>3736</v>
      </c>
      <c r="B135" s="287">
        <v>46089</v>
      </c>
      <c r="C135" s="105" t="s">
        <v>3737</v>
      </c>
      <c r="D135" s="50">
        <v>37</v>
      </c>
      <c r="E135" s="381" t="s">
        <v>3692</v>
      </c>
    </row>
    <row r="136" spans="1:9" ht="12.75" customHeight="1">
      <c r="A136" s="50" t="s">
        <v>3738</v>
      </c>
      <c r="B136" s="287">
        <v>46089</v>
      </c>
      <c r="C136" s="105" t="s">
        <v>3739</v>
      </c>
      <c r="D136" s="50">
        <v>54</v>
      </c>
      <c r="E136" s="381" t="s">
        <v>3725</v>
      </c>
    </row>
    <row r="137" spans="1:9" ht="39" customHeight="1">
      <c r="A137" s="68" t="s">
        <v>3740</v>
      </c>
      <c r="B137" s="287">
        <v>46102</v>
      </c>
      <c r="C137" s="105" t="s">
        <v>3741</v>
      </c>
      <c r="D137" s="50">
        <v>115</v>
      </c>
      <c r="E137" s="50" t="s">
        <v>3698</v>
      </c>
    </row>
    <row r="138" spans="1:9" ht="56.45" customHeight="1">
      <c r="A138" s="50" t="s">
        <v>3742</v>
      </c>
      <c r="B138" s="287">
        <v>46106</v>
      </c>
      <c r="C138" s="50" t="s">
        <v>3743</v>
      </c>
      <c r="D138" s="50">
        <v>80</v>
      </c>
      <c r="E138" s="50" t="s">
        <v>3744</v>
      </c>
    </row>
    <row r="139" spans="1:9" ht="38.1" customHeight="1">
      <c r="A139" s="50" t="s">
        <v>3745</v>
      </c>
      <c r="B139" s="50" t="s">
        <v>3746</v>
      </c>
      <c r="C139" s="105" t="s">
        <v>3747</v>
      </c>
      <c r="D139" s="50">
        <v>76</v>
      </c>
      <c r="E139" s="50" t="s">
        <v>3698</v>
      </c>
    </row>
    <row r="140" spans="1:9" ht="12.75" customHeight="1">
      <c r="A140" s="50"/>
      <c r="B140" s="50"/>
      <c r="C140" s="105"/>
      <c r="D140" s="50"/>
      <c r="E140" s="50"/>
    </row>
    <row r="142" spans="1:9" ht="96.95" customHeight="1">
      <c r="A142" s="2" t="s">
        <v>200</v>
      </c>
      <c r="B142" s="2"/>
      <c r="C142" s="2"/>
      <c r="D142" s="2"/>
      <c r="E142" s="2"/>
      <c r="F142" s="2"/>
      <c r="G142" s="44" t="s">
        <v>123</v>
      </c>
      <c r="H142" s="44" t="s">
        <v>124</v>
      </c>
      <c r="I142" s="44" t="s">
        <v>201</v>
      </c>
    </row>
    <row r="143" spans="1:9" ht="111.2" customHeight="1">
      <c r="A143" s="44" t="s">
        <v>125</v>
      </c>
      <c r="B143" s="44" t="s">
        <v>126</v>
      </c>
      <c r="C143" s="44" t="s">
        <v>127</v>
      </c>
      <c r="D143" s="44" t="s">
        <v>128</v>
      </c>
      <c r="E143" s="44" t="s">
        <v>129</v>
      </c>
      <c r="F143" s="44" t="s">
        <v>202</v>
      </c>
      <c r="G143" s="47">
        <v>33</v>
      </c>
      <c r="H143" s="47">
        <f>SUM(D144:D176)</f>
        <v>860</v>
      </c>
      <c r="I143" s="63">
        <f>28/G143*100</f>
        <v>84.848484848484844</v>
      </c>
    </row>
    <row r="144" spans="1:9" ht="12.75" customHeight="1">
      <c r="A144" s="50" t="s">
        <v>3748</v>
      </c>
      <c r="B144" s="287">
        <v>46026</v>
      </c>
      <c r="C144" s="105" t="s">
        <v>3749</v>
      </c>
      <c r="D144" s="50">
        <v>19</v>
      </c>
      <c r="E144" s="50" t="s">
        <v>3728</v>
      </c>
      <c r="F144" s="65" t="s">
        <v>205</v>
      </c>
      <c r="H144" s="64"/>
      <c r="I144" s="195"/>
    </row>
    <row r="145" spans="1:6" ht="12.75" customHeight="1">
      <c r="A145" s="68" t="s">
        <v>3750</v>
      </c>
      <c r="B145" s="287">
        <v>46027</v>
      </c>
      <c r="C145" s="105" t="s">
        <v>3751</v>
      </c>
      <c r="D145" s="50">
        <v>25</v>
      </c>
      <c r="E145" s="50" t="s">
        <v>3728</v>
      </c>
      <c r="F145" s="65" t="s">
        <v>205</v>
      </c>
    </row>
    <row r="146" spans="1:6" ht="12.75" customHeight="1">
      <c r="A146" s="50" t="s">
        <v>3752</v>
      </c>
      <c r="B146" s="50">
        <v>14.01</v>
      </c>
      <c r="C146" s="105" t="s">
        <v>3753</v>
      </c>
      <c r="D146" s="50">
        <v>20</v>
      </c>
      <c r="E146" s="50" t="s">
        <v>3701</v>
      </c>
      <c r="F146" s="65" t="s">
        <v>205</v>
      </c>
    </row>
    <row r="147" spans="1:6" ht="44.25" customHeight="1">
      <c r="A147" s="84" t="s">
        <v>3754</v>
      </c>
      <c r="B147" s="287">
        <v>46039</v>
      </c>
      <c r="C147" s="105" t="s">
        <v>3755</v>
      </c>
      <c r="D147" s="50">
        <v>22</v>
      </c>
      <c r="E147" s="50" t="s">
        <v>3756</v>
      </c>
      <c r="F147" s="65" t="s">
        <v>205</v>
      </c>
    </row>
    <row r="148" spans="1:6" ht="23.65" customHeight="1">
      <c r="A148" s="50" t="s">
        <v>3757</v>
      </c>
      <c r="B148" s="287">
        <v>46042</v>
      </c>
      <c r="C148" s="105" t="s">
        <v>3758</v>
      </c>
      <c r="D148" s="50">
        <v>24</v>
      </c>
      <c r="E148" s="50" t="s">
        <v>3701</v>
      </c>
      <c r="F148" s="65" t="s">
        <v>214</v>
      </c>
    </row>
    <row r="149" spans="1:6" ht="26.65" customHeight="1">
      <c r="A149" s="50" t="s">
        <v>3759</v>
      </c>
      <c r="B149" s="287">
        <v>46044</v>
      </c>
      <c r="C149" s="47" t="s">
        <v>3760</v>
      </c>
      <c r="D149" s="50">
        <v>20</v>
      </c>
      <c r="E149" s="397" t="s">
        <v>3761</v>
      </c>
      <c r="F149" s="65" t="s">
        <v>205</v>
      </c>
    </row>
    <row r="150" spans="1:6" ht="12.75" customHeight="1">
      <c r="A150" s="50" t="s">
        <v>3762</v>
      </c>
      <c r="B150" s="287">
        <v>46044</v>
      </c>
      <c r="C150" s="105" t="s">
        <v>3763</v>
      </c>
      <c r="D150" s="50">
        <v>20</v>
      </c>
      <c r="E150" s="50" t="s">
        <v>3701</v>
      </c>
      <c r="F150" s="65" t="s">
        <v>205</v>
      </c>
    </row>
    <row r="151" spans="1:6" ht="30.95" customHeight="1">
      <c r="A151" s="50" t="s">
        <v>3764</v>
      </c>
      <c r="B151" s="287">
        <v>46055</v>
      </c>
      <c r="C151" s="105" t="s">
        <v>3765</v>
      </c>
      <c r="D151" s="50">
        <v>30</v>
      </c>
      <c r="E151" s="50" t="s">
        <v>3701</v>
      </c>
      <c r="F151" s="65" t="s">
        <v>205</v>
      </c>
    </row>
    <row r="152" spans="1:6" ht="12.75" customHeight="1">
      <c r="A152" s="50" t="s">
        <v>3766</v>
      </c>
      <c r="B152" s="287">
        <v>46058</v>
      </c>
      <c r="C152" s="105" t="s">
        <v>3767</v>
      </c>
      <c r="D152" s="50">
        <v>12</v>
      </c>
      <c r="E152" s="50" t="s">
        <v>3756</v>
      </c>
      <c r="F152" s="65" t="s">
        <v>205</v>
      </c>
    </row>
    <row r="153" spans="1:6" ht="12.75" customHeight="1">
      <c r="A153" s="50" t="s">
        <v>3768</v>
      </c>
      <c r="B153" s="287">
        <v>46058</v>
      </c>
      <c r="C153" s="105" t="s">
        <v>3769</v>
      </c>
      <c r="D153" s="50">
        <v>24</v>
      </c>
      <c r="E153" s="50" t="s">
        <v>3770</v>
      </c>
      <c r="F153" s="65" t="s">
        <v>205</v>
      </c>
    </row>
    <row r="154" spans="1:6" ht="12.75" customHeight="1">
      <c r="A154" s="50" t="s">
        <v>3771</v>
      </c>
      <c r="B154" s="287">
        <v>46059</v>
      </c>
      <c r="C154" s="105" t="s">
        <v>3772</v>
      </c>
      <c r="D154" s="50">
        <v>30</v>
      </c>
      <c r="E154" s="50" t="s">
        <v>3701</v>
      </c>
      <c r="F154" s="65" t="s">
        <v>205</v>
      </c>
    </row>
    <row r="155" spans="1:6" ht="12.75" customHeight="1">
      <c r="A155" s="50" t="s">
        <v>3773</v>
      </c>
      <c r="B155" s="287">
        <v>46064</v>
      </c>
      <c r="C155" s="105" t="s">
        <v>3774</v>
      </c>
      <c r="D155" s="50">
        <v>14</v>
      </c>
      <c r="E155" s="50" t="s">
        <v>3775</v>
      </c>
      <c r="F155" s="65" t="s">
        <v>205</v>
      </c>
    </row>
    <row r="156" spans="1:6" ht="26.1" customHeight="1">
      <c r="A156" s="50" t="s">
        <v>3776</v>
      </c>
      <c r="B156" s="287">
        <v>46068</v>
      </c>
      <c r="C156" s="105" t="s">
        <v>3777</v>
      </c>
      <c r="D156" s="50">
        <v>60</v>
      </c>
      <c r="E156" s="50" t="s">
        <v>3701</v>
      </c>
      <c r="F156" s="65" t="s">
        <v>205</v>
      </c>
    </row>
    <row r="157" spans="1:6" ht="32.65" customHeight="1">
      <c r="A157" s="50" t="s">
        <v>3778</v>
      </c>
      <c r="B157" s="287">
        <v>46071</v>
      </c>
      <c r="C157" s="105" t="s">
        <v>3779</v>
      </c>
      <c r="D157" s="50">
        <v>34</v>
      </c>
      <c r="E157" s="50" t="s">
        <v>3701</v>
      </c>
      <c r="F157" s="65" t="s">
        <v>205</v>
      </c>
    </row>
    <row r="158" spans="1:6" ht="15.95" customHeight="1">
      <c r="A158" s="50" t="s">
        <v>2903</v>
      </c>
      <c r="B158" s="287">
        <v>46099</v>
      </c>
      <c r="C158" s="105" t="s">
        <v>3780</v>
      </c>
      <c r="D158" s="50">
        <v>28</v>
      </c>
      <c r="E158" s="50" t="s">
        <v>3756</v>
      </c>
      <c r="F158" s="65" t="s">
        <v>205</v>
      </c>
    </row>
    <row r="159" spans="1:6" ht="23.65" customHeight="1">
      <c r="A159" s="397" t="s">
        <v>3781</v>
      </c>
      <c r="B159" s="287">
        <v>46072</v>
      </c>
      <c r="C159" s="105" t="s">
        <v>3782</v>
      </c>
      <c r="D159" s="50">
        <v>27</v>
      </c>
      <c r="E159" s="50" t="s">
        <v>3701</v>
      </c>
      <c r="F159" s="65" t="s">
        <v>205</v>
      </c>
    </row>
    <row r="160" spans="1:6" ht="42.4" customHeight="1">
      <c r="A160" s="396" t="s">
        <v>3783</v>
      </c>
      <c r="B160" s="287">
        <v>46072</v>
      </c>
      <c r="C160" s="105" t="s">
        <v>3784</v>
      </c>
      <c r="D160" s="50">
        <v>18</v>
      </c>
      <c r="E160" s="50" t="s">
        <v>3718</v>
      </c>
      <c r="F160" s="65" t="s">
        <v>214</v>
      </c>
    </row>
    <row r="161" spans="1:6" ht="40.700000000000003" customHeight="1">
      <c r="A161" s="396" t="s">
        <v>3781</v>
      </c>
      <c r="B161" s="287">
        <v>46073</v>
      </c>
      <c r="C161" s="105" t="s">
        <v>3785</v>
      </c>
      <c r="D161" s="50">
        <v>30</v>
      </c>
      <c r="E161" s="381" t="s">
        <v>3786</v>
      </c>
      <c r="F161" s="65" t="s">
        <v>205</v>
      </c>
    </row>
    <row r="162" spans="1:6" ht="18.2" customHeight="1">
      <c r="A162" s="50" t="s">
        <v>3787</v>
      </c>
      <c r="B162" s="287">
        <v>46073</v>
      </c>
      <c r="C162" s="105" t="s">
        <v>3788</v>
      </c>
      <c r="D162" s="50">
        <v>18</v>
      </c>
      <c r="E162" s="50" t="s">
        <v>3775</v>
      </c>
      <c r="F162" s="65" t="s">
        <v>205</v>
      </c>
    </row>
    <row r="163" spans="1:6" ht="45.6" customHeight="1">
      <c r="A163" s="68" t="s">
        <v>3789</v>
      </c>
      <c r="B163" s="287">
        <v>46074</v>
      </c>
      <c r="C163" s="105" t="s">
        <v>3790</v>
      </c>
      <c r="D163" s="50">
        <v>25</v>
      </c>
      <c r="E163" s="381" t="s">
        <v>3791</v>
      </c>
      <c r="F163" s="65" t="s">
        <v>205</v>
      </c>
    </row>
    <row r="164" spans="1:6" ht="21.4" customHeight="1">
      <c r="A164" s="50" t="s">
        <v>3792</v>
      </c>
      <c r="B164" s="287">
        <v>46074</v>
      </c>
      <c r="C164" s="105" t="s">
        <v>3793</v>
      </c>
      <c r="D164" s="50">
        <v>28</v>
      </c>
      <c r="E164" s="381" t="s">
        <v>3794</v>
      </c>
      <c r="F164" s="65" t="s">
        <v>205</v>
      </c>
    </row>
    <row r="165" spans="1:6" ht="42.4" customHeight="1">
      <c r="A165" s="68" t="s">
        <v>3795</v>
      </c>
      <c r="B165" s="287">
        <v>46074</v>
      </c>
      <c r="C165" s="105" t="s">
        <v>3796</v>
      </c>
      <c r="D165" s="50">
        <v>54</v>
      </c>
      <c r="E165" s="50" t="s">
        <v>3744</v>
      </c>
      <c r="F165" s="65" t="s">
        <v>205</v>
      </c>
    </row>
    <row r="166" spans="1:6" ht="42.75" customHeight="1">
      <c r="A166" s="396" t="s">
        <v>3797</v>
      </c>
      <c r="B166" s="287">
        <v>46097</v>
      </c>
      <c r="C166" s="105" t="s">
        <v>3798</v>
      </c>
      <c r="D166" s="50">
        <v>14</v>
      </c>
      <c r="E166" s="50" t="s">
        <v>3756</v>
      </c>
      <c r="F166" s="65" t="s">
        <v>205</v>
      </c>
    </row>
    <row r="167" spans="1:6" ht="27.95" customHeight="1">
      <c r="A167" s="50" t="s">
        <v>3799</v>
      </c>
      <c r="B167" s="287">
        <v>46098</v>
      </c>
      <c r="C167" s="105" t="s">
        <v>3800</v>
      </c>
      <c r="D167" s="50">
        <v>34</v>
      </c>
      <c r="E167" s="50" t="s">
        <v>3701</v>
      </c>
      <c r="F167" s="65" t="s">
        <v>205</v>
      </c>
    </row>
    <row r="168" spans="1:6" ht="44.65" customHeight="1">
      <c r="A168" s="84" t="s">
        <v>3801</v>
      </c>
      <c r="B168" s="287">
        <v>46098</v>
      </c>
      <c r="C168" s="84" t="s">
        <v>3802</v>
      </c>
      <c r="D168" s="50">
        <v>16</v>
      </c>
      <c r="E168" s="50" t="s">
        <v>3803</v>
      </c>
      <c r="F168" s="65" t="s">
        <v>205</v>
      </c>
    </row>
    <row r="169" spans="1:6" ht="44.1" customHeight="1">
      <c r="A169" s="396" t="s">
        <v>3804</v>
      </c>
      <c r="B169" s="287">
        <v>46099</v>
      </c>
      <c r="C169" s="105" t="s">
        <v>3805</v>
      </c>
      <c r="D169" s="50">
        <v>20</v>
      </c>
      <c r="E169" s="50" t="s">
        <v>3756</v>
      </c>
      <c r="F169" s="65" t="s">
        <v>205</v>
      </c>
    </row>
    <row r="170" spans="1:6" ht="44.85" customHeight="1">
      <c r="A170" s="68" t="s">
        <v>3806</v>
      </c>
      <c r="B170" s="287">
        <v>46100</v>
      </c>
      <c r="C170" s="105" t="s">
        <v>3807</v>
      </c>
      <c r="D170" s="50">
        <v>12</v>
      </c>
      <c r="E170" s="50" t="s">
        <v>3718</v>
      </c>
      <c r="F170" s="65" t="s">
        <v>214</v>
      </c>
    </row>
    <row r="171" spans="1:6" ht="44.1" customHeight="1">
      <c r="A171" s="398" t="s">
        <v>3808</v>
      </c>
      <c r="B171" s="287">
        <v>46101</v>
      </c>
      <c r="C171" s="105" t="s">
        <v>3809</v>
      </c>
      <c r="D171" s="50">
        <v>17</v>
      </c>
      <c r="E171" s="50" t="s">
        <v>3791</v>
      </c>
      <c r="F171" s="65" t="s">
        <v>205</v>
      </c>
    </row>
    <row r="172" spans="1:6" ht="44.65" customHeight="1">
      <c r="A172" s="398" t="s">
        <v>2903</v>
      </c>
      <c r="B172" s="287">
        <v>46101</v>
      </c>
      <c r="C172" s="105" t="s">
        <v>3810</v>
      </c>
      <c r="D172" s="50">
        <v>28</v>
      </c>
      <c r="E172" s="50" t="s">
        <v>3744</v>
      </c>
      <c r="F172" s="65" t="s">
        <v>205</v>
      </c>
    </row>
    <row r="173" spans="1:6" ht="31.15" customHeight="1">
      <c r="A173" s="399" t="s">
        <v>3811</v>
      </c>
      <c r="B173" s="287">
        <v>46107</v>
      </c>
      <c r="C173" s="105" t="s">
        <v>3812</v>
      </c>
      <c r="D173" s="50">
        <v>16</v>
      </c>
      <c r="E173" s="50" t="s">
        <v>3770</v>
      </c>
      <c r="F173" s="65" t="s">
        <v>214</v>
      </c>
    </row>
    <row r="174" spans="1:6" ht="29.1" customHeight="1">
      <c r="A174" s="50" t="s">
        <v>3813</v>
      </c>
      <c r="B174" s="287">
        <v>46108</v>
      </c>
      <c r="C174" s="105" t="s">
        <v>3814</v>
      </c>
      <c r="D174" s="50">
        <v>45</v>
      </c>
      <c r="E174" s="50" t="s">
        <v>3815</v>
      </c>
      <c r="F174" s="65" t="s">
        <v>205</v>
      </c>
    </row>
    <row r="175" spans="1:6" ht="31.7" customHeight="1">
      <c r="A175" s="84" t="s">
        <v>3816</v>
      </c>
      <c r="B175" s="287">
        <v>46108</v>
      </c>
      <c r="C175" s="105" t="s">
        <v>3817</v>
      </c>
      <c r="D175" s="50">
        <v>56</v>
      </c>
      <c r="E175" s="381" t="s">
        <v>3707</v>
      </c>
      <c r="F175" s="65" t="s">
        <v>214</v>
      </c>
    </row>
    <row r="176" spans="1:6" ht="41.85" customHeight="1">
      <c r="A176" s="50" t="s">
        <v>3818</v>
      </c>
      <c r="B176" s="287">
        <v>46111</v>
      </c>
      <c r="C176" s="105" t="s">
        <v>3819</v>
      </c>
      <c r="D176" s="50">
        <v>20</v>
      </c>
      <c r="E176" s="50" t="s">
        <v>3786</v>
      </c>
      <c r="F176" s="65" t="s">
        <v>205</v>
      </c>
    </row>
    <row r="178" spans="1:10" ht="40.35" customHeight="1">
      <c r="A178" s="2" t="s">
        <v>298</v>
      </c>
      <c r="B178" s="2"/>
      <c r="C178" s="2"/>
      <c r="D178" s="2"/>
      <c r="E178" s="2"/>
      <c r="F178" s="44" t="s">
        <v>123</v>
      </c>
      <c r="G178" s="44" t="s">
        <v>124</v>
      </c>
    </row>
    <row r="179" spans="1:10" ht="65.650000000000006" customHeight="1">
      <c r="A179" s="44" t="s">
        <v>125</v>
      </c>
      <c r="B179" s="44" t="s">
        <v>126</v>
      </c>
      <c r="C179" s="44" t="s">
        <v>127</v>
      </c>
      <c r="D179" s="44" t="s">
        <v>128</v>
      </c>
      <c r="E179" s="44" t="s">
        <v>129</v>
      </c>
      <c r="F179" s="78">
        <v>7</v>
      </c>
      <c r="G179" s="78">
        <f>SUM(D180:D186)</f>
        <v>278</v>
      </c>
    </row>
    <row r="180" spans="1:10" ht="38.25">
      <c r="A180" s="68" t="s">
        <v>3820</v>
      </c>
      <c r="B180" s="287">
        <v>46083</v>
      </c>
      <c r="C180" s="105" t="s">
        <v>3821</v>
      </c>
      <c r="D180" s="50">
        <v>30</v>
      </c>
      <c r="E180" s="50" t="s">
        <v>3744</v>
      </c>
    </row>
    <row r="181" spans="1:10" ht="12.75" customHeight="1">
      <c r="A181" s="396" t="s">
        <v>3822</v>
      </c>
      <c r="B181" s="287">
        <v>46073</v>
      </c>
      <c r="C181" s="105" t="s">
        <v>3823</v>
      </c>
      <c r="D181" s="50">
        <v>46</v>
      </c>
      <c r="E181" s="50" t="s">
        <v>3744</v>
      </c>
    </row>
    <row r="182" spans="1:10" ht="12.75" customHeight="1">
      <c r="A182" s="396" t="s">
        <v>3824</v>
      </c>
      <c r="B182" s="287">
        <v>46083</v>
      </c>
      <c r="C182" s="105" t="s">
        <v>3825</v>
      </c>
      <c r="D182" s="50">
        <v>20</v>
      </c>
      <c r="E182" s="50" t="s">
        <v>3718</v>
      </c>
    </row>
    <row r="183" spans="1:10" ht="12.75" customHeight="1">
      <c r="A183" s="396" t="s">
        <v>3824</v>
      </c>
      <c r="B183" s="287">
        <v>46083</v>
      </c>
      <c r="C183" s="105" t="s">
        <v>3826</v>
      </c>
      <c r="D183" s="50">
        <v>22</v>
      </c>
      <c r="E183" s="50" t="s">
        <v>3827</v>
      </c>
    </row>
    <row r="184" spans="1:10" ht="12.75" customHeight="1">
      <c r="A184" s="396" t="s">
        <v>3828</v>
      </c>
      <c r="B184" s="287">
        <v>46098</v>
      </c>
      <c r="C184" s="50" t="s">
        <v>3829</v>
      </c>
      <c r="D184" s="50">
        <v>63</v>
      </c>
      <c r="E184" s="50" t="s">
        <v>3744</v>
      </c>
    </row>
    <row r="185" spans="1:10" ht="12.75" customHeight="1">
      <c r="A185" s="68" t="s">
        <v>3830</v>
      </c>
      <c r="B185" s="287">
        <v>46110</v>
      </c>
      <c r="C185" s="105" t="s">
        <v>3831</v>
      </c>
      <c r="D185" s="50">
        <v>57</v>
      </c>
      <c r="E185" s="50" t="s">
        <v>3744</v>
      </c>
    </row>
    <row r="186" spans="1:10" ht="12.75" customHeight="1">
      <c r="A186" s="83" t="s">
        <v>3832</v>
      </c>
      <c r="B186" s="287">
        <v>46111</v>
      </c>
      <c r="C186" s="105" t="s">
        <v>3833</v>
      </c>
      <c r="D186" s="50">
        <v>40</v>
      </c>
      <c r="E186" s="50" t="s">
        <v>3834</v>
      </c>
    </row>
    <row r="187" spans="1:10" ht="12.75" customHeight="1">
      <c r="A187" s="50"/>
      <c r="B187" s="50"/>
      <c r="C187" s="50"/>
      <c r="D187" s="50"/>
      <c r="E187" s="50"/>
    </row>
    <row r="189" spans="1:10" ht="95.45" customHeight="1">
      <c r="A189" s="2" t="s">
        <v>311</v>
      </c>
      <c r="B189" s="2"/>
      <c r="C189" s="2"/>
      <c r="D189" s="2"/>
      <c r="E189" s="2"/>
      <c r="F189" s="2"/>
      <c r="G189" s="44" t="s">
        <v>123</v>
      </c>
      <c r="H189" s="44" t="s">
        <v>124</v>
      </c>
      <c r="J189" s="81" t="s">
        <v>312</v>
      </c>
    </row>
    <row r="190" spans="1:10" ht="229.5">
      <c r="A190" s="44" t="s">
        <v>125</v>
      </c>
      <c r="B190" s="44" t="s">
        <v>126</v>
      </c>
      <c r="C190" s="44" t="s">
        <v>127</v>
      </c>
      <c r="D190" s="44" t="s">
        <v>128</v>
      </c>
      <c r="E190" s="44" t="s">
        <v>129</v>
      </c>
      <c r="F190" s="44" t="s">
        <v>313</v>
      </c>
      <c r="G190" s="47">
        <v>74</v>
      </c>
      <c r="H190" s="47">
        <f>SUM(D191:D264)</f>
        <v>2838</v>
      </c>
      <c r="J190" s="82" t="s">
        <v>314</v>
      </c>
    </row>
    <row r="191" spans="1:10" ht="45" customHeight="1">
      <c r="A191" s="50" t="s">
        <v>3835</v>
      </c>
      <c r="B191" s="287">
        <v>46038</v>
      </c>
      <c r="C191" s="105" t="s">
        <v>3836</v>
      </c>
      <c r="D191" s="50">
        <v>10</v>
      </c>
      <c r="E191" s="50" t="s">
        <v>3756</v>
      </c>
      <c r="F191" s="65" t="s">
        <v>1695</v>
      </c>
    </row>
    <row r="192" spans="1:10" ht="45.75" customHeight="1">
      <c r="A192" s="68" t="s">
        <v>3837</v>
      </c>
      <c r="B192" s="287">
        <v>46039</v>
      </c>
      <c r="C192" s="105" t="s">
        <v>3838</v>
      </c>
      <c r="D192" s="50">
        <v>28</v>
      </c>
      <c r="E192" s="50" t="s">
        <v>3791</v>
      </c>
      <c r="F192" s="65" t="s">
        <v>367</v>
      </c>
    </row>
    <row r="193" spans="1:6" ht="26.25" customHeight="1">
      <c r="A193" s="50" t="s">
        <v>3839</v>
      </c>
      <c r="B193" s="287">
        <v>46044</v>
      </c>
      <c r="C193" s="105" t="s">
        <v>3840</v>
      </c>
      <c r="D193" s="50">
        <v>22</v>
      </c>
      <c r="E193" s="50" t="s">
        <v>3692</v>
      </c>
      <c r="F193" s="65" t="s">
        <v>317</v>
      </c>
    </row>
    <row r="194" spans="1:6" ht="27" customHeight="1">
      <c r="A194" s="68" t="s">
        <v>3841</v>
      </c>
      <c r="B194" s="287" t="s">
        <v>3842</v>
      </c>
      <c r="C194" s="105" t="s">
        <v>3843</v>
      </c>
      <c r="D194" s="50">
        <v>64</v>
      </c>
      <c r="E194" s="50" t="s">
        <v>3698</v>
      </c>
      <c r="F194" s="65" t="s">
        <v>317</v>
      </c>
    </row>
    <row r="195" spans="1:6" ht="27" customHeight="1">
      <c r="A195" s="50" t="s">
        <v>3844</v>
      </c>
      <c r="B195" s="287">
        <v>46073</v>
      </c>
      <c r="C195" s="105" t="s">
        <v>3845</v>
      </c>
      <c r="D195" s="50">
        <v>60</v>
      </c>
      <c r="E195" s="50" t="s">
        <v>3846</v>
      </c>
      <c r="F195" s="65" t="s">
        <v>317</v>
      </c>
    </row>
    <row r="196" spans="1:6" ht="27" customHeight="1">
      <c r="A196" s="50" t="s">
        <v>3847</v>
      </c>
      <c r="B196" s="287">
        <v>46045</v>
      </c>
      <c r="C196" s="105" t="s">
        <v>3848</v>
      </c>
      <c r="D196" s="50">
        <v>86</v>
      </c>
      <c r="E196" s="50" t="s">
        <v>3701</v>
      </c>
      <c r="F196" s="65" t="s">
        <v>317</v>
      </c>
    </row>
    <row r="197" spans="1:6" ht="27" customHeight="1">
      <c r="A197" s="50" t="s">
        <v>3849</v>
      </c>
      <c r="B197" s="287">
        <v>46046</v>
      </c>
      <c r="C197" s="105" t="s">
        <v>3850</v>
      </c>
      <c r="D197" s="50">
        <v>34</v>
      </c>
      <c r="E197" s="50" t="s">
        <v>3851</v>
      </c>
      <c r="F197" s="65" t="s">
        <v>317</v>
      </c>
    </row>
    <row r="198" spans="1:6" ht="40.5" customHeight="1">
      <c r="A198" s="396" t="s">
        <v>3852</v>
      </c>
      <c r="B198" s="287">
        <v>46048</v>
      </c>
      <c r="C198" s="105" t="s">
        <v>3853</v>
      </c>
      <c r="D198" s="50">
        <v>30</v>
      </c>
      <c r="E198" s="50" t="s">
        <v>3756</v>
      </c>
      <c r="F198" s="65" t="s">
        <v>317</v>
      </c>
    </row>
    <row r="199" spans="1:6" ht="36" customHeight="1">
      <c r="A199" s="396" t="s">
        <v>3854</v>
      </c>
      <c r="B199" s="287">
        <v>46048</v>
      </c>
      <c r="C199" s="105" t="s">
        <v>3855</v>
      </c>
      <c r="D199" s="50">
        <v>25</v>
      </c>
      <c r="E199" s="50" t="s">
        <v>3791</v>
      </c>
      <c r="F199" s="65" t="s">
        <v>317</v>
      </c>
    </row>
    <row r="200" spans="1:6" ht="35.25" customHeight="1">
      <c r="A200" s="68" t="s">
        <v>3856</v>
      </c>
      <c r="B200" s="287">
        <v>46048</v>
      </c>
      <c r="C200" s="105" t="s">
        <v>3857</v>
      </c>
      <c r="D200" s="50">
        <v>18</v>
      </c>
      <c r="E200" s="50" t="s">
        <v>3791</v>
      </c>
      <c r="F200" s="65" t="s">
        <v>317</v>
      </c>
    </row>
    <row r="201" spans="1:6">
      <c r="A201" s="83" t="s">
        <v>3858</v>
      </c>
      <c r="B201" s="287">
        <v>46049</v>
      </c>
      <c r="C201" s="105" t="s">
        <v>3859</v>
      </c>
      <c r="D201" s="50">
        <v>28</v>
      </c>
      <c r="E201" s="50" t="s">
        <v>3770</v>
      </c>
      <c r="F201" s="65" t="s">
        <v>317</v>
      </c>
    </row>
    <row r="202" spans="1:6" ht="32.25" customHeight="1">
      <c r="A202" s="83" t="s">
        <v>3860</v>
      </c>
      <c r="B202" s="287">
        <v>46049</v>
      </c>
      <c r="C202" s="105" t="s">
        <v>3861</v>
      </c>
      <c r="D202" s="50">
        <v>24</v>
      </c>
      <c r="E202" s="50" t="s">
        <v>3862</v>
      </c>
      <c r="F202" s="65" t="s">
        <v>317</v>
      </c>
    </row>
    <row r="203" spans="1:6" ht="32.25" customHeight="1">
      <c r="A203" s="68" t="s">
        <v>3863</v>
      </c>
      <c r="B203" s="287">
        <v>46049</v>
      </c>
      <c r="C203" s="105" t="s">
        <v>3864</v>
      </c>
      <c r="D203" s="50">
        <v>22</v>
      </c>
      <c r="E203" s="50" t="s">
        <v>3725</v>
      </c>
      <c r="F203" s="65" t="s">
        <v>317</v>
      </c>
    </row>
    <row r="204" spans="1:6" ht="34.5" customHeight="1">
      <c r="A204" s="395" t="s">
        <v>1288</v>
      </c>
      <c r="B204" s="287">
        <v>46049</v>
      </c>
      <c r="C204" s="105" t="s">
        <v>3865</v>
      </c>
      <c r="D204" s="50">
        <v>30</v>
      </c>
      <c r="E204" s="50" t="s">
        <v>3756</v>
      </c>
      <c r="F204" s="65" t="s">
        <v>317</v>
      </c>
    </row>
    <row r="205" spans="1:6" ht="25.5" customHeight="1">
      <c r="A205" s="68" t="s">
        <v>3866</v>
      </c>
      <c r="B205" s="287">
        <v>46049</v>
      </c>
      <c r="C205" s="105" t="s">
        <v>3867</v>
      </c>
      <c r="D205" s="50">
        <v>32</v>
      </c>
      <c r="E205" s="50" t="s">
        <v>3728</v>
      </c>
      <c r="F205" s="65" t="s">
        <v>317</v>
      </c>
    </row>
    <row r="206" spans="1:6" ht="45.75" customHeight="1">
      <c r="A206" s="395" t="s">
        <v>3868</v>
      </c>
      <c r="B206" s="287">
        <v>46049</v>
      </c>
      <c r="C206" s="105" t="s">
        <v>3869</v>
      </c>
      <c r="D206" s="50">
        <v>56</v>
      </c>
      <c r="E206" s="50" t="s">
        <v>3744</v>
      </c>
      <c r="F206" s="65" t="s">
        <v>317</v>
      </c>
    </row>
    <row r="207" spans="1:6" ht="40.5" customHeight="1">
      <c r="A207" s="68" t="s">
        <v>3870</v>
      </c>
      <c r="B207" s="287">
        <v>46049</v>
      </c>
      <c r="C207" s="105" t="s">
        <v>3871</v>
      </c>
      <c r="D207" s="50">
        <v>62</v>
      </c>
      <c r="E207" s="50" t="s">
        <v>3834</v>
      </c>
      <c r="F207" s="65" t="s">
        <v>317</v>
      </c>
    </row>
    <row r="208" spans="1:6" ht="31.5" customHeight="1">
      <c r="A208" s="400" t="s">
        <v>3872</v>
      </c>
      <c r="B208" s="287">
        <v>46050</v>
      </c>
      <c r="C208" s="105" t="s">
        <v>3873</v>
      </c>
      <c r="D208" s="50">
        <v>22</v>
      </c>
      <c r="E208" s="50" t="s">
        <v>3775</v>
      </c>
      <c r="F208" s="65" t="s">
        <v>317</v>
      </c>
    </row>
    <row r="209" spans="1:6" ht="39" customHeight="1">
      <c r="A209" s="401" t="s">
        <v>3874</v>
      </c>
      <c r="B209" s="287">
        <v>46052</v>
      </c>
      <c r="C209" s="105" t="s">
        <v>3875</v>
      </c>
      <c r="D209" s="50">
        <v>32</v>
      </c>
      <c r="E209" s="50" t="s">
        <v>3718</v>
      </c>
      <c r="F209" s="65" t="s">
        <v>317</v>
      </c>
    </row>
    <row r="210" spans="1:6" ht="23.25" customHeight="1">
      <c r="A210" s="50" t="s">
        <v>3876</v>
      </c>
      <c r="B210" s="287" t="s">
        <v>155</v>
      </c>
      <c r="C210" s="105" t="s">
        <v>3877</v>
      </c>
      <c r="D210" s="50">
        <v>85</v>
      </c>
      <c r="E210" s="50" t="s">
        <v>3701</v>
      </c>
      <c r="F210" s="65" t="s">
        <v>317</v>
      </c>
    </row>
    <row r="211" spans="1:6" ht="44.25" customHeight="1">
      <c r="A211" s="68" t="s">
        <v>3878</v>
      </c>
      <c r="B211" s="287">
        <v>46055</v>
      </c>
      <c r="C211" s="105" t="s">
        <v>3879</v>
      </c>
      <c r="D211" s="50">
        <v>34</v>
      </c>
      <c r="E211" s="50" t="s">
        <v>3756</v>
      </c>
      <c r="F211" s="65" t="s">
        <v>317</v>
      </c>
    </row>
    <row r="212" spans="1:6" ht="44.25" customHeight="1">
      <c r="A212" s="396" t="s">
        <v>3880</v>
      </c>
      <c r="B212" s="287">
        <v>46055</v>
      </c>
      <c r="C212" s="105" t="s">
        <v>3881</v>
      </c>
      <c r="D212" s="50">
        <v>43</v>
      </c>
      <c r="E212" s="50" t="s">
        <v>3744</v>
      </c>
      <c r="F212" s="65" t="s">
        <v>317</v>
      </c>
    </row>
    <row r="213" spans="1:6" ht="21" customHeight="1">
      <c r="A213" s="50" t="s">
        <v>3882</v>
      </c>
      <c r="B213" s="287">
        <v>46055</v>
      </c>
      <c r="C213" s="47" t="s">
        <v>3883</v>
      </c>
      <c r="D213" s="50">
        <v>22</v>
      </c>
      <c r="E213" s="50" t="s">
        <v>3770</v>
      </c>
      <c r="F213" s="65" t="s">
        <v>317</v>
      </c>
    </row>
    <row r="214" spans="1:6" ht="21" customHeight="1">
      <c r="A214" s="50" t="s">
        <v>1739</v>
      </c>
      <c r="B214" s="287">
        <v>46061</v>
      </c>
      <c r="C214" s="105" t="s">
        <v>3884</v>
      </c>
      <c r="D214" s="50">
        <v>45</v>
      </c>
      <c r="E214" s="50" t="s">
        <v>3885</v>
      </c>
      <c r="F214" s="65" t="s">
        <v>3214</v>
      </c>
    </row>
    <row r="215" spans="1:6" ht="21.75" customHeight="1">
      <c r="A215" s="50" t="s">
        <v>3886</v>
      </c>
      <c r="B215" s="287">
        <v>46062</v>
      </c>
      <c r="C215" s="105" t="s">
        <v>3887</v>
      </c>
      <c r="D215" s="50">
        <v>18</v>
      </c>
      <c r="E215" s="50" t="s">
        <v>3851</v>
      </c>
      <c r="F215" s="65" t="s">
        <v>317</v>
      </c>
    </row>
    <row r="216" spans="1:6" ht="29.25" customHeight="1">
      <c r="A216" s="68" t="s">
        <v>3888</v>
      </c>
      <c r="B216" s="287">
        <v>46062</v>
      </c>
      <c r="C216" s="105" t="s">
        <v>3889</v>
      </c>
      <c r="D216" s="50">
        <v>16</v>
      </c>
      <c r="E216" s="50" t="s">
        <v>3791</v>
      </c>
      <c r="F216" s="65" t="s">
        <v>317</v>
      </c>
    </row>
    <row r="217" spans="1:6" ht="12.75" customHeight="1">
      <c r="A217" s="50" t="s">
        <v>3890</v>
      </c>
      <c r="B217" s="287">
        <v>46063</v>
      </c>
      <c r="C217" s="105" t="s">
        <v>3891</v>
      </c>
      <c r="D217" s="50">
        <v>20</v>
      </c>
      <c r="E217" s="50" t="s">
        <v>3756</v>
      </c>
      <c r="F217" s="65" t="s">
        <v>320</v>
      </c>
    </row>
    <row r="218" spans="1:6" ht="12.75" customHeight="1">
      <c r="A218" s="50" t="s">
        <v>3892</v>
      </c>
      <c r="B218" s="287">
        <v>46065</v>
      </c>
      <c r="C218" s="105" t="s">
        <v>3893</v>
      </c>
      <c r="D218" s="50">
        <v>44</v>
      </c>
      <c r="E218" s="50" t="s">
        <v>3744</v>
      </c>
      <c r="F218" s="65" t="s">
        <v>3214</v>
      </c>
    </row>
    <row r="219" spans="1:6" ht="12.75" customHeight="1">
      <c r="A219" s="50" t="s">
        <v>3894</v>
      </c>
      <c r="B219" s="287">
        <v>46065</v>
      </c>
      <c r="C219" s="105" t="s">
        <v>3895</v>
      </c>
      <c r="D219" s="50">
        <v>23</v>
      </c>
      <c r="E219" s="50" t="s">
        <v>3756</v>
      </c>
      <c r="F219" s="65" t="s">
        <v>364</v>
      </c>
    </row>
    <row r="220" spans="1:6" ht="12.75" customHeight="1">
      <c r="A220" s="84" t="s">
        <v>3896</v>
      </c>
      <c r="B220" s="287">
        <v>46066</v>
      </c>
      <c r="C220" s="105" t="s">
        <v>3897</v>
      </c>
      <c r="D220" s="50">
        <v>44</v>
      </c>
      <c r="E220" s="50" t="s">
        <v>3725</v>
      </c>
      <c r="F220" s="65" t="s">
        <v>317</v>
      </c>
    </row>
    <row r="221" spans="1:6" ht="12.75" customHeight="1">
      <c r="A221" s="50" t="s">
        <v>3898</v>
      </c>
      <c r="B221" s="287">
        <v>46066</v>
      </c>
      <c r="C221" s="105" t="s">
        <v>3899</v>
      </c>
      <c r="D221" s="50">
        <v>16</v>
      </c>
      <c r="E221" s="50" t="s">
        <v>3851</v>
      </c>
      <c r="F221" s="65" t="s">
        <v>320</v>
      </c>
    </row>
    <row r="222" spans="1:6" ht="17.25" customHeight="1">
      <c r="A222" s="396" t="s">
        <v>3900</v>
      </c>
      <c r="B222" s="287">
        <v>46066</v>
      </c>
      <c r="C222" s="402" t="s">
        <v>3901</v>
      </c>
      <c r="D222" s="50">
        <v>11</v>
      </c>
      <c r="E222" s="381" t="s">
        <v>3718</v>
      </c>
      <c r="F222" s="65" t="s">
        <v>320</v>
      </c>
    </row>
    <row r="223" spans="1:6" ht="13.5" customHeight="1">
      <c r="A223" s="68" t="s">
        <v>3902</v>
      </c>
      <c r="B223" s="287">
        <v>46066</v>
      </c>
      <c r="C223" s="402" t="s">
        <v>3903</v>
      </c>
      <c r="D223" s="50">
        <v>42</v>
      </c>
      <c r="E223" s="50" t="s">
        <v>3791</v>
      </c>
      <c r="F223" s="65" t="s">
        <v>320</v>
      </c>
    </row>
    <row r="224" spans="1:6" ht="13.5" customHeight="1">
      <c r="A224" s="396" t="s">
        <v>3904</v>
      </c>
      <c r="B224" s="287">
        <v>46066</v>
      </c>
      <c r="C224" s="402" t="s">
        <v>3905</v>
      </c>
      <c r="D224" s="50">
        <v>58</v>
      </c>
      <c r="E224" s="50" t="s">
        <v>3786</v>
      </c>
      <c r="F224" s="65" t="s">
        <v>320</v>
      </c>
    </row>
    <row r="225" spans="1:6" ht="21.75" customHeight="1">
      <c r="A225" s="396" t="s">
        <v>3906</v>
      </c>
      <c r="B225" s="287">
        <v>46066</v>
      </c>
      <c r="C225" s="84" t="s">
        <v>3907</v>
      </c>
      <c r="D225" s="50">
        <v>60</v>
      </c>
      <c r="E225" s="50" t="s">
        <v>3908</v>
      </c>
      <c r="F225" s="65" t="s">
        <v>320</v>
      </c>
    </row>
    <row r="226" spans="1:6" ht="12.75" customHeight="1">
      <c r="A226" s="396" t="s">
        <v>3909</v>
      </c>
      <c r="B226" s="287">
        <v>46069</v>
      </c>
      <c r="C226" s="105" t="s">
        <v>3910</v>
      </c>
      <c r="D226" s="50">
        <v>32</v>
      </c>
      <c r="E226" s="50" t="s">
        <v>3744</v>
      </c>
      <c r="F226" s="65" t="s">
        <v>320</v>
      </c>
    </row>
    <row r="227" spans="1:6" ht="12.75" customHeight="1">
      <c r="A227" s="68" t="s">
        <v>3911</v>
      </c>
      <c r="B227" s="287">
        <v>46070</v>
      </c>
      <c r="C227" s="105" t="s">
        <v>3912</v>
      </c>
      <c r="D227" s="50">
        <v>40</v>
      </c>
      <c r="E227" s="50" t="s">
        <v>3698</v>
      </c>
      <c r="F227" s="65" t="s">
        <v>344</v>
      </c>
    </row>
    <row r="228" spans="1:6" ht="12.75" customHeight="1">
      <c r="A228" s="50" t="s">
        <v>1739</v>
      </c>
      <c r="B228" s="287">
        <v>46071</v>
      </c>
      <c r="C228" s="105" t="s">
        <v>3913</v>
      </c>
      <c r="D228" s="50">
        <v>35</v>
      </c>
      <c r="E228" s="50" t="s">
        <v>3744</v>
      </c>
      <c r="F228" s="65" t="s">
        <v>3214</v>
      </c>
    </row>
    <row r="229" spans="1:6" ht="12.75" customHeight="1">
      <c r="A229" s="50" t="s">
        <v>3914</v>
      </c>
      <c r="B229" s="287">
        <v>46072</v>
      </c>
      <c r="C229" s="105" t="s">
        <v>3915</v>
      </c>
      <c r="D229" s="50">
        <v>58</v>
      </c>
      <c r="E229" s="381" t="s">
        <v>3718</v>
      </c>
      <c r="F229" s="65" t="s">
        <v>320</v>
      </c>
    </row>
    <row r="230" spans="1:6" ht="12.75" customHeight="1">
      <c r="A230" s="50" t="s">
        <v>3916</v>
      </c>
      <c r="B230" s="287">
        <v>46073</v>
      </c>
      <c r="C230" s="105" t="s">
        <v>3917</v>
      </c>
      <c r="D230" s="50">
        <v>74</v>
      </c>
      <c r="E230" s="381" t="s">
        <v>3718</v>
      </c>
      <c r="F230" s="65" t="s">
        <v>320</v>
      </c>
    </row>
    <row r="231" spans="1:6" ht="12.75" customHeight="1">
      <c r="A231" s="50" t="s">
        <v>3918</v>
      </c>
      <c r="B231" s="287">
        <v>46073</v>
      </c>
      <c r="C231" s="105" t="s">
        <v>3919</v>
      </c>
      <c r="D231" s="50">
        <v>30</v>
      </c>
      <c r="E231" s="50" t="s">
        <v>3725</v>
      </c>
      <c r="F231" s="65" t="s">
        <v>317</v>
      </c>
    </row>
    <row r="232" spans="1:6" ht="12.75" customHeight="1">
      <c r="A232" s="68" t="s">
        <v>3920</v>
      </c>
      <c r="B232" s="287">
        <v>46073</v>
      </c>
      <c r="C232" s="105" t="s">
        <v>3921</v>
      </c>
      <c r="D232" s="50">
        <v>56</v>
      </c>
      <c r="E232" s="50" t="s">
        <v>3744</v>
      </c>
      <c r="F232" s="65" t="s">
        <v>317</v>
      </c>
    </row>
    <row r="233" spans="1:6" ht="12.75" customHeight="1">
      <c r="A233" s="396" t="s">
        <v>3922</v>
      </c>
      <c r="B233" s="287">
        <v>46073</v>
      </c>
      <c r="C233" s="105" t="s">
        <v>3923</v>
      </c>
      <c r="D233" s="50">
        <v>12</v>
      </c>
      <c r="E233" s="50" t="s">
        <v>3786</v>
      </c>
      <c r="F233" s="65" t="s">
        <v>1695</v>
      </c>
    </row>
    <row r="234" spans="1:6" ht="44.25" customHeight="1">
      <c r="A234" s="50" t="s">
        <v>3924</v>
      </c>
      <c r="B234" s="287">
        <v>46073</v>
      </c>
      <c r="C234" s="105" t="s">
        <v>3925</v>
      </c>
      <c r="D234" s="50">
        <v>34</v>
      </c>
      <c r="E234" s="50" t="s">
        <v>3756</v>
      </c>
      <c r="F234" s="65" t="s">
        <v>3138</v>
      </c>
    </row>
    <row r="235" spans="1:6" ht="12.75" customHeight="1">
      <c r="A235" s="50" t="s">
        <v>3926</v>
      </c>
      <c r="B235" s="287">
        <v>46073</v>
      </c>
      <c r="C235" s="105" t="s">
        <v>3927</v>
      </c>
      <c r="D235" s="50">
        <v>145</v>
      </c>
      <c r="E235" s="50" t="s">
        <v>3885</v>
      </c>
      <c r="F235" s="65" t="s">
        <v>3138</v>
      </c>
    </row>
    <row r="236" spans="1:6" ht="12.75" customHeight="1">
      <c r="A236" s="68" t="s">
        <v>3928</v>
      </c>
      <c r="B236" s="287">
        <v>46074</v>
      </c>
      <c r="C236" s="105" t="s">
        <v>3929</v>
      </c>
      <c r="D236" s="50">
        <v>48</v>
      </c>
      <c r="E236" s="50" t="s">
        <v>3786</v>
      </c>
      <c r="F236" s="65" t="s">
        <v>320</v>
      </c>
    </row>
    <row r="237" spans="1:6" ht="12.75" customHeight="1">
      <c r="A237" s="50" t="s">
        <v>3930</v>
      </c>
      <c r="B237" s="287">
        <v>46075</v>
      </c>
      <c r="C237" s="105" t="s">
        <v>3931</v>
      </c>
      <c r="D237" s="50">
        <v>40</v>
      </c>
      <c r="E237" s="50" t="s">
        <v>3701</v>
      </c>
      <c r="F237" s="65" t="s">
        <v>320</v>
      </c>
    </row>
    <row r="238" spans="1:6" ht="12.75" customHeight="1">
      <c r="A238" s="68" t="s">
        <v>3932</v>
      </c>
      <c r="B238" s="287">
        <v>46075</v>
      </c>
      <c r="C238" s="105" t="s">
        <v>3933</v>
      </c>
      <c r="D238" s="50">
        <v>35</v>
      </c>
      <c r="E238" s="50" t="s">
        <v>3744</v>
      </c>
      <c r="F238" s="65" t="s">
        <v>320</v>
      </c>
    </row>
    <row r="239" spans="1:6" ht="12.75" customHeight="1">
      <c r="A239" s="50" t="s">
        <v>3892</v>
      </c>
      <c r="B239" s="287">
        <v>46075</v>
      </c>
      <c r="C239" s="105" t="s">
        <v>3934</v>
      </c>
      <c r="D239" s="50">
        <v>68</v>
      </c>
      <c r="E239" s="50" t="s">
        <v>3744</v>
      </c>
      <c r="F239" s="65" t="s">
        <v>3214</v>
      </c>
    </row>
    <row r="240" spans="1:6" ht="12.75" customHeight="1">
      <c r="A240" s="68" t="s">
        <v>3935</v>
      </c>
      <c r="B240" s="287">
        <v>46076</v>
      </c>
      <c r="C240" s="105" t="s">
        <v>3936</v>
      </c>
      <c r="D240" s="50">
        <v>48</v>
      </c>
      <c r="E240" s="50" t="s">
        <v>3731</v>
      </c>
      <c r="F240" s="65" t="s">
        <v>317</v>
      </c>
    </row>
    <row r="241" spans="1:6" ht="12.75" customHeight="1">
      <c r="A241" s="68" t="s">
        <v>3937</v>
      </c>
      <c r="B241" s="287">
        <v>46077</v>
      </c>
      <c r="C241" s="105" t="s">
        <v>3938</v>
      </c>
      <c r="D241" s="50">
        <v>54</v>
      </c>
      <c r="E241" s="50" t="s">
        <v>3756</v>
      </c>
      <c r="F241" s="65" t="s">
        <v>320</v>
      </c>
    </row>
    <row r="242" spans="1:6" ht="12.75" customHeight="1">
      <c r="A242" s="50" t="s">
        <v>3939</v>
      </c>
      <c r="B242" s="287">
        <v>46078</v>
      </c>
      <c r="C242" s="105" t="s">
        <v>3940</v>
      </c>
      <c r="D242" s="50">
        <v>32</v>
      </c>
      <c r="E242" s="50" t="s">
        <v>3941</v>
      </c>
      <c r="F242" s="65" t="s">
        <v>438</v>
      </c>
    </row>
    <row r="243" spans="1:6" ht="27" customHeight="1">
      <c r="A243" s="356" t="s">
        <v>3942</v>
      </c>
      <c r="B243" s="287">
        <v>46078</v>
      </c>
      <c r="C243" s="105" t="s">
        <v>3943</v>
      </c>
      <c r="D243" s="50">
        <v>26</v>
      </c>
      <c r="E243" s="50" t="s">
        <v>3786</v>
      </c>
      <c r="F243" s="65" t="s">
        <v>438</v>
      </c>
    </row>
    <row r="244" spans="1:6" ht="12.75" customHeight="1">
      <c r="A244" s="68" t="s">
        <v>3944</v>
      </c>
      <c r="B244" s="287">
        <v>46082</v>
      </c>
      <c r="C244" s="105" t="s">
        <v>3945</v>
      </c>
      <c r="D244" s="50">
        <v>18</v>
      </c>
      <c r="E244" s="50" t="s">
        <v>3731</v>
      </c>
      <c r="F244" s="65" t="s">
        <v>320</v>
      </c>
    </row>
    <row r="245" spans="1:6" ht="12.75" customHeight="1">
      <c r="A245" s="396" t="s">
        <v>3946</v>
      </c>
      <c r="B245" s="287">
        <v>46083</v>
      </c>
      <c r="C245" s="105" t="s">
        <v>3947</v>
      </c>
      <c r="D245" s="50">
        <v>56</v>
      </c>
      <c r="E245" s="50" t="s">
        <v>3744</v>
      </c>
      <c r="F245" s="65" t="s">
        <v>364</v>
      </c>
    </row>
    <row r="246" spans="1:6" ht="12.75" customHeight="1">
      <c r="A246" s="396" t="s">
        <v>3948</v>
      </c>
      <c r="B246" s="287">
        <v>46085</v>
      </c>
      <c r="C246" s="105" t="s">
        <v>3949</v>
      </c>
      <c r="D246" s="50">
        <v>20</v>
      </c>
      <c r="E246" s="50" t="s">
        <v>3756</v>
      </c>
      <c r="F246" s="65" t="s">
        <v>320</v>
      </c>
    </row>
    <row r="247" spans="1:6" ht="23.25" customHeight="1">
      <c r="A247" s="356" t="s">
        <v>3950</v>
      </c>
      <c r="B247" s="287">
        <v>46086</v>
      </c>
      <c r="C247" s="105" t="s">
        <v>3951</v>
      </c>
      <c r="D247" s="50">
        <v>22</v>
      </c>
      <c r="E247" s="50" t="s">
        <v>3952</v>
      </c>
      <c r="F247" s="65" t="s">
        <v>320</v>
      </c>
    </row>
    <row r="248" spans="1:6" ht="12.75" customHeight="1">
      <c r="A248" s="68" t="s">
        <v>3948</v>
      </c>
      <c r="B248" s="287">
        <v>46088</v>
      </c>
      <c r="C248" s="105" t="s">
        <v>3953</v>
      </c>
      <c r="D248" s="50">
        <v>25</v>
      </c>
      <c r="E248" s="50" t="s">
        <v>3791</v>
      </c>
      <c r="F248" s="65" t="s">
        <v>320</v>
      </c>
    </row>
    <row r="249" spans="1:6" ht="12.75" customHeight="1">
      <c r="A249" s="403" t="s">
        <v>3954</v>
      </c>
      <c r="B249" s="287">
        <v>46093</v>
      </c>
      <c r="C249" s="105" t="s">
        <v>3955</v>
      </c>
      <c r="D249" s="50">
        <v>43</v>
      </c>
      <c r="E249" s="50" t="s">
        <v>3728</v>
      </c>
      <c r="F249" s="65" t="s">
        <v>320</v>
      </c>
    </row>
    <row r="250" spans="1:6" ht="12.75" customHeight="1">
      <c r="A250" s="396" t="s">
        <v>3956</v>
      </c>
      <c r="B250" s="287">
        <v>46097</v>
      </c>
      <c r="C250" s="105" t="s">
        <v>3957</v>
      </c>
      <c r="D250" s="50">
        <v>17</v>
      </c>
      <c r="E250" s="50" t="s">
        <v>3786</v>
      </c>
      <c r="F250" s="65" t="s">
        <v>333</v>
      </c>
    </row>
    <row r="251" spans="1:6" ht="12.75" customHeight="1">
      <c r="A251" s="68" t="s">
        <v>3958</v>
      </c>
      <c r="B251" s="287">
        <v>46098</v>
      </c>
      <c r="C251" s="105" t="s">
        <v>3959</v>
      </c>
      <c r="D251" s="50">
        <v>42</v>
      </c>
      <c r="E251" s="381" t="s">
        <v>3718</v>
      </c>
      <c r="F251" s="65" t="s">
        <v>333</v>
      </c>
    </row>
    <row r="252" spans="1:6" ht="12.75" customHeight="1">
      <c r="A252" s="396" t="s">
        <v>3960</v>
      </c>
      <c r="B252" s="287">
        <v>46098</v>
      </c>
      <c r="C252" s="105" t="s">
        <v>3961</v>
      </c>
      <c r="D252" s="50">
        <v>115</v>
      </c>
      <c r="E252" s="50" t="s">
        <v>3744</v>
      </c>
      <c r="F252" s="65" t="s">
        <v>333</v>
      </c>
    </row>
    <row r="253" spans="1:6" ht="28.5" customHeight="1">
      <c r="A253" s="50" t="s">
        <v>3962</v>
      </c>
      <c r="B253" s="287">
        <v>46099</v>
      </c>
      <c r="C253" s="105" t="s">
        <v>3963</v>
      </c>
      <c r="D253" s="50">
        <v>18</v>
      </c>
      <c r="E253" s="50" t="s">
        <v>3756</v>
      </c>
      <c r="F253" s="65" t="s">
        <v>333</v>
      </c>
    </row>
    <row r="254" spans="1:6" ht="12.75" customHeight="1">
      <c r="A254" s="68" t="s">
        <v>3964</v>
      </c>
      <c r="B254" s="287">
        <v>46098</v>
      </c>
      <c r="C254" s="105" t="s">
        <v>3965</v>
      </c>
      <c r="D254" s="50">
        <v>16</v>
      </c>
      <c r="E254" s="50" t="s">
        <v>3791</v>
      </c>
      <c r="F254" s="65" t="s">
        <v>333</v>
      </c>
    </row>
    <row r="255" spans="1:6" ht="12.75" customHeight="1">
      <c r="A255" s="50" t="s">
        <v>3966</v>
      </c>
      <c r="B255" s="287">
        <v>46099</v>
      </c>
      <c r="C255" s="105" t="s">
        <v>3967</v>
      </c>
      <c r="D255" s="50">
        <v>20</v>
      </c>
      <c r="E255" s="50" t="s">
        <v>3770</v>
      </c>
      <c r="F255" s="65" t="s">
        <v>333</v>
      </c>
    </row>
    <row r="256" spans="1:6" ht="12.75" customHeight="1">
      <c r="A256" s="396" t="s">
        <v>3968</v>
      </c>
      <c r="B256" s="287">
        <v>46099</v>
      </c>
      <c r="C256" s="105" t="s">
        <v>3969</v>
      </c>
      <c r="D256" s="50">
        <v>42</v>
      </c>
      <c r="E256" s="50" t="s">
        <v>3728</v>
      </c>
      <c r="F256" s="65" t="s">
        <v>333</v>
      </c>
    </row>
    <row r="257" spans="1:7" ht="12.75" customHeight="1">
      <c r="A257" s="396" t="s">
        <v>3970</v>
      </c>
      <c r="B257" s="287">
        <v>46099</v>
      </c>
      <c r="C257" s="105" t="s">
        <v>3971</v>
      </c>
      <c r="D257" s="50">
        <v>16</v>
      </c>
      <c r="E257" s="50" t="s">
        <v>3725</v>
      </c>
      <c r="F257" s="65" t="s">
        <v>333</v>
      </c>
    </row>
    <row r="258" spans="1:7" ht="12.75" customHeight="1">
      <c r="A258" s="68" t="s">
        <v>3972</v>
      </c>
      <c r="B258" s="287">
        <v>46100</v>
      </c>
      <c r="C258" s="105" t="s">
        <v>3973</v>
      </c>
      <c r="D258" s="50">
        <v>62</v>
      </c>
      <c r="E258" s="50" t="s">
        <v>3707</v>
      </c>
      <c r="F258" s="65" t="s">
        <v>317</v>
      </c>
    </row>
    <row r="259" spans="1:7" ht="12.75" customHeight="1">
      <c r="A259" s="396" t="s">
        <v>3974</v>
      </c>
      <c r="B259" s="287">
        <v>46100</v>
      </c>
      <c r="C259" s="105" t="s">
        <v>3975</v>
      </c>
      <c r="D259" s="50">
        <v>16</v>
      </c>
      <c r="E259" s="50" t="s">
        <v>3791</v>
      </c>
      <c r="F259" s="65" t="s">
        <v>333</v>
      </c>
    </row>
    <row r="260" spans="1:7" ht="28.5" customHeight="1">
      <c r="A260" s="356" t="s">
        <v>3976</v>
      </c>
      <c r="B260" s="287">
        <v>46100</v>
      </c>
      <c r="C260" s="105" t="s">
        <v>3977</v>
      </c>
      <c r="D260" s="50">
        <v>48</v>
      </c>
      <c r="E260" s="50" t="s">
        <v>3834</v>
      </c>
      <c r="F260" s="65" t="s">
        <v>333</v>
      </c>
    </row>
    <row r="261" spans="1:7" ht="12.75" customHeight="1">
      <c r="A261" s="68" t="s">
        <v>3978</v>
      </c>
      <c r="B261" s="287">
        <v>46101</v>
      </c>
      <c r="C261" s="105" t="s">
        <v>3979</v>
      </c>
      <c r="D261" s="50">
        <v>40</v>
      </c>
      <c r="E261" s="50" t="s">
        <v>3952</v>
      </c>
      <c r="F261" s="65" t="s">
        <v>367</v>
      </c>
    </row>
    <row r="262" spans="1:7" ht="12.75" customHeight="1">
      <c r="A262" s="50" t="s">
        <v>1739</v>
      </c>
      <c r="B262" s="287">
        <v>46107</v>
      </c>
      <c r="C262" s="105" t="s">
        <v>3980</v>
      </c>
      <c r="D262" s="50">
        <v>22</v>
      </c>
      <c r="E262" s="50" t="s">
        <v>3744</v>
      </c>
      <c r="F262" s="65" t="s">
        <v>3214</v>
      </c>
    </row>
    <row r="263" spans="1:7" ht="12.75" customHeight="1">
      <c r="A263" s="50" t="s">
        <v>3981</v>
      </c>
      <c r="B263" s="287">
        <v>46107</v>
      </c>
      <c r="C263" s="105" t="s">
        <v>3982</v>
      </c>
      <c r="D263" s="50">
        <v>26</v>
      </c>
      <c r="E263" s="50" t="s">
        <v>3983</v>
      </c>
      <c r="F263" s="65" t="s">
        <v>3214</v>
      </c>
    </row>
    <row r="264" spans="1:7" ht="12.75" customHeight="1">
      <c r="A264" s="396" t="s">
        <v>3984</v>
      </c>
      <c r="B264" s="287">
        <v>46108</v>
      </c>
      <c r="C264" s="105" t="s">
        <v>3985</v>
      </c>
      <c r="D264" s="50">
        <v>21</v>
      </c>
      <c r="E264" s="50" t="s">
        <v>3791</v>
      </c>
      <c r="F264" s="65" t="s">
        <v>3214</v>
      </c>
    </row>
    <row r="266" spans="1:7" ht="37.35" customHeight="1">
      <c r="A266" s="2" t="s">
        <v>506</v>
      </c>
      <c r="B266" s="2"/>
      <c r="C266" s="2"/>
      <c r="D266" s="2"/>
      <c r="E266" s="2"/>
      <c r="F266" s="44" t="s">
        <v>123</v>
      </c>
      <c r="G266" s="44" t="s">
        <v>124</v>
      </c>
    </row>
    <row r="267" spans="1:7" ht="77.650000000000006" customHeight="1">
      <c r="A267" s="44" t="s">
        <v>125</v>
      </c>
      <c r="B267" s="44" t="s">
        <v>126</v>
      </c>
      <c r="C267" s="44" t="s">
        <v>127</v>
      </c>
      <c r="D267" s="44" t="s">
        <v>128</v>
      </c>
      <c r="E267" s="44" t="s">
        <v>129</v>
      </c>
      <c r="F267" s="78">
        <v>12</v>
      </c>
      <c r="G267" s="78">
        <f>SUM(D268:D279)</f>
        <v>169</v>
      </c>
    </row>
    <row r="268" spans="1:7" ht="12.75" customHeight="1">
      <c r="A268" s="68" t="s">
        <v>3986</v>
      </c>
      <c r="B268" s="287" t="s">
        <v>251</v>
      </c>
      <c r="C268" s="105" t="s">
        <v>3987</v>
      </c>
      <c r="D268" s="50">
        <v>30</v>
      </c>
      <c r="E268" s="381" t="s">
        <v>3791</v>
      </c>
    </row>
    <row r="269" spans="1:7" ht="12.75" customHeight="1">
      <c r="A269" s="83" t="s">
        <v>3988</v>
      </c>
      <c r="B269" s="287" t="s">
        <v>251</v>
      </c>
      <c r="C269" s="105" t="s">
        <v>3989</v>
      </c>
      <c r="D269" s="50">
        <v>28</v>
      </c>
      <c r="E269" s="50" t="s">
        <v>3728</v>
      </c>
    </row>
    <row r="270" spans="1:7" ht="12.75" customHeight="1">
      <c r="A270" s="83" t="s">
        <v>3990</v>
      </c>
      <c r="B270" s="287" t="s">
        <v>155</v>
      </c>
      <c r="C270" s="105" t="s">
        <v>3991</v>
      </c>
      <c r="D270" s="50">
        <v>8</v>
      </c>
      <c r="E270" s="50" t="s">
        <v>3851</v>
      </c>
    </row>
    <row r="271" spans="1:7" ht="12.75" customHeight="1">
      <c r="A271" s="83" t="s">
        <v>3992</v>
      </c>
      <c r="B271" s="287" t="s">
        <v>155</v>
      </c>
      <c r="C271" s="105" t="s">
        <v>3993</v>
      </c>
      <c r="D271" s="50">
        <v>15</v>
      </c>
      <c r="E271" s="50" t="s">
        <v>3851</v>
      </c>
    </row>
    <row r="272" spans="1:7" ht="12.75" customHeight="1">
      <c r="A272" s="83" t="s">
        <v>2534</v>
      </c>
      <c r="B272" s="287">
        <v>46062</v>
      </c>
      <c r="C272" s="105" t="s">
        <v>3994</v>
      </c>
      <c r="D272" s="50">
        <v>26</v>
      </c>
      <c r="E272" s="50" t="s">
        <v>3718</v>
      </c>
    </row>
    <row r="273" spans="1:9" ht="12.75" customHeight="1">
      <c r="A273" s="83" t="s">
        <v>3995</v>
      </c>
      <c r="B273" s="287">
        <v>46070</v>
      </c>
      <c r="C273" s="105" t="s">
        <v>3996</v>
      </c>
      <c r="D273" s="50">
        <v>30</v>
      </c>
      <c r="E273" s="50" t="s">
        <v>3728</v>
      </c>
    </row>
    <row r="274" spans="1:9" ht="12.75" customHeight="1">
      <c r="A274" s="83" t="s">
        <v>3997</v>
      </c>
      <c r="B274" s="287">
        <v>46077</v>
      </c>
      <c r="C274" s="105" t="s">
        <v>3998</v>
      </c>
      <c r="D274" s="50">
        <v>5</v>
      </c>
      <c r="E274" s="50" t="s">
        <v>3846</v>
      </c>
    </row>
    <row r="275" spans="1:9" ht="12.75" customHeight="1">
      <c r="A275" s="83" t="s">
        <v>3999</v>
      </c>
      <c r="B275" s="287">
        <v>46084</v>
      </c>
      <c r="C275" s="50" t="s">
        <v>4000</v>
      </c>
      <c r="D275" s="50">
        <v>5</v>
      </c>
      <c r="E275" s="50" t="s">
        <v>3846</v>
      </c>
    </row>
    <row r="276" spans="1:9" ht="12.75" customHeight="1">
      <c r="A276" s="68" t="s">
        <v>4001</v>
      </c>
      <c r="B276" s="287">
        <v>46092</v>
      </c>
      <c r="C276" s="50" t="s">
        <v>4002</v>
      </c>
      <c r="D276" s="50">
        <v>4</v>
      </c>
      <c r="E276" s="50" t="s">
        <v>3846</v>
      </c>
    </row>
    <row r="277" spans="1:9" ht="12.75" customHeight="1">
      <c r="A277" s="396" t="s">
        <v>4003</v>
      </c>
      <c r="B277" s="287">
        <v>46099</v>
      </c>
      <c r="C277" s="50" t="s">
        <v>4004</v>
      </c>
      <c r="D277" s="50">
        <v>8</v>
      </c>
      <c r="E277" s="50" t="s">
        <v>4005</v>
      </c>
    </row>
    <row r="278" spans="1:9" ht="12.75" customHeight="1">
      <c r="A278" s="68" t="s">
        <v>3997</v>
      </c>
      <c r="B278" s="287">
        <v>46105</v>
      </c>
      <c r="C278" s="50" t="s">
        <v>4006</v>
      </c>
      <c r="D278" s="50">
        <v>4</v>
      </c>
      <c r="E278" s="50" t="s">
        <v>3846</v>
      </c>
    </row>
    <row r="279" spans="1:9" ht="67.5" customHeight="1">
      <c r="A279" s="50" t="s">
        <v>4007</v>
      </c>
      <c r="B279" s="287">
        <v>46112</v>
      </c>
      <c r="C279" s="84" t="s">
        <v>4008</v>
      </c>
      <c r="D279" s="50">
        <v>6</v>
      </c>
      <c r="E279" s="50" t="s">
        <v>3846</v>
      </c>
    </row>
    <row r="280" spans="1:9" ht="12.75" customHeight="1">
      <c r="A280" s="50"/>
      <c r="B280" s="50"/>
      <c r="C280" s="50"/>
      <c r="D280" s="50"/>
      <c r="E280" s="50"/>
    </row>
    <row r="282" spans="1:9" ht="267.75" customHeight="1">
      <c r="A282" s="2" t="s">
        <v>560</v>
      </c>
      <c r="B282" s="2"/>
      <c r="C282" s="2"/>
      <c r="D282" s="2"/>
      <c r="E282" s="2"/>
      <c r="F282" s="44" t="s">
        <v>123</v>
      </c>
      <c r="G282" s="44" t="s">
        <v>124</v>
      </c>
      <c r="H282" s="44" t="s">
        <v>561</v>
      </c>
      <c r="I282" s="44" t="s">
        <v>562</v>
      </c>
    </row>
    <row r="283" spans="1:9" ht="63.4" customHeight="1">
      <c r="A283" s="44" t="s">
        <v>563</v>
      </c>
      <c r="B283" s="44" t="s">
        <v>126</v>
      </c>
      <c r="C283" s="44" t="s">
        <v>127</v>
      </c>
      <c r="D283" s="44" t="s">
        <v>128</v>
      </c>
      <c r="E283" s="44" t="s">
        <v>129</v>
      </c>
      <c r="F283" s="78">
        <v>0</v>
      </c>
      <c r="G283" s="78">
        <v>0</v>
      </c>
      <c r="H283" s="78"/>
      <c r="I283" s="78"/>
    </row>
    <row r="284" spans="1:9" ht="12.75" customHeight="1">
      <c r="A284" s="50"/>
      <c r="B284" s="50"/>
      <c r="C284" s="50"/>
      <c r="D284" s="50"/>
      <c r="E284" s="50"/>
    </row>
    <row r="285" spans="1:9" ht="12.75" customHeight="1">
      <c r="A285" s="50"/>
      <c r="B285" s="50"/>
      <c r="C285" s="50"/>
      <c r="D285" s="50"/>
      <c r="E285" s="50"/>
    </row>
    <row r="286" spans="1:9" ht="12.75" customHeight="1">
      <c r="A286" s="50"/>
      <c r="B286" s="50"/>
      <c r="C286" s="50"/>
      <c r="D286" s="50"/>
      <c r="E286" s="50"/>
    </row>
    <row r="287" spans="1:9" ht="12.75" customHeight="1">
      <c r="A287" s="50"/>
      <c r="B287" s="50"/>
      <c r="C287" s="50"/>
      <c r="D287" s="50"/>
      <c r="E287" s="50"/>
    </row>
    <row r="289" spans="1:8" ht="38.85" customHeight="1">
      <c r="A289" s="2" t="s">
        <v>569</v>
      </c>
      <c r="B289" s="2"/>
      <c r="C289" s="2"/>
      <c r="D289" s="2"/>
      <c r="E289" s="2"/>
      <c r="F289" s="3" t="s">
        <v>29</v>
      </c>
      <c r="G289" s="3"/>
      <c r="H289" s="3"/>
    </row>
    <row r="290" spans="1:8" ht="12.75" customHeight="1">
      <c r="A290" s="5" t="s">
        <v>18</v>
      </c>
      <c r="B290" s="5"/>
      <c r="C290" s="5"/>
      <c r="D290" s="5"/>
      <c r="E290" s="5"/>
    </row>
    <row r="291" spans="1:8" ht="82.9" customHeight="1">
      <c r="A291" s="44" t="s">
        <v>125</v>
      </c>
      <c r="B291" s="44" t="s">
        <v>570</v>
      </c>
      <c r="C291" s="44" t="s">
        <v>124</v>
      </c>
      <c r="D291" s="44" t="s">
        <v>571</v>
      </c>
      <c r="E291" s="44" t="s">
        <v>127</v>
      </c>
      <c r="F291" s="44" t="s">
        <v>123</v>
      </c>
      <c r="G291" s="44" t="s">
        <v>124</v>
      </c>
    </row>
    <row r="292" spans="1:8" ht="27.75" customHeight="1">
      <c r="A292" s="68" t="s">
        <v>4009</v>
      </c>
      <c r="B292" s="404" t="s">
        <v>4010</v>
      </c>
      <c r="C292" s="50">
        <v>42</v>
      </c>
      <c r="D292" s="50">
        <v>2</v>
      </c>
      <c r="E292" s="105" t="s">
        <v>4011</v>
      </c>
      <c r="F292" s="78"/>
      <c r="G292" s="78"/>
    </row>
    <row r="293" spans="1:8" ht="38.25" customHeight="1">
      <c r="A293" s="50" t="s">
        <v>4012</v>
      </c>
      <c r="B293" s="50" t="s">
        <v>4013</v>
      </c>
      <c r="C293" s="50">
        <v>38</v>
      </c>
      <c r="D293" s="50">
        <v>1</v>
      </c>
      <c r="E293" s="105" t="s">
        <v>4014</v>
      </c>
    </row>
    <row r="294" spans="1:8" ht="12.75" customHeight="1">
      <c r="A294" s="396" t="s">
        <v>4015</v>
      </c>
      <c r="B294" s="50" t="s">
        <v>4016</v>
      </c>
      <c r="C294" s="50">
        <v>24</v>
      </c>
      <c r="D294" s="50"/>
      <c r="E294" s="105" t="s">
        <v>4017</v>
      </c>
    </row>
    <row r="295" spans="1:8" ht="12.75" customHeight="1">
      <c r="A295" s="405" t="s">
        <v>4018</v>
      </c>
      <c r="B295" s="50" t="s">
        <v>4019</v>
      </c>
      <c r="C295" s="50">
        <v>32</v>
      </c>
      <c r="D295" s="50">
        <v>2</v>
      </c>
      <c r="E295" s="105" t="s">
        <v>4020</v>
      </c>
    </row>
    <row r="297" spans="1:8" ht="46.35" customHeight="1">
      <c r="A297" s="2" t="s">
        <v>617</v>
      </c>
      <c r="B297" s="2"/>
      <c r="C297" s="2"/>
    </row>
    <row r="298" spans="1:8" ht="81" customHeight="1">
      <c r="A298" s="44" t="s">
        <v>618</v>
      </c>
      <c r="B298" s="44" t="s">
        <v>619</v>
      </c>
      <c r="C298" s="44" t="s">
        <v>620</v>
      </c>
    </row>
    <row r="299" spans="1:8" ht="12.75" customHeight="1">
      <c r="A299" s="104" t="s">
        <v>621</v>
      </c>
      <c r="B299" s="50"/>
      <c r="C299" s="50"/>
    </row>
    <row r="300" spans="1:8" ht="12.75" customHeight="1">
      <c r="A300" s="104" t="s">
        <v>622</v>
      </c>
      <c r="B300" s="50"/>
      <c r="C300" s="50"/>
    </row>
    <row r="301" spans="1:8" ht="12.75" customHeight="1">
      <c r="A301" s="104" t="s">
        <v>623</v>
      </c>
      <c r="B301" s="50"/>
      <c r="C301" s="50"/>
    </row>
    <row r="303" spans="1:8" ht="50.65" customHeight="1">
      <c r="A303" s="2" t="s">
        <v>624</v>
      </c>
      <c r="B303" s="2"/>
      <c r="C303" s="2"/>
      <c r="D303" s="44" t="s">
        <v>625</v>
      </c>
    </row>
    <row r="304" spans="1:8" ht="79.150000000000006" customHeight="1">
      <c r="A304" s="44" t="s">
        <v>626</v>
      </c>
      <c r="B304" s="44" t="s">
        <v>85</v>
      </c>
      <c r="C304" s="44" t="s">
        <v>87</v>
      </c>
      <c r="D304" s="50">
        <v>172</v>
      </c>
    </row>
    <row r="305" spans="1:3" ht="27.75" customHeight="1">
      <c r="A305" s="105" t="s">
        <v>4021</v>
      </c>
      <c r="B305" s="406">
        <v>46049</v>
      </c>
      <c r="C305" s="50" t="s">
        <v>4022</v>
      </c>
    </row>
    <row r="306" spans="1:3" ht="48" customHeight="1">
      <c r="A306" s="105" t="s">
        <v>4023</v>
      </c>
      <c r="B306" s="406">
        <v>46050</v>
      </c>
      <c r="C306" s="356" t="s">
        <v>4024</v>
      </c>
    </row>
    <row r="307" spans="1:3" ht="39.75" customHeight="1">
      <c r="A307" s="105" t="s">
        <v>4025</v>
      </c>
      <c r="B307" s="406">
        <v>46055</v>
      </c>
      <c r="C307" s="356" t="s">
        <v>4026</v>
      </c>
    </row>
    <row r="308" spans="1:3" ht="40.5" customHeight="1">
      <c r="A308" s="105" t="s">
        <v>4027</v>
      </c>
      <c r="B308" s="406">
        <v>46043</v>
      </c>
      <c r="C308" s="356" t="s">
        <v>4028</v>
      </c>
    </row>
    <row r="309" spans="1:3" ht="12.75" customHeight="1">
      <c r="A309" s="105" t="s">
        <v>4029</v>
      </c>
      <c r="B309" s="406">
        <v>46048</v>
      </c>
      <c r="C309" s="50" t="s">
        <v>4030</v>
      </c>
    </row>
    <row r="310" spans="1:3" ht="12.75" customHeight="1">
      <c r="A310" s="105" t="s">
        <v>4031</v>
      </c>
      <c r="B310" s="406">
        <v>46049</v>
      </c>
      <c r="C310" s="50" t="s">
        <v>4032</v>
      </c>
    </row>
    <row r="311" spans="1:3" ht="32.25" customHeight="1">
      <c r="A311" s="105" t="s">
        <v>3869</v>
      </c>
      <c r="B311" s="406">
        <v>46049</v>
      </c>
      <c r="C311" s="356" t="s">
        <v>4033</v>
      </c>
    </row>
    <row r="312" spans="1:3" ht="12.75" customHeight="1">
      <c r="A312" s="105" t="s">
        <v>3881</v>
      </c>
      <c r="B312" s="406">
        <v>46083</v>
      </c>
      <c r="C312" s="50" t="s">
        <v>4034</v>
      </c>
    </row>
    <row r="313" spans="1:3" ht="12.75" customHeight="1">
      <c r="A313" s="105" t="s">
        <v>4035</v>
      </c>
      <c r="B313" s="406">
        <v>46066</v>
      </c>
      <c r="C313" s="50" t="s">
        <v>4036</v>
      </c>
    </row>
    <row r="314" spans="1:3" ht="12.75" customHeight="1">
      <c r="A314" s="105" t="s">
        <v>4037</v>
      </c>
      <c r="B314" s="406">
        <v>46078</v>
      </c>
      <c r="C314" s="50" t="s">
        <v>4038</v>
      </c>
    </row>
    <row r="315" spans="1:3" ht="52.5" customHeight="1">
      <c r="A315" s="105" t="s">
        <v>4039</v>
      </c>
      <c r="B315" s="406">
        <v>46078</v>
      </c>
      <c r="C315" s="50" t="s">
        <v>4040</v>
      </c>
    </row>
    <row r="316" spans="1:3" ht="12.75" customHeight="1">
      <c r="A316" s="105" t="s">
        <v>4041</v>
      </c>
      <c r="B316" s="406">
        <v>46079</v>
      </c>
      <c r="C316" s="50" t="s">
        <v>291</v>
      </c>
    </row>
    <row r="317" spans="1:3" ht="82.5" customHeight="1">
      <c r="A317" s="105" t="s">
        <v>4042</v>
      </c>
      <c r="B317" s="406">
        <v>46097</v>
      </c>
      <c r="C317" s="407" t="s">
        <v>4043</v>
      </c>
    </row>
    <row r="318" spans="1:3" ht="62.25" customHeight="1">
      <c r="A318" s="105" t="s">
        <v>3961</v>
      </c>
      <c r="B318" s="406">
        <v>46098</v>
      </c>
      <c r="C318" s="50" t="s">
        <v>4044</v>
      </c>
    </row>
    <row r="319" spans="1:3" ht="110.25" customHeight="1">
      <c r="A319" s="408" t="s">
        <v>4045</v>
      </c>
      <c r="B319" s="406">
        <v>46104</v>
      </c>
      <c r="C319" s="50" t="s">
        <v>4046</v>
      </c>
    </row>
    <row r="320" spans="1:3" ht="47.25" customHeight="1">
      <c r="A320" s="105" t="s">
        <v>4047</v>
      </c>
      <c r="B320" s="406">
        <v>46033</v>
      </c>
      <c r="C320" s="84" t="s">
        <v>4048</v>
      </c>
    </row>
    <row r="321" spans="1:3" ht="28.5" customHeight="1">
      <c r="A321" s="409" t="s">
        <v>4049</v>
      </c>
      <c r="B321" s="406">
        <v>46034</v>
      </c>
      <c r="C321" s="50" t="s">
        <v>4050</v>
      </c>
    </row>
    <row r="322" spans="1:3" ht="57.75" customHeight="1">
      <c r="A322" s="410" t="s">
        <v>4051</v>
      </c>
      <c r="B322" s="406">
        <v>46036</v>
      </c>
      <c r="C322" s="356" t="s">
        <v>4052</v>
      </c>
    </row>
    <row r="323" spans="1:3" ht="105" customHeight="1">
      <c r="A323" s="411" t="s">
        <v>4053</v>
      </c>
      <c r="B323" s="406">
        <v>46048</v>
      </c>
      <c r="C323" s="356" t="s">
        <v>4054</v>
      </c>
    </row>
    <row r="324" spans="1:3" ht="51" customHeight="1">
      <c r="A324" s="105" t="s">
        <v>3923</v>
      </c>
      <c r="B324" s="406">
        <v>46073</v>
      </c>
      <c r="C324" s="356" t="s">
        <v>4055</v>
      </c>
    </row>
    <row r="325" spans="1:3" ht="46.5" customHeight="1">
      <c r="A325" s="105" t="s">
        <v>3785</v>
      </c>
      <c r="B325" s="406">
        <v>46102</v>
      </c>
      <c r="C325" s="356" t="s">
        <v>4056</v>
      </c>
    </row>
    <row r="326" spans="1:3" ht="28.5">
      <c r="A326" s="105" t="s">
        <v>4057</v>
      </c>
      <c r="B326" s="406">
        <v>46077</v>
      </c>
      <c r="C326" s="412" t="s">
        <v>4058</v>
      </c>
    </row>
    <row r="327" spans="1:3" ht="17.25" customHeight="1">
      <c r="A327" s="105" t="s">
        <v>3943</v>
      </c>
      <c r="B327" s="406">
        <v>46078</v>
      </c>
      <c r="C327" s="396" t="s">
        <v>4059</v>
      </c>
    </row>
    <row r="328" spans="1:3" ht="24.75" customHeight="1">
      <c r="A328" s="105" t="s">
        <v>4060</v>
      </c>
      <c r="B328" s="406">
        <v>46080</v>
      </c>
      <c r="C328" s="356" t="s">
        <v>4061</v>
      </c>
    </row>
    <row r="329" spans="1:3" ht="45" customHeight="1">
      <c r="A329" s="105" t="s">
        <v>3951</v>
      </c>
      <c r="B329" s="406">
        <v>46086</v>
      </c>
      <c r="C329" s="356" t="s">
        <v>3950</v>
      </c>
    </row>
    <row r="330" spans="1:3" ht="12.75" customHeight="1">
      <c r="A330" s="105" t="s">
        <v>4062</v>
      </c>
      <c r="B330" s="406">
        <v>46093</v>
      </c>
      <c r="C330" s="396" t="s">
        <v>4063</v>
      </c>
    </row>
    <row r="331" spans="1:3" ht="40.5" customHeight="1">
      <c r="A331" s="105" t="s">
        <v>3957</v>
      </c>
      <c r="B331" s="50" t="s">
        <v>4064</v>
      </c>
      <c r="C331" s="356" t="s">
        <v>4065</v>
      </c>
    </row>
    <row r="332" spans="1:3" ht="40.5" customHeight="1">
      <c r="A332" s="105" t="s">
        <v>4066</v>
      </c>
      <c r="B332" s="406">
        <v>46100</v>
      </c>
      <c r="C332" s="356" t="s">
        <v>4067</v>
      </c>
    </row>
    <row r="333" spans="1:3" ht="48.75" customHeight="1">
      <c r="A333" s="105" t="s">
        <v>4068</v>
      </c>
      <c r="B333" s="406">
        <v>46101</v>
      </c>
      <c r="C333" s="356" t="s">
        <v>4069</v>
      </c>
    </row>
    <row r="334" spans="1:3" ht="43.5" customHeight="1">
      <c r="A334" s="105" t="s">
        <v>4070</v>
      </c>
      <c r="B334" s="406">
        <v>46103</v>
      </c>
      <c r="C334" s="356" t="s">
        <v>4071</v>
      </c>
    </row>
    <row r="335" spans="1:3" ht="12.75" customHeight="1">
      <c r="A335" s="105" t="s">
        <v>3979</v>
      </c>
      <c r="B335" s="406">
        <v>46103</v>
      </c>
      <c r="C335" s="396" t="s">
        <v>3978</v>
      </c>
    </row>
    <row r="336" spans="1:3" ht="36.75" customHeight="1">
      <c r="A336" s="105" t="s">
        <v>4072</v>
      </c>
      <c r="B336" s="406">
        <v>46106</v>
      </c>
      <c r="C336" s="356" t="s">
        <v>4073</v>
      </c>
    </row>
    <row r="337" spans="1:3" ht="37.5" customHeight="1">
      <c r="A337" s="105" t="s">
        <v>4074</v>
      </c>
      <c r="B337" s="406">
        <v>46106</v>
      </c>
      <c r="C337" s="356" t="s">
        <v>4075</v>
      </c>
    </row>
    <row r="338" spans="1:3" ht="12.75" customHeight="1">
      <c r="A338" s="105" t="s">
        <v>3982</v>
      </c>
      <c r="B338" s="406">
        <v>46107</v>
      </c>
      <c r="C338" s="396" t="s">
        <v>4076</v>
      </c>
    </row>
    <row r="339" spans="1:3" ht="37.5" customHeight="1">
      <c r="A339" s="105" t="s">
        <v>4077</v>
      </c>
      <c r="B339" s="406">
        <v>46108</v>
      </c>
      <c r="C339" s="396" t="s">
        <v>4078</v>
      </c>
    </row>
    <row r="340" spans="1:3" ht="27.75" customHeight="1">
      <c r="A340" s="105" t="s">
        <v>4079</v>
      </c>
      <c r="B340" s="406">
        <v>46111</v>
      </c>
      <c r="C340" s="356" t="s">
        <v>4080</v>
      </c>
    </row>
    <row r="341" spans="1:3" ht="41.25" customHeight="1">
      <c r="A341" s="105" t="s">
        <v>3985</v>
      </c>
      <c r="B341" s="406">
        <v>46110</v>
      </c>
      <c r="C341" s="356" t="s">
        <v>3984</v>
      </c>
    </row>
    <row r="342" spans="1:3" ht="68.25" customHeight="1">
      <c r="A342" s="105" t="s">
        <v>4081</v>
      </c>
      <c r="B342" s="406">
        <v>46108</v>
      </c>
      <c r="C342" s="356" t="s">
        <v>4082</v>
      </c>
    </row>
    <row r="343" spans="1:3" ht="27" customHeight="1">
      <c r="A343" s="105" t="s">
        <v>4083</v>
      </c>
      <c r="B343" s="406">
        <v>46106</v>
      </c>
      <c r="C343" s="356" t="s">
        <v>4084</v>
      </c>
    </row>
    <row r="344" spans="1:3" ht="12.75" customHeight="1">
      <c r="A344" s="105" t="s">
        <v>4085</v>
      </c>
      <c r="B344" s="406">
        <v>46104</v>
      </c>
      <c r="C344" s="50" t="s">
        <v>4086</v>
      </c>
    </row>
    <row r="345" spans="1:3" ht="34.5" customHeight="1">
      <c r="A345" s="105" t="s">
        <v>3809</v>
      </c>
      <c r="B345" s="406">
        <v>46101</v>
      </c>
      <c r="C345" s="396" t="s">
        <v>4087</v>
      </c>
    </row>
    <row r="346" spans="1:3" ht="74.25" customHeight="1">
      <c r="A346" s="105" t="s">
        <v>3965</v>
      </c>
      <c r="B346" s="413">
        <v>46099</v>
      </c>
      <c r="C346" s="356" t="s">
        <v>4088</v>
      </c>
    </row>
    <row r="347" spans="1:3" ht="32.25" customHeight="1">
      <c r="A347" s="105" t="s">
        <v>4089</v>
      </c>
      <c r="B347" s="406">
        <v>46098</v>
      </c>
      <c r="C347" s="356" t="s">
        <v>4090</v>
      </c>
    </row>
    <row r="348" spans="1:3" ht="87.75" customHeight="1">
      <c r="A348" s="105" t="s">
        <v>4091</v>
      </c>
      <c r="B348" s="406">
        <v>46098</v>
      </c>
      <c r="C348" s="356" t="s">
        <v>4092</v>
      </c>
    </row>
    <row r="349" spans="1:3" ht="30.75" customHeight="1">
      <c r="A349" s="105" t="s">
        <v>4093</v>
      </c>
      <c r="B349" s="406">
        <v>46098</v>
      </c>
      <c r="C349" s="356" t="s">
        <v>4094</v>
      </c>
    </row>
    <row r="350" spans="1:3" ht="60" customHeight="1">
      <c r="A350" s="105" t="s">
        <v>3953</v>
      </c>
      <c r="B350" s="406">
        <v>46088</v>
      </c>
      <c r="C350" s="356" t="s">
        <v>4095</v>
      </c>
    </row>
    <row r="351" spans="1:3" ht="42" customHeight="1">
      <c r="A351" s="105" t="s">
        <v>3826</v>
      </c>
      <c r="B351" s="406">
        <v>46083</v>
      </c>
      <c r="C351" s="356" t="s">
        <v>4096</v>
      </c>
    </row>
    <row r="352" spans="1:3" ht="57.75" customHeight="1">
      <c r="A352" s="105" t="s">
        <v>4097</v>
      </c>
      <c r="B352" s="406">
        <v>46082</v>
      </c>
      <c r="C352" s="356" t="s">
        <v>4098</v>
      </c>
    </row>
    <row r="353" spans="1:3" ht="60.75" customHeight="1">
      <c r="A353" s="105" t="s">
        <v>4099</v>
      </c>
      <c r="B353" s="406">
        <v>46080</v>
      </c>
      <c r="C353" s="356" t="s">
        <v>4100</v>
      </c>
    </row>
    <row r="354" spans="1:3" ht="57" customHeight="1">
      <c r="A354" s="105" t="s">
        <v>4101</v>
      </c>
      <c r="B354" s="406">
        <v>46075</v>
      </c>
      <c r="C354" s="412" t="s">
        <v>4102</v>
      </c>
    </row>
    <row r="355" spans="1:3" ht="19.5" customHeight="1">
      <c r="A355" s="105" t="s">
        <v>3790</v>
      </c>
      <c r="B355" s="406">
        <v>46074</v>
      </c>
      <c r="C355" s="396" t="s">
        <v>3781</v>
      </c>
    </row>
    <row r="356" spans="1:3" ht="41.25" customHeight="1">
      <c r="A356" s="105" t="s">
        <v>4103</v>
      </c>
      <c r="B356" s="406">
        <v>46072</v>
      </c>
      <c r="C356" s="356" t="s">
        <v>4104</v>
      </c>
    </row>
    <row r="357" spans="1:3" ht="43.5" customHeight="1">
      <c r="A357" s="105" t="s">
        <v>4105</v>
      </c>
      <c r="B357" s="406">
        <v>46070</v>
      </c>
      <c r="C357" s="356" t="s">
        <v>4106</v>
      </c>
    </row>
    <row r="358" spans="1:3" ht="53.25" customHeight="1">
      <c r="A358" s="105" t="s">
        <v>3903</v>
      </c>
      <c r="B358" s="406">
        <v>46066</v>
      </c>
      <c r="C358" s="356" t="s">
        <v>4107</v>
      </c>
    </row>
    <row r="359" spans="1:3" ht="51.75" customHeight="1">
      <c r="A359" s="105" t="s">
        <v>4108</v>
      </c>
      <c r="B359" s="406">
        <v>46066</v>
      </c>
      <c r="C359" s="356" t="s">
        <v>4109</v>
      </c>
    </row>
    <row r="360" spans="1:3" ht="39" customHeight="1">
      <c r="A360" s="105" t="s">
        <v>3889</v>
      </c>
      <c r="B360" s="406">
        <v>46062</v>
      </c>
      <c r="C360" s="356" t="s">
        <v>4110</v>
      </c>
    </row>
    <row r="361" spans="1:3" ht="24.75" customHeight="1">
      <c r="A361" s="105" t="s">
        <v>3889</v>
      </c>
      <c r="B361" s="406">
        <v>46059</v>
      </c>
      <c r="C361" s="396" t="s">
        <v>4111</v>
      </c>
    </row>
    <row r="362" spans="1:3" ht="72.75" customHeight="1">
      <c r="A362" s="105" t="s">
        <v>4112</v>
      </c>
      <c r="B362" s="406">
        <v>46055</v>
      </c>
      <c r="C362" s="356" t="s">
        <v>4113</v>
      </c>
    </row>
    <row r="363" spans="1:3" ht="12.75" customHeight="1">
      <c r="A363" s="105" t="s">
        <v>3857</v>
      </c>
      <c r="B363" s="406">
        <v>46048</v>
      </c>
      <c r="C363" s="396" t="s">
        <v>4114</v>
      </c>
    </row>
    <row r="364" spans="1:3" ht="42.75" customHeight="1">
      <c r="A364" s="105" t="s">
        <v>4115</v>
      </c>
      <c r="B364" s="406">
        <v>46047</v>
      </c>
      <c r="C364" s="356" t="s">
        <v>4116</v>
      </c>
    </row>
    <row r="365" spans="1:3" ht="12.75" customHeight="1">
      <c r="A365" s="105" t="s">
        <v>4117</v>
      </c>
      <c r="B365" s="406">
        <v>46043</v>
      </c>
      <c r="C365" s="396" t="s">
        <v>4118</v>
      </c>
    </row>
    <row r="366" spans="1:3" ht="45" customHeight="1">
      <c r="A366" s="105" t="s">
        <v>3987</v>
      </c>
      <c r="B366" s="406">
        <v>46043</v>
      </c>
      <c r="C366" s="356" t="s">
        <v>4119</v>
      </c>
    </row>
    <row r="367" spans="1:3" ht="52.5" customHeight="1">
      <c r="A367" s="105" t="s">
        <v>4120</v>
      </c>
      <c r="B367" s="406">
        <v>46043</v>
      </c>
      <c r="C367" s="356" t="s">
        <v>4121</v>
      </c>
    </row>
    <row r="368" spans="1:3" ht="55.5" customHeight="1">
      <c r="A368" s="396" t="s">
        <v>4122</v>
      </c>
      <c r="B368" s="406">
        <v>46041</v>
      </c>
      <c r="C368" s="50" t="s">
        <v>4123</v>
      </c>
    </row>
    <row r="369" spans="1:3" ht="39.75" customHeight="1">
      <c r="A369" s="105" t="s">
        <v>3838</v>
      </c>
      <c r="B369" s="406">
        <v>46039</v>
      </c>
      <c r="C369" s="356" t="s">
        <v>4124</v>
      </c>
    </row>
    <row r="370" spans="1:3" ht="57" customHeight="1">
      <c r="A370" s="105" t="s">
        <v>4125</v>
      </c>
      <c r="B370" s="406">
        <v>46037</v>
      </c>
      <c r="C370" s="356" t="s">
        <v>4126</v>
      </c>
    </row>
    <row r="371" spans="1:3" ht="85.5">
      <c r="A371" s="105" t="s">
        <v>4127</v>
      </c>
      <c r="B371" s="406">
        <v>46104</v>
      </c>
      <c r="C371" s="356" t="s">
        <v>4128</v>
      </c>
    </row>
    <row r="372" spans="1:3" ht="78" customHeight="1">
      <c r="A372" s="105" t="s">
        <v>4129</v>
      </c>
      <c r="B372" s="406">
        <v>46099</v>
      </c>
      <c r="C372" s="356" t="s">
        <v>4130</v>
      </c>
    </row>
    <row r="373" spans="1:3" ht="55.5" customHeight="1">
      <c r="A373" s="105" t="s">
        <v>3805</v>
      </c>
      <c r="B373" s="406">
        <v>46099</v>
      </c>
      <c r="C373" s="356" t="s">
        <v>4131</v>
      </c>
    </row>
    <row r="374" spans="1:3" ht="61.5" customHeight="1">
      <c r="A374" s="105" t="s">
        <v>3963</v>
      </c>
      <c r="B374" s="406">
        <v>46099</v>
      </c>
      <c r="C374" s="356" t="s">
        <v>4132</v>
      </c>
    </row>
    <row r="375" spans="1:3" ht="45.75" customHeight="1">
      <c r="A375" s="105" t="s">
        <v>3798</v>
      </c>
      <c r="B375" s="406">
        <v>46097</v>
      </c>
      <c r="C375" s="356" t="s">
        <v>4133</v>
      </c>
    </row>
    <row r="376" spans="1:3" ht="35.25" customHeight="1">
      <c r="A376" s="105" t="s">
        <v>4134</v>
      </c>
      <c r="B376" s="406">
        <v>46097</v>
      </c>
      <c r="C376" s="356" t="s">
        <v>4135</v>
      </c>
    </row>
    <row r="377" spans="1:3" ht="37.5" customHeight="1">
      <c r="A377" s="105" t="s">
        <v>4136</v>
      </c>
      <c r="B377" s="406">
        <v>46094</v>
      </c>
      <c r="C377" s="356" t="s">
        <v>4137</v>
      </c>
    </row>
    <row r="378" spans="1:3" ht="61.5" customHeight="1">
      <c r="A378" s="105" t="s">
        <v>3949</v>
      </c>
      <c r="B378" s="406">
        <v>46085</v>
      </c>
      <c r="C378" s="356" t="s">
        <v>4138</v>
      </c>
    </row>
    <row r="379" spans="1:3" ht="34.5" customHeight="1">
      <c r="A379" s="105" t="s">
        <v>4139</v>
      </c>
      <c r="B379" s="406">
        <v>46085</v>
      </c>
      <c r="C379" s="396" t="s">
        <v>4140</v>
      </c>
    </row>
    <row r="380" spans="1:3" ht="54" customHeight="1">
      <c r="A380" s="105" t="s">
        <v>4141</v>
      </c>
      <c r="B380" s="406">
        <v>46083</v>
      </c>
      <c r="C380" s="356" t="s">
        <v>4142</v>
      </c>
    </row>
    <row r="381" spans="1:3" ht="38.25" customHeight="1">
      <c r="A381" s="105" t="s">
        <v>4143</v>
      </c>
      <c r="B381" s="406">
        <v>46079</v>
      </c>
      <c r="C381" s="356" t="s">
        <v>4144</v>
      </c>
    </row>
    <row r="382" spans="1:3" ht="42" customHeight="1">
      <c r="A382" s="105" t="s">
        <v>4145</v>
      </c>
      <c r="B382" s="406">
        <v>46079</v>
      </c>
      <c r="C382" s="356" t="s">
        <v>4146</v>
      </c>
    </row>
    <row r="383" spans="1:3" ht="46.5" customHeight="1">
      <c r="A383" s="105" t="s">
        <v>3938</v>
      </c>
      <c r="B383" s="406">
        <v>46077</v>
      </c>
      <c r="C383" s="356" t="s">
        <v>4147</v>
      </c>
    </row>
    <row r="384" spans="1:3" ht="51" customHeight="1">
      <c r="A384" s="105" t="s">
        <v>4148</v>
      </c>
      <c r="B384" s="406">
        <v>46073</v>
      </c>
      <c r="C384" s="356" t="s">
        <v>4149</v>
      </c>
    </row>
    <row r="385" spans="1:3" ht="38.25" customHeight="1">
      <c r="A385" s="105" t="s">
        <v>4150</v>
      </c>
      <c r="B385" s="406">
        <v>46070</v>
      </c>
      <c r="C385" s="356" t="s">
        <v>4151</v>
      </c>
    </row>
    <row r="386" spans="1:3" ht="43.5" customHeight="1">
      <c r="A386" s="105" t="s">
        <v>4152</v>
      </c>
      <c r="B386" s="406">
        <v>46069</v>
      </c>
      <c r="C386" s="356" t="s">
        <v>4153</v>
      </c>
    </row>
    <row r="387" spans="1:3" ht="39.75" customHeight="1">
      <c r="A387" s="105" t="s">
        <v>3891</v>
      </c>
      <c r="B387" s="406">
        <v>46091</v>
      </c>
      <c r="C387" s="356" t="s">
        <v>4154</v>
      </c>
    </row>
    <row r="388" spans="1:3" ht="32.25" customHeight="1">
      <c r="A388" s="105" t="s">
        <v>3767</v>
      </c>
      <c r="B388" s="406">
        <v>46058</v>
      </c>
      <c r="C388" s="356" t="s">
        <v>3766</v>
      </c>
    </row>
    <row r="389" spans="1:3" ht="26.25" customHeight="1">
      <c r="A389" s="105" t="s">
        <v>3879</v>
      </c>
      <c r="B389" s="406">
        <v>46055</v>
      </c>
      <c r="C389" s="356" t="s">
        <v>4155</v>
      </c>
    </row>
    <row r="390" spans="1:3" ht="36.75" customHeight="1">
      <c r="A390" s="105" t="s">
        <v>4156</v>
      </c>
      <c r="B390" s="406">
        <v>46051</v>
      </c>
      <c r="C390" s="356" t="s">
        <v>4157</v>
      </c>
    </row>
    <row r="391" spans="1:3" ht="67.5" customHeight="1">
      <c r="A391" s="105" t="s">
        <v>4158</v>
      </c>
      <c r="B391" s="406">
        <v>46049</v>
      </c>
      <c r="C391" s="356" t="s">
        <v>4159</v>
      </c>
    </row>
    <row r="392" spans="1:3" ht="30" customHeight="1">
      <c r="A392" s="105" t="s">
        <v>3865</v>
      </c>
      <c r="B392" s="406">
        <v>46049</v>
      </c>
      <c r="C392" s="356" t="s">
        <v>4160</v>
      </c>
    </row>
    <row r="393" spans="1:3" ht="61.5" customHeight="1">
      <c r="A393" s="105" t="s">
        <v>4161</v>
      </c>
      <c r="B393" s="406">
        <v>46036</v>
      </c>
      <c r="C393" s="356" t="s">
        <v>4162</v>
      </c>
    </row>
    <row r="394" spans="1:3" ht="51.75" customHeight="1">
      <c r="A394" s="414" t="s">
        <v>4163</v>
      </c>
      <c r="B394" s="406">
        <v>46025</v>
      </c>
      <c r="C394" s="356" t="s">
        <v>4164</v>
      </c>
    </row>
    <row r="395" spans="1:3" ht="45.75" customHeight="1">
      <c r="A395" s="105" t="s">
        <v>1567</v>
      </c>
      <c r="B395" s="406">
        <v>46102</v>
      </c>
      <c r="C395" s="356" t="s">
        <v>4165</v>
      </c>
    </row>
    <row r="396" spans="1:3" ht="33.75" customHeight="1">
      <c r="A396" s="105" t="s">
        <v>4166</v>
      </c>
      <c r="B396" s="406">
        <v>46100</v>
      </c>
      <c r="C396" s="356" t="s">
        <v>4167</v>
      </c>
    </row>
    <row r="397" spans="1:3" ht="36.75" customHeight="1">
      <c r="A397" s="105" t="s">
        <v>4168</v>
      </c>
      <c r="B397" s="406">
        <v>46088</v>
      </c>
      <c r="C397" s="356" t="s">
        <v>4169</v>
      </c>
    </row>
    <row r="398" spans="1:3" ht="41.25" customHeight="1">
      <c r="A398" s="105" t="s">
        <v>4170</v>
      </c>
      <c r="B398" s="406">
        <v>46084</v>
      </c>
      <c r="C398" s="356" t="s">
        <v>4171</v>
      </c>
    </row>
    <row r="399" spans="1:3" ht="78" customHeight="1">
      <c r="A399" s="105" t="s">
        <v>4172</v>
      </c>
      <c r="B399" s="406">
        <v>46081</v>
      </c>
      <c r="C399" s="356" t="s">
        <v>4173</v>
      </c>
    </row>
    <row r="400" spans="1:3" ht="50.25" customHeight="1">
      <c r="A400" s="105" t="s">
        <v>4174</v>
      </c>
      <c r="B400" s="406">
        <v>46073</v>
      </c>
      <c r="C400" s="356" t="s">
        <v>4175</v>
      </c>
    </row>
    <row r="401" spans="1:8" ht="27.75" customHeight="1">
      <c r="A401" s="105" t="s">
        <v>4176</v>
      </c>
      <c r="B401" s="406">
        <v>46071</v>
      </c>
      <c r="C401" s="356" t="s">
        <v>4177</v>
      </c>
    </row>
    <row r="402" spans="1:8" ht="37.5" customHeight="1">
      <c r="A402" s="105" t="s">
        <v>4178</v>
      </c>
      <c r="B402" s="406">
        <v>46068</v>
      </c>
      <c r="C402" s="396" t="s">
        <v>4179</v>
      </c>
    </row>
    <row r="403" spans="1:8" ht="39" customHeight="1">
      <c r="A403" s="105" t="s">
        <v>4180</v>
      </c>
      <c r="B403" s="406">
        <v>46068</v>
      </c>
      <c r="C403" s="356" t="s">
        <v>4181</v>
      </c>
    </row>
    <row r="404" spans="1:8" ht="45" customHeight="1">
      <c r="A404" s="105" t="s">
        <v>4182</v>
      </c>
      <c r="B404" s="406">
        <v>46054</v>
      </c>
      <c r="C404" s="356" t="s">
        <v>4183</v>
      </c>
    </row>
    <row r="405" spans="1:8" ht="84" customHeight="1">
      <c r="A405" s="105" t="s">
        <v>4184</v>
      </c>
      <c r="B405" s="406">
        <v>46051</v>
      </c>
      <c r="C405" s="356" t="s">
        <v>4185</v>
      </c>
    </row>
    <row r="406" spans="1:8" ht="30.75" customHeight="1">
      <c r="A406" s="105" t="s">
        <v>4186</v>
      </c>
      <c r="B406" s="406">
        <v>46049</v>
      </c>
      <c r="C406" s="396" t="s">
        <v>4187</v>
      </c>
    </row>
    <row r="407" spans="1:8" ht="33" customHeight="1">
      <c r="A407" s="105" t="s">
        <v>4188</v>
      </c>
      <c r="B407" s="406">
        <v>46042</v>
      </c>
      <c r="C407" s="356" t="s">
        <v>4189</v>
      </c>
    </row>
    <row r="408" spans="1:8" ht="40.5" customHeight="1">
      <c r="A408" s="105" t="s">
        <v>4190</v>
      </c>
      <c r="B408" s="406">
        <v>46100</v>
      </c>
      <c r="C408" s="396" t="s">
        <v>2903</v>
      </c>
    </row>
    <row r="409" spans="1:8" ht="36" customHeight="1">
      <c r="A409" s="105" t="s">
        <v>4191</v>
      </c>
      <c r="B409" s="406">
        <v>46098</v>
      </c>
      <c r="C409" s="356" t="s">
        <v>4192</v>
      </c>
    </row>
    <row r="410" spans="1:8" ht="27.75" customHeight="1">
      <c r="A410" s="105" t="s">
        <v>3959</v>
      </c>
      <c r="B410" s="406">
        <v>46098</v>
      </c>
      <c r="C410" s="396" t="s">
        <v>1138</v>
      </c>
    </row>
    <row r="411" spans="1:8" ht="34.5" customHeight="1">
      <c r="A411" s="105" t="s">
        <v>4193</v>
      </c>
      <c r="B411" s="406">
        <v>46087</v>
      </c>
      <c r="C411" s="356" t="s">
        <v>4194</v>
      </c>
    </row>
    <row r="412" spans="1:8" ht="81" customHeight="1">
      <c r="A412" s="105" t="s">
        <v>4195</v>
      </c>
      <c r="B412" s="406">
        <v>46086</v>
      </c>
      <c r="C412" s="356" t="s">
        <v>4196</v>
      </c>
    </row>
    <row r="413" spans="1:8" ht="54" customHeight="1">
      <c r="A413" s="105" t="s">
        <v>3825</v>
      </c>
      <c r="B413" s="406">
        <v>46083</v>
      </c>
      <c r="C413" s="356" t="s">
        <v>4197</v>
      </c>
      <c r="H413" s="33" t="s">
        <v>4198</v>
      </c>
    </row>
    <row r="414" spans="1:8" ht="55.5" customHeight="1">
      <c r="A414" s="105" t="s">
        <v>4199</v>
      </c>
      <c r="B414" s="406">
        <v>46080</v>
      </c>
      <c r="C414" s="356" t="s">
        <v>4200</v>
      </c>
    </row>
    <row r="415" spans="1:8" ht="71.25" customHeight="1">
      <c r="A415" s="105" t="s">
        <v>4201</v>
      </c>
      <c r="B415" s="406">
        <v>46074</v>
      </c>
      <c r="C415" s="356" t="s">
        <v>4202</v>
      </c>
    </row>
    <row r="416" spans="1:8" ht="35.25" customHeight="1">
      <c r="A416" s="105" t="s">
        <v>3917</v>
      </c>
      <c r="B416" s="406">
        <v>46073</v>
      </c>
      <c r="C416" s="356" t="s">
        <v>4203</v>
      </c>
    </row>
    <row r="417" spans="1:3" ht="28.5" customHeight="1">
      <c r="A417" s="105" t="s">
        <v>3915</v>
      </c>
      <c r="B417" s="406">
        <v>46073</v>
      </c>
      <c r="C417" s="396" t="s">
        <v>4204</v>
      </c>
    </row>
    <row r="418" spans="1:3" ht="24" customHeight="1">
      <c r="A418" s="105" t="s">
        <v>4205</v>
      </c>
      <c r="B418" s="406">
        <v>46073</v>
      </c>
      <c r="C418" s="396" t="s">
        <v>4206</v>
      </c>
    </row>
    <row r="419" spans="1:3" ht="26.25" customHeight="1">
      <c r="A419" s="105" t="s">
        <v>4207</v>
      </c>
      <c r="B419" s="406">
        <v>46072</v>
      </c>
      <c r="C419" s="396" t="s">
        <v>4208</v>
      </c>
    </row>
    <row r="420" spans="1:3" ht="44.25" customHeight="1">
      <c r="A420" s="105" t="s">
        <v>3901</v>
      </c>
      <c r="B420" s="406">
        <v>46066</v>
      </c>
      <c r="C420" s="356" t="s">
        <v>3210</v>
      </c>
    </row>
    <row r="421" spans="1:3" ht="21.75" customHeight="1">
      <c r="A421" s="105" t="s">
        <v>4209</v>
      </c>
      <c r="B421" s="406">
        <v>46059</v>
      </c>
      <c r="C421" s="415" t="s">
        <v>4210</v>
      </c>
    </row>
    <row r="422" spans="1:3" ht="51.75" customHeight="1">
      <c r="A422" s="105" t="s">
        <v>4211</v>
      </c>
      <c r="B422" s="406">
        <v>46055</v>
      </c>
      <c r="C422" s="356" t="s">
        <v>4212</v>
      </c>
    </row>
    <row r="423" spans="1:3" ht="23.25" customHeight="1">
      <c r="A423" s="105" t="s">
        <v>3875</v>
      </c>
      <c r="B423" s="406">
        <v>46052</v>
      </c>
      <c r="C423" s="396" t="s">
        <v>4213</v>
      </c>
    </row>
    <row r="424" spans="1:3" ht="29.25" customHeight="1">
      <c r="A424" s="105" t="s">
        <v>4214</v>
      </c>
      <c r="B424" s="406">
        <v>46049</v>
      </c>
      <c r="C424" s="356" t="s">
        <v>4215</v>
      </c>
    </row>
    <row r="425" spans="1:3" ht="18" customHeight="1">
      <c r="A425" s="105" t="s">
        <v>4216</v>
      </c>
      <c r="B425" s="406">
        <v>46048</v>
      </c>
      <c r="C425" s="396" t="s">
        <v>1531</v>
      </c>
    </row>
    <row r="426" spans="1:3" ht="57" customHeight="1">
      <c r="A426" s="105" t="s">
        <v>4217</v>
      </c>
      <c r="B426" s="406">
        <v>46048</v>
      </c>
      <c r="C426" s="356" t="s">
        <v>4218</v>
      </c>
    </row>
    <row r="427" spans="1:3" ht="22.5" customHeight="1">
      <c r="A427" s="105" t="s">
        <v>4219</v>
      </c>
      <c r="B427" s="406">
        <v>46030</v>
      </c>
      <c r="C427" s="396" t="s">
        <v>4220</v>
      </c>
    </row>
    <row r="428" spans="1:3" ht="28.5">
      <c r="A428" s="105" t="s">
        <v>3977</v>
      </c>
      <c r="B428" s="406">
        <v>46100</v>
      </c>
      <c r="C428" s="356" t="s">
        <v>4221</v>
      </c>
    </row>
    <row r="429" spans="1:3" ht="30.75" customHeight="1">
      <c r="A429" s="105" t="s">
        <v>4222</v>
      </c>
      <c r="B429" s="406">
        <v>46083</v>
      </c>
      <c r="C429" s="396" t="s">
        <v>4213</v>
      </c>
    </row>
    <row r="430" spans="1:3" ht="80.25" customHeight="1">
      <c r="A430" s="105" t="s">
        <v>3871</v>
      </c>
      <c r="B430" s="406">
        <v>46083</v>
      </c>
      <c r="C430" s="356" t="s">
        <v>4223</v>
      </c>
    </row>
    <row r="431" spans="1:3" ht="36" customHeight="1">
      <c r="A431" s="105" t="s">
        <v>4224</v>
      </c>
      <c r="B431" s="406">
        <v>46038</v>
      </c>
      <c r="C431" s="356" t="s">
        <v>4225</v>
      </c>
    </row>
    <row r="432" spans="1:3" ht="29.25" customHeight="1">
      <c r="A432" s="105" t="s">
        <v>4226</v>
      </c>
      <c r="B432" s="406">
        <v>46112</v>
      </c>
      <c r="C432" s="396" t="s">
        <v>4227</v>
      </c>
    </row>
    <row r="433" spans="1:3" ht="76.5" customHeight="1">
      <c r="A433" s="105" t="s">
        <v>3747</v>
      </c>
      <c r="B433" s="406">
        <v>46108</v>
      </c>
      <c r="C433" s="356" t="s">
        <v>4228</v>
      </c>
    </row>
    <row r="434" spans="1:3" ht="61.5" customHeight="1">
      <c r="A434" s="105" t="s">
        <v>4229</v>
      </c>
      <c r="B434" s="406">
        <v>46098</v>
      </c>
      <c r="C434" s="356" t="s">
        <v>4230</v>
      </c>
    </row>
    <row r="435" spans="1:3" ht="41.25" customHeight="1">
      <c r="A435" s="105" t="s">
        <v>4231</v>
      </c>
      <c r="B435" s="406">
        <v>46087</v>
      </c>
      <c r="C435" s="356" t="s">
        <v>4232</v>
      </c>
    </row>
    <row r="436" spans="1:3" ht="76.5" customHeight="1">
      <c r="A436" s="105" t="s">
        <v>4233</v>
      </c>
      <c r="B436" s="406">
        <v>46078</v>
      </c>
      <c r="C436" s="356" t="s">
        <v>4234</v>
      </c>
    </row>
    <row r="437" spans="1:3" ht="48" customHeight="1">
      <c r="A437" s="105" t="s">
        <v>4235</v>
      </c>
      <c r="B437" s="406">
        <v>46059</v>
      </c>
      <c r="C437" s="356" t="s">
        <v>4236</v>
      </c>
    </row>
    <row r="438" spans="1:3" ht="32.25" customHeight="1">
      <c r="A438" s="105" t="s">
        <v>3709</v>
      </c>
      <c r="B438" s="406">
        <v>46052</v>
      </c>
      <c r="C438" s="356" t="s">
        <v>4237</v>
      </c>
    </row>
    <row r="439" spans="1:3" ht="48.75" customHeight="1">
      <c r="A439" s="105" t="s">
        <v>4238</v>
      </c>
      <c r="B439" s="406">
        <v>46049</v>
      </c>
      <c r="C439" s="356" t="s">
        <v>4239</v>
      </c>
    </row>
    <row r="440" spans="1:3" ht="85.5" customHeight="1">
      <c r="A440" s="105" t="s">
        <v>4240</v>
      </c>
      <c r="B440" s="406">
        <v>46046</v>
      </c>
      <c r="C440" s="356" t="s">
        <v>4241</v>
      </c>
    </row>
    <row r="441" spans="1:3" ht="36.75" customHeight="1">
      <c r="A441" s="105" t="s">
        <v>3843</v>
      </c>
      <c r="B441" s="406">
        <v>46044</v>
      </c>
      <c r="C441" s="356" t="s">
        <v>4242</v>
      </c>
    </row>
    <row r="442" spans="1:3" ht="68.25" customHeight="1">
      <c r="A442" s="105" t="s">
        <v>4243</v>
      </c>
      <c r="B442" s="406">
        <v>46041</v>
      </c>
      <c r="C442" s="356" t="s">
        <v>4244</v>
      </c>
    </row>
    <row r="443" spans="1:3" ht="31.5" customHeight="1">
      <c r="A443" s="105" t="s">
        <v>4245</v>
      </c>
      <c r="B443" s="406">
        <v>46031</v>
      </c>
      <c r="C443" s="356" t="s">
        <v>4246</v>
      </c>
    </row>
    <row r="444" spans="1:3" ht="57" customHeight="1">
      <c r="A444" s="105" t="s">
        <v>4247</v>
      </c>
      <c r="B444" s="406">
        <v>46111</v>
      </c>
      <c r="C444" s="356" t="s">
        <v>4248</v>
      </c>
    </row>
    <row r="445" spans="1:3" ht="65.25" customHeight="1">
      <c r="A445" s="105" t="s">
        <v>4249</v>
      </c>
      <c r="B445" s="406">
        <v>46110</v>
      </c>
      <c r="C445" s="356" t="s">
        <v>4250</v>
      </c>
    </row>
    <row r="446" spans="1:3" ht="78" customHeight="1">
      <c r="A446" s="105" t="s">
        <v>4251</v>
      </c>
      <c r="B446" s="406">
        <v>46107</v>
      </c>
      <c r="C446" s="356" t="s">
        <v>4252</v>
      </c>
    </row>
    <row r="447" spans="1:3" ht="77.25" customHeight="1">
      <c r="A447" s="105" t="s">
        <v>4253</v>
      </c>
      <c r="B447" s="406">
        <v>46107</v>
      </c>
      <c r="C447" s="356" t="s">
        <v>4254</v>
      </c>
    </row>
    <row r="448" spans="1:3" ht="60.75" customHeight="1">
      <c r="A448" s="105" t="s">
        <v>4255</v>
      </c>
      <c r="B448" s="406">
        <v>46100</v>
      </c>
      <c r="C448" s="356" t="s">
        <v>4256</v>
      </c>
    </row>
    <row r="449" spans="1:10" ht="49.5" customHeight="1">
      <c r="A449" s="105" t="s">
        <v>4257</v>
      </c>
      <c r="B449" s="406">
        <v>46087</v>
      </c>
      <c r="C449" s="356" t="s">
        <v>4258</v>
      </c>
    </row>
    <row r="450" spans="1:10" ht="68.25" customHeight="1">
      <c r="A450" s="416" t="s">
        <v>4259</v>
      </c>
      <c r="B450" s="413">
        <v>46049</v>
      </c>
      <c r="C450" s="412" t="s">
        <v>4260</v>
      </c>
      <c r="J450" s="417"/>
    </row>
    <row r="451" spans="1:10" ht="67.5" customHeight="1">
      <c r="A451" s="105" t="s">
        <v>4261</v>
      </c>
      <c r="B451" s="406">
        <v>46036</v>
      </c>
      <c r="C451" s="356" t="s">
        <v>4262</v>
      </c>
    </row>
    <row r="452" spans="1:10" ht="66" customHeight="1">
      <c r="A452" s="105" t="s">
        <v>4263</v>
      </c>
      <c r="B452" s="406">
        <v>46111</v>
      </c>
      <c r="C452" s="356" t="s">
        <v>4264</v>
      </c>
    </row>
    <row r="453" spans="1:10" ht="67.5" customHeight="1">
      <c r="A453" s="105" t="s">
        <v>4265</v>
      </c>
      <c r="B453" s="406">
        <v>46108</v>
      </c>
      <c r="C453" s="356" t="s">
        <v>4266</v>
      </c>
    </row>
    <row r="454" spans="1:10" ht="42" customHeight="1">
      <c r="A454" s="105" t="s">
        <v>4267</v>
      </c>
      <c r="B454" s="376">
        <v>46105</v>
      </c>
      <c r="C454" s="418" t="s">
        <v>4268</v>
      </c>
    </row>
    <row r="455" spans="1:10" ht="54" customHeight="1">
      <c r="A455" s="105" t="s">
        <v>4269</v>
      </c>
      <c r="B455" s="51">
        <v>46097</v>
      </c>
      <c r="C455" s="356" t="s">
        <v>4270</v>
      </c>
    </row>
    <row r="456" spans="1:10" ht="33" customHeight="1">
      <c r="A456" s="105" t="s">
        <v>4271</v>
      </c>
      <c r="B456" s="406">
        <v>46094</v>
      </c>
      <c r="C456" s="356" t="s">
        <v>4272</v>
      </c>
    </row>
    <row r="457" spans="1:10" ht="33" customHeight="1">
      <c r="A457" s="105" t="s">
        <v>4273</v>
      </c>
      <c r="B457" s="406">
        <v>46083</v>
      </c>
      <c r="C457" s="356" t="s">
        <v>4274</v>
      </c>
    </row>
    <row r="458" spans="1:10" ht="44.25" customHeight="1">
      <c r="A458" s="105" t="s">
        <v>4275</v>
      </c>
      <c r="B458" s="406">
        <v>46080</v>
      </c>
      <c r="C458" s="356" t="s">
        <v>4276</v>
      </c>
    </row>
    <row r="459" spans="1:10" ht="33" customHeight="1">
      <c r="A459" s="105" t="s">
        <v>4277</v>
      </c>
      <c r="B459" s="406">
        <v>46055</v>
      </c>
      <c r="C459" s="356" t="s">
        <v>4278</v>
      </c>
    </row>
    <row r="460" spans="1:10" ht="45" customHeight="1">
      <c r="A460" s="105" t="s">
        <v>4279</v>
      </c>
      <c r="B460" s="406">
        <v>46070</v>
      </c>
      <c r="C460" s="356" t="s">
        <v>4280</v>
      </c>
    </row>
    <row r="461" spans="1:10" ht="44.25" customHeight="1">
      <c r="A461" s="105" t="s">
        <v>4281</v>
      </c>
      <c r="B461" s="406">
        <v>46066</v>
      </c>
      <c r="C461" s="356" t="s">
        <v>4282</v>
      </c>
    </row>
    <row r="462" spans="1:10" ht="37.5" customHeight="1">
      <c r="A462" s="105" t="s">
        <v>4283</v>
      </c>
      <c r="B462" s="406">
        <v>46062</v>
      </c>
      <c r="C462" s="356" t="s">
        <v>4284</v>
      </c>
    </row>
    <row r="463" spans="1:10" ht="40.5" customHeight="1">
      <c r="A463" s="105" t="s">
        <v>4285</v>
      </c>
      <c r="B463" s="406">
        <v>46047</v>
      </c>
      <c r="C463" s="356" t="s">
        <v>4286</v>
      </c>
    </row>
    <row r="464" spans="1:10" ht="36" customHeight="1">
      <c r="A464" s="105" t="s">
        <v>3971</v>
      </c>
      <c r="B464" s="406">
        <v>46099</v>
      </c>
      <c r="C464" s="396" t="s">
        <v>4287</v>
      </c>
    </row>
    <row r="465" spans="1:3" ht="53.25" customHeight="1">
      <c r="A465" s="105" t="s">
        <v>4288</v>
      </c>
      <c r="B465" s="406">
        <v>46091</v>
      </c>
      <c r="C465" s="356" t="s">
        <v>4289</v>
      </c>
    </row>
    <row r="466" spans="1:3" ht="59.25" customHeight="1">
      <c r="A466" s="105" t="s">
        <v>4290</v>
      </c>
      <c r="B466" s="406">
        <v>46090</v>
      </c>
      <c r="C466" s="356" t="s">
        <v>4291</v>
      </c>
    </row>
    <row r="467" spans="1:3" ht="27" customHeight="1">
      <c r="A467" s="105" t="s">
        <v>4292</v>
      </c>
      <c r="B467" s="406">
        <v>46076</v>
      </c>
      <c r="C467" s="396" t="s">
        <v>4293</v>
      </c>
    </row>
    <row r="468" spans="1:3" ht="40.5" customHeight="1">
      <c r="A468" s="105" t="s">
        <v>3724</v>
      </c>
      <c r="B468" s="406">
        <v>46075</v>
      </c>
      <c r="C468" s="356" t="s">
        <v>4294</v>
      </c>
    </row>
    <row r="469" spans="1:3" ht="30.75" customHeight="1">
      <c r="A469" s="105" t="s">
        <v>4295</v>
      </c>
      <c r="B469" s="406">
        <v>46073</v>
      </c>
      <c r="C469" s="356" t="s">
        <v>4296</v>
      </c>
    </row>
    <row r="470" spans="1:3" ht="48" customHeight="1">
      <c r="A470" s="105" t="s">
        <v>3897</v>
      </c>
      <c r="B470" s="406">
        <v>46066</v>
      </c>
      <c r="C470" s="356" t="s">
        <v>4297</v>
      </c>
    </row>
    <row r="471" spans="1:3" ht="30" customHeight="1">
      <c r="A471" s="105" t="s">
        <v>3864</v>
      </c>
      <c r="B471" s="406">
        <v>46049</v>
      </c>
      <c r="C471" s="396" t="s">
        <v>4298</v>
      </c>
    </row>
    <row r="472" spans="1:3" ht="49.5" customHeight="1">
      <c r="A472" s="105" t="s">
        <v>4299</v>
      </c>
      <c r="B472" s="406">
        <v>46027</v>
      </c>
      <c r="C472" s="356" t="s">
        <v>4300</v>
      </c>
    </row>
    <row r="473" spans="1:3" ht="62.25" customHeight="1">
      <c r="A473" s="105" t="s">
        <v>4301</v>
      </c>
      <c r="B473" s="50" t="s">
        <v>4302</v>
      </c>
      <c r="C473" s="356" t="s">
        <v>4303</v>
      </c>
    </row>
    <row r="474" spans="1:3" ht="52.5" customHeight="1">
      <c r="A474" s="105" t="s">
        <v>4304</v>
      </c>
      <c r="B474" s="406">
        <v>46101</v>
      </c>
      <c r="C474" s="356" t="s">
        <v>4305</v>
      </c>
    </row>
    <row r="475" spans="1:3" ht="103.5" customHeight="1">
      <c r="A475" s="105" t="s">
        <v>3945</v>
      </c>
      <c r="B475" s="406">
        <v>46082</v>
      </c>
      <c r="C475" s="356" t="s">
        <v>4306</v>
      </c>
    </row>
    <row r="476" spans="1:3" ht="90" customHeight="1">
      <c r="A476" s="105" t="s">
        <v>4307</v>
      </c>
      <c r="B476" s="406">
        <v>46059</v>
      </c>
      <c r="C476" s="356" t="s">
        <v>4308</v>
      </c>
    </row>
    <row r="478" spans="1:3" ht="46.5" customHeight="1">
      <c r="A478" s="2" t="s">
        <v>887</v>
      </c>
      <c r="B478" s="2"/>
      <c r="C478" s="2"/>
    </row>
    <row r="479" spans="1:3" ht="57.75" customHeight="1">
      <c r="A479" s="44" t="s">
        <v>888</v>
      </c>
      <c r="B479" s="44" t="s">
        <v>889</v>
      </c>
      <c r="C479" s="44" t="s">
        <v>890</v>
      </c>
    </row>
    <row r="480" spans="1:3" ht="12.75" customHeight="1">
      <c r="A480" s="50"/>
      <c r="B480" s="50"/>
      <c r="C480" s="50"/>
    </row>
    <row r="481" spans="1:7" ht="12.75" customHeight="1">
      <c r="A481" s="50"/>
      <c r="B481" s="50"/>
      <c r="C481" s="50"/>
    </row>
    <row r="483" spans="1:7" ht="43.35" customHeight="1">
      <c r="A483" s="2" t="s">
        <v>891</v>
      </c>
      <c r="B483" s="2"/>
      <c r="C483" s="2"/>
      <c r="D483" s="2"/>
      <c r="E483" s="2"/>
    </row>
    <row r="484" spans="1:7" ht="85.9" customHeight="1">
      <c r="A484" s="44" t="s">
        <v>892</v>
      </c>
      <c r="B484" s="44" t="s">
        <v>893</v>
      </c>
      <c r="C484" s="44" t="s">
        <v>894</v>
      </c>
      <c r="D484" s="44" t="s">
        <v>895</v>
      </c>
      <c r="E484" s="44" t="s">
        <v>896</v>
      </c>
    </row>
    <row r="485" spans="1:7" ht="30" customHeight="1">
      <c r="A485" s="50" t="s">
        <v>4309</v>
      </c>
      <c r="B485" s="50" t="s">
        <v>4310</v>
      </c>
      <c r="C485" s="50"/>
      <c r="D485" s="50"/>
      <c r="E485" s="50"/>
    </row>
    <row r="486" spans="1:7" ht="12.75" customHeight="1">
      <c r="A486" s="50"/>
      <c r="B486" s="50"/>
      <c r="C486" s="50"/>
      <c r="D486" s="50"/>
      <c r="E486" s="50"/>
    </row>
    <row r="488" spans="1:7" ht="49.9" customHeight="1">
      <c r="A488" s="1478" t="s">
        <v>902</v>
      </c>
      <c r="B488" s="1478"/>
      <c r="C488" s="1478"/>
      <c r="D488" s="1478"/>
      <c r="E488" s="1478"/>
      <c r="F488" s="120" t="s">
        <v>123</v>
      </c>
      <c r="G488" s="120" t="s">
        <v>124</v>
      </c>
    </row>
    <row r="489" spans="1:7" ht="69" customHeight="1">
      <c r="A489" s="120" t="s">
        <v>125</v>
      </c>
      <c r="B489" s="120" t="s">
        <v>126</v>
      </c>
      <c r="C489" s="120" t="s">
        <v>127</v>
      </c>
      <c r="D489" s="120" t="s">
        <v>128</v>
      </c>
      <c r="E489" s="120" t="s">
        <v>129</v>
      </c>
      <c r="F489" s="50">
        <v>13</v>
      </c>
      <c r="G489" s="50">
        <f>SUM(D490:D502)</f>
        <v>483</v>
      </c>
    </row>
    <row r="490" spans="1:7" ht="12.75" customHeight="1">
      <c r="A490" s="78" t="s">
        <v>4311</v>
      </c>
      <c r="B490" s="318">
        <v>46073</v>
      </c>
      <c r="C490" s="419" t="s">
        <v>4312</v>
      </c>
      <c r="D490" s="78">
        <v>25</v>
      </c>
      <c r="E490" s="121" t="s">
        <v>3701</v>
      </c>
    </row>
    <row r="491" spans="1:7" ht="12.75" customHeight="1">
      <c r="A491" s="400" t="s">
        <v>4313</v>
      </c>
      <c r="B491" s="318">
        <v>46079</v>
      </c>
      <c r="C491" s="419" t="s">
        <v>4314</v>
      </c>
      <c r="D491" s="78">
        <v>34</v>
      </c>
      <c r="E491" s="121" t="s">
        <v>4315</v>
      </c>
    </row>
    <row r="492" spans="1:7" ht="12.75" customHeight="1">
      <c r="A492" s="78" t="s">
        <v>4316</v>
      </c>
      <c r="B492" s="318" t="s">
        <v>4317</v>
      </c>
      <c r="C492" s="419" t="s">
        <v>4318</v>
      </c>
      <c r="D492" s="78">
        <v>56</v>
      </c>
      <c r="E492" s="121" t="s">
        <v>4319</v>
      </c>
    </row>
    <row r="493" spans="1:7" ht="12.75" customHeight="1">
      <c r="A493" s="396" t="s">
        <v>4320</v>
      </c>
      <c r="B493" s="318">
        <v>46101</v>
      </c>
      <c r="C493" s="419" t="s">
        <v>4321</v>
      </c>
      <c r="D493" s="78">
        <v>20</v>
      </c>
      <c r="E493" s="121" t="s">
        <v>4322</v>
      </c>
    </row>
    <row r="494" spans="1:7" ht="12.75" customHeight="1">
      <c r="A494" s="68" t="s">
        <v>4146</v>
      </c>
      <c r="B494" s="318">
        <v>46107</v>
      </c>
      <c r="C494" s="419" t="s">
        <v>4145</v>
      </c>
      <c r="D494" s="78">
        <v>28</v>
      </c>
      <c r="E494" s="121" t="s">
        <v>3756</v>
      </c>
    </row>
    <row r="495" spans="1:7" ht="12.75" customHeight="1">
      <c r="A495" s="396" t="s">
        <v>4323</v>
      </c>
      <c r="B495" s="318">
        <v>46080</v>
      </c>
      <c r="C495" s="419" t="s">
        <v>4199</v>
      </c>
      <c r="D495" s="78">
        <v>27</v>
      </c>
      <c r="E495" s="121" t="s">
        <v>3728</v>
      </c>
    </row>
    <row r="496" spans="1:7" ht="123" customHeight="1">
      <c r="A496" s="78" t="s">
        <v>291</v>
      </c>
      <c r="B496" s="318">
        <v>46080</v>
      </c>
      <c r="C496" s="84" t="s">
        <v>4324</v>
      </c>
      <c r="D496" s="78">
        <v>33</v>
      </c>
      <c r="E496" s="121" t="s">
        <v>3827</v>
      </c>
    </row>
    <row r="497" spans="1:8" ht="12.75" customHeight="1">
      <c r="A497" s="78" t="s">
        <v>4325</v>
      </c>
      <c r="B497" s="318">
        <v>46081</v>
      </c>
      <c r="C497" s="419" t="s">
        <v>4326</v>
      </c>
      <c r="D497" s="78">
        <v>70</v>
      </c>
      <c r="E497" s="121" t="s">
        <v>4327</v>
      </c>
    </row>
    <row r="498" spans="1:8" ht="12.75" customHeight="1">
      <c r="A498" s="78" t="s">
        <v>4328</v>
      </c>
      <c r="B498" s="318">
        <v>46081</v>
      </c>
      <c r="C498" s="419" t="s">
        <v>4329</v>
      </c>
      <c r="D498" s="78">
        <v>48</v>
      </c>
      <c r="E498" s="121" t="s">
        <v>3692</v>
      </c>
    </row>
    <row r="499" spans="1:8" ht="12.75" customHeight="1">
      <c r="A499" s="78" t="s">
        <v>4330</v>
      </c>
      <c r="B499" s="318">
        <v>46099</v>
      </c>
      <c r="C499" s="419" t="s">
        <v>4331</v>
      </c>
      <c r="D499" s="78">
        <v>62</v>
      </c>
      <c r="E499" s="78" t="s">
        <v>3701</v>
      </c>
    </row>
    <row r="500" spans="1:8" ht="12.75" customHeight="1">
      <c r="A500" s="68" t="s">
        <v>4332</v>
      </c>
      <c r="B500" s="318">
        <v>46100</v>
      </c>
      <c r="C500" s="419" t="s">
        <v>4333</v>
      </c>
      <c r="D500" s="78">
        <v>18</v>
      </c>
      <c r="E500" s="78" t="s">
        <v>3728</v>
      </c>
    </row>
    <row r="501" spans="1:8" ht="12.75" customHeight="1">
      <c r="A501" s="420" t="s">
        <v>4334</v>
      </c>
      <c r="B501" s="318">
        <v>46112</v>
      </c>
      <c r="C501" s="419" t="s">
        <v>4335</v>
      </c>
      <c r="D501" s="78">
        <v>22</v>
      </c>
      <c r="E501" s="78" t="s">
        <v>3701</v>
      </c>
    </row>
    <row r="502" spans="1:8" ht="21.75" customHeight="1">
      <c r="A502" s="405" t="s">
        <v>4336</v>
      </c>
      <c r="B502" s="318">
        <v>46112</v>
      </c>
      <c r="C502" s="419" t="s">
        <v>4337</v>
      </c>
      <c r="D502" s="78">
        <v>40</v>
      </c>
      <c r="E502" s="121" t="s">
        <v>3827</v>
      </c>
    </row>
    <row r="504" spans="1:8" ht="52.9" customHeight="1">
      <c r="A504" s="1478" t="s">
        <v>925</v>
      </c>
      <c r="B504" s="1478"/>
      <c r="C504" s="1478"/>
      <c r="D504" s="1478"/>
      <c r="E504" s="1478"/>
      <c r="F504" s="3"/>
      <c r="G504" s="3"/>
      <c r="H504" s="3"/>
    </row>
    <row r="505" spans="1:8" ht="12.75" customHeight="1">
      <c r="A505" s="5" t="s">
        <v>18</v>
      </c>
      <c r="B505" s="5"/>
      <c r="C505" s="5"/>
      <c r="D505" s="5"/>
      <c r="E505" s="5"/>
    </row>
    <row r="506" spans="1:8" ht="114.2" customHeight="1">
      <c r="A506" s="122"/>
      <c r="B506" s="120" t="s">
        <v>926</v>
      </c>
      <c r="C506" s="120" t="s">
        <v>927</v>
      </c>
      <c r="D506" s="120" t="s">
        <v>128</v>
      </c>
      <c r="E506" s="120" t="s">
        <v>928</v>
      </c>
    </row>
    <row r="507" spans="1:8" ht="12.75" customHeight="1">
      <c r="A507" s="120" t="s">
        <v>929</v>
      </c>
      <c r="B507" s="50" t="s">
        <v>4338</v>
      </c>
      <c r="C507" s="50" t="s">
        <v>4339</v>
      </c>
      <c r="D507" s="50">
        <v>8</v>
      </c>
      <c r="E507" s="50" t="s">
        <v>4340</v>
      </c>
    </row>
    <row r="508" spans="1:8" ht="12.75" customHeight="1">
      <c r="A508" s="120" t="s">
        <v>930</v>
      </c>
      <c r="B508" s="50"/>
      <c r="C508" s="50"/>
      <c r="D508" s="50"/>
      <c r="E508" s="50"/>
    </row>
    <row r="510" spans="1:8" ht="72.400000000000006" customHeight="1">
      <c r="A510" s="1478" t="s">
        <v>931</v>
      </c>
      <c r="B510" s="1478"/>
      <c r="C510" s="1478"/>
      <c r="D510" s="1479"/>
      <c r="E510" s="1479"/>
      <c r="F510" s="1479"/>
    </row>
    <row r="511" spans="1:8" ht="41.1" customHeight="1">
      <c r="A511" s="123" t="s">
        <v>933</v>
      </c>
      <c r="B511" s="1480"/>
      <c r="C511" s="1480"/>
      <c r="D511" s="35"/>
      <c r="E511" s="35"/>
    </row>
    <row r="512" spans="1:8" ht="12.75" customHeight="1">
      <c r="A512" s="120" t="s">
        <v>934</v>
      </c>
      <c r="B512" s="1478" t="s">
        <v>935</v>
      </c>
      <c r="C512" s="1478"/>
      <c r="D512" s="35"/>
      <c r="E512" s="35"/>
    </row>
    <row r="513" spans="1:6" ht="16.350000000000001" customHeight="1">
      <c r="A513" s="120" t="s">
        <v>936</v>
      </c>
      <c r="B513" s="1505" t="s">
        <v>4341</v>
      </c>
      <c r="C513" s="1505"/>
      <c r="D513" s="35"/>
      <c r="E513" s="35"/>
    </row>
    <row r="514" spans="1:6" ht="12.75" customHeight="1">
      <c r="A514" s="120" t="s">
        <v>937</v>
      </c>
      <c r="B514" s="1506" t="s">
        <v>4342</v>
      </c>
      <c r="C514" s="1506"/>
      <c r="D514" s="35"/>
      <c r="E514" s="35"/>
    </row>
    <row r="515" spans="1:6" ht="12.75" customHeight="1">
      <c r="A515" s="120" t="s">
        <v>939</v>
      </c>
      <c r="B515" s="1507" t="s">
        <v>3744</v>
      </c>
      <c r="C515" s="1507"/>
      <c r="D515" s="35"/>
      <c r="E515" s="35"/>
    </row>
    <row r="516" spans="1:6" ht="12.75" customHeight="1">
      <c r="A516" s="35"/>
      <c r="B516" s="421"/>
      <c r="C516" s="422"/>
      <c r="D516" s="35"/>
      <c r="E516" s="35"/>
    </row>
    <row r="517" spans="1:6" ht="49.35" customHeight="1">
      <c r="A517" s="1478" t="s">
        <v>956</v>
      </c>
      <c r="B517" s="1478"/>
      <c r="C517" s="1478"/>
      <c r="D517" s="3" t="s">
        <v>17</v>
      </c>
      <c r="E517" s="3"/>
      <c r="F517" s="3"/>
    </row>
    <row r="518" spans="1:6" ht="12.75" customHeight="1">
      <c r="A518" s="5" t="s">
        <v>18</v>
      </c>
      <c r="B518" s="5"/>
      <c r="C518" s="5"/>
    </row>
    <row r="519" spans="1:6" ht="12.75" customHeight="1">
      <c r="A519" s="1478" t="s">
        <v>108</v>
      </c>
      <c r="B519" s="1478"/>
      <c r="C519" s="1478"/>
      <c r="D519" s="35"/>
      <c r="E519" s="35"/>
    </row>
    <row r="520" spans="1:6" ht="12.75" customHeight="1">
      <c r="A520" s="1480"/>
      <c r="B520" s="1480"/>
      <c r="C520" s="1480"/>
      <c r="D520" s="35"/>
      <c r="E520" s="35"/>
    </row>
    <row r="521" spans="1:6" ht="12.75" customHeight="1">
      <c r="A521" s="35"/>
      <c r="B521" s="35"/>
      <c r="C521" s="35"/>
      <c r="D521" s="35"/>
      <c r="E521" s="35"/>
    </row>
    <row r="522" spans="1:6" ht="54.4" customHeight="1">
      <c r="A522" s="1478" t="s">
        <v>957</v>
      </c>
      <c r="B522" s="1478"/>
      <c r="C522" s="1478"/>
      <c r="D522" s="3" t="s">
        <v>29</v>
      </c>
      <c r="E522" s="3"/>
      <c r="F522" s="3"/>
    </row>
    <row r="523" spans="1:6" ht="12.75" customHeight="1">
      <c r="A523" s="5" t="s">
        <v>18</v>
      </c>
      <c r="B523" s="5"/>
      <c r="C523" s="5"/>
      <c r="D523" s="35"/>
      <c r="E523" s="35"/>
    </row>
    <row r="524" spans="1:6" ht="38.85" customHeight="1">
      <c r="A524" s="120" t="s">
        <v>958</v>
      </c>
      <c r="B524" s="120" t="s">
        <v>927</v>
      </c>
      <c r="C524" s="120" t="s">
        <v>959</v>
      </c>
      <c r="D524" s="35"/>
      <c r="E524" s="35"/>
    </row>
    <row r="525" spans="1:6" ht="12.75" customHeight="1">
      <c r="A525" s="423" t="s">
        <v>4343</v>
      </c>
      <c r="B525" s="126" t="s">
        <v>4344</v>
      </c>
      <c r="C525" s="126" t="s">
        <v>4345</v>
      </c>
      <c r="D525" s="35"/>
      <c r="E525" s="35"/>
    </row>
    <row r="526" spans="1:6" ht="12.75" customHeight="1">
      <c r="A526" s="126"/>
      <c r="B526" s="126"/>
      <c r="C526" s="126"/>
      <c r="D526" s="35"/>
      <c r="E526" s="35"/>
    </row>
    <row r="527" spans="1:6" ht="12.75" customHeight="1">
      <c r="A527" s="126"/>
      <c r="B527" s="126"/>
      <c r="C527" s="126"/>
      <c r="D527" s="127"/>
      <c r="E527" s="127"/>
    </row>
    <row r="528" spans="1:6" ht="12.75" customHeight="1">
      <c r="A528" s="127"/>
      <c r="B528" s="127"/>
      <c r="C528" s="127"/>
      <c r="D528" s="127"/>
      <c r="E528" s="127"/>
    </row>
    <row r="529" spans="1:6" ht="50.65" customHeight="1">
      <c r="A529" s="1482" t="s">
        <v>967</v>
      </c>
      <c r="B529" s="1482"/>
      <c r="C529" s="1482"/>
      <c r="D529" s="1482"/>
      <c r="E529" s="1482"/>
    </row>
    <row r="530" spans="1:6" ht="61.15" customHeight="1">
      <c r="A530" s="128" t="s">
        <v>125</v>
      </c>
      <c r="B530" s="128" t="s">
        <v>126</v>
      </c>
      <c r="C530" s="128" t="s">
        <v>127</v>
      </c>
      <c r="D530" s="128" t="s">
        <v>128</v>
      </c>
      <c r="E530" s="128" t="s">
        <v>129</v>
      </c>
    </row>
    <row r="531" spans="1:6" ht="12.75" customHeight="1">
      <c r="A531" s="152"/>
      <c r="B531" s="424"/>
      <c r="C531" s="264"/>
      <c r="D531" s="152"/>
      <c r="E531" s="424"/>
    </row>
    <row r="532" spans="1:6" ht="12.75" customHeight="1">
      <c r="A532" s="425"/>
      <c r="B532" s="426"/>
      <c r="C532" s="427"/>
      <c r="D532" s="426"/>
      <c r="E532" s="426"/>
    </row>
    <row r="533" spans="1:6" ht="12.75" customHeight="1">
      <c r="A533" s="270"/>
      <c r="B533" s="148"/>
      <c r="C533" s="428"/>
      <c r="D533" s="151"/>
      <c r="E533" s="151"/>
    </row>
    <row r="534" spans="1:6" ht="45.6" customHeight="1">
      <c r="A534" s="1482" t="s">
        <v>977</v>
      </c>
      <c r="B534" s="1482"/>
      <c r="C534" s="1482"/>
      <c r="D534" s="35"/>
      <c r="E534" s="35"/>
    </row>
    <row r="535" spans="1:6" ht="66.400000000000006" customHeight="1">
      <c r="A535" s="128" t="s">
        <v>978</v>
      </c>
      <c r="B535" s="128" t="s">
        <v>979</v>
      </c>
      <c r="C535" s="128" t="s">
        <v>980</v>
      </c>
      <c r="D535" s="35"/>
      <c r="E535" s="35"/>
    </row>
    <row r="536" spans="1:6" ht="27.6" customHeight="1">
      <c r="A536" s="423" t="s">
        <v>4346</v>
      </c>
      <c r="B536" s="429">
        <v>4</v>
      </c>
      <c r="C536" s="423">
        <v>97</v>
      </c>
      <c r="D536" s="35"/>
      <c r="E536" s="35"/>
    </row>
    <row r="537" spans="1:6" ht="12.75" customHeight="1">
      <c r="A537" s="423" t="s">
        <v>4347</v>
      </c>
      <c r="B537" s="429">
        <v>4</v>
      </c>
      <c r="C537" s="423">
        <v>3</v>
      </c>
      <c r="D537" s="35"/>
      <c r="E537" s="35"/>
    </row>
    <row r="538" spans="1:6" ht="12.75" customHeight="1">
      <c r="A538" s="423" t="s">
        <v>4348</v>
      </c>
      <c r="B538" s="429">
        <v>4</v>
      </c>
      <c r="C538" s="423">
        <v>7</v>
      </c>
      <c r="D538" s="35"/>
      <c r="E538" s="35"/>
    </row>
    <row r="539" spans="1:6" ht="12.75" customHeight="1">
      <c r="A539" s="423" t="s">
        <v>4349</v>
      </c>
      <c r="B539" s="429">
        <v>4</v>
      </c>
      <c r="C539" s="423">
        <v>8</v>
      </c>
      <c r="D539" s="35"/>
      <c r="E539" s="35"/>
    </row>
    <row r="540" spans="1:6" ht="12.75" customHeight="1">
      <c r="A540" s="423" t="s">
        <v>4350</v>
      </c>
      <c r="B540" s="429">
        <v>4</v>
      </c>
      <c r="C540" s="423">
        <v>11</v>
      </c>
      <c r="D540" s="35"/>
      <c r="E540" s="35"/>
    </row>
    <row r="541" spans="1:6" ht="12.75" customHeight="1">
      <c r="A541" s="423" t="s">
        <v>4351</v>
      </c>
      <c r="B541" s="429">
        <v>4</v>
      </c>
      <c r="C541" s="423">
        <v>11</v>
      </c>
      <c r="D541" s="35"/>
      <c r="E541" s="35"/>
    </row>
    <row r="542" spans="1:6" ht="12.75" customHeight="1">
      <c r="A542" s="430" t="s">
        <v>4352</v>
      </c>
      <c r="B542" s="431">
        <v>4</v>
      </c>
      <c r="C542" s="430">
        <v>1</v>
      </c>
      <c r="D542" s="35"/>
      <c r="E542" s="35"/>
    </row>
    <row r="543" spans="1:6" ht="12.75" customHeight="1">
      <c r="A543" s="276"/>
      <c r="B543" s="429"/>
      <c r="C543" s="423"/>
      <c r="D543" s="35"/>
      <c r="E543" s="35"/>
    </row>
    <row r="544" spans="1:6" ht="72" customHeight="1">
      <c r="A544" s="128" t="s">
        <v>983</v>
      </c>
      <c r="B544" s="423"/>
      <c r="C544" s="423"/>
      <c r="D544" s="3" t="s">
        <v>17</v>
      </c>
      <c r="E544" s="3"/>
      <c r="F544" s="3"/>
    </row>
    <row r="545" spans="1:6" ht="12.75" customHeight="1">
      <c r="A545" s="42" t="s">
        <v>18</v>
      </c>
      <c r="B545" s="423"/>
      <c r="C545" s="423"/>
      <c r="D545" s="35"/>
      <c r="E545" s="35"/>
    </row>
    <row r="546" spans="1:6" ht="45.6" customHeight="1">
      <c r="A546" s="128" t="s">
        <v>984</v>
      </c>
      <c r="B546" s="423"/>
      <c r="C546" s="423"/>
      <c r="D546" s="35"/>
      <c r="E546" s="35"/>
    </row>
    <row r="547" spans="1:6" ht="12.75" customHeight="1">
      <c r="A547" s="152"/>
      <c r="B547" s="423"/>
      <c r="C547" s="423"/>
      <c r="D547" s="35"/>
      <c r="E547" s="35"/>
    </row>
    <row r="548" spans="1:6" ht="12.75" customHeight="1">
      <c r="A548" s="35"/>
      <c r="B548" s="430"/>
      <c r="C548" s="430"/>
      <c r="D548" s="35"/>
      <c r="E548" s="35"/>
    </row>
    <row r="549" spans="1:6" ht="51.4" customHeight="1">
      <c r="A549" s="1482" t="s">
        <v>986</v>
      </c>
      <c r="B549" s="1482"/>
      <c r="C549" s="1482"/>
      <c r="D549" s="3" t="s">
        <v>17</v>
      </c>
      <c r="E549" s="3"/>
      <c r="F549" s="3"/>
    </row>
    <row r="550" spans="1:6" ht="12.75" customHeight="1">
      <c r="A550" s="5" t="s">
        <v>18</v>
      </c>
      <c r="B550" s="5"/>
      <c r="C550" s="5"/>
      <c r="D550" s="35"/>
      <c r="E550" s="35"/>
    </row>
    <row r="551" spans="1:6" ht="42.6" customHeight="1">
      <c r="A551" s="128" t="s">
        <v>984</v>
      </c>
      <c r="B551" s="128" t="s">
        <v>79</v>
      </c>
      <c r="C551" s="128" t="s">
        <v>985</v>
      </c>
      <c r="D551" s="35"/>
      <c r="E551" s="35"/>
    </row>
    <row r="552" spans="1:6" ht="12.75" customHeight="1">
      <c r="A552" s="152"/>
      <c r="B552" s="152"/>
      <c r="C552" s="152"/>
      <c r="D552" s="35"/>
      <c r="E552" s="35"/>
    </row>
    <row r="553" spans="1:6" ht="12.75" customHeight="1">
      <c r="A553" s="35"/>
      <c r="B553" s="35"/>
      <c r="C553" s="35"/>
      <c r="D553" s="35"/>
      <c r="E553" s="35"/>
    </row>
    <row r="554" spans="1:6" ht="40.35" customHeight="1">
      <c r="A554" s="1482" t="s">
        <v>987</v>
      </c>
      <c r="B554" s="1482"/>
      <c r="C554" s="1482"/>
      <c r="D554" s="3" t="s">
        <v>17</v>
      </c>
      <c r="E554" s="3"/>
      <c r="F554" s="3"/>
    </row>
    <row r="555" spans="1:6" ht="12.75" customHeight="1">
      <c r="A555" s="5" t="s">
        <v>18</v>
      </c>
      <c r="B555" s="5"/>
      <c r="C555" s="5"/>
      <c r="D555" s="35"/>
      <c r="E555" s="35"/>
    </row>
    <row r="556" spans="1:6" ht="106.7" customHeight="1">
      <c r="A556" s="128" t="s">
        <v>984</v>
      </c>
      <c r="B556" s="128" t="s">
        <v>988</v>
      </c>
      <c r="C556" s="128" t="s">
        <v>989</v>
      </c>
      <c r="D556" s="35"/>
      <c r="E556" s="35"/>
    </row>
    <row r="557" spans="1:6" ht="12.75" customHeight="1">
      <c r="A557" s="152"/>
      <c r="B557" s="152"/>
      <c r="C557" s="152"/>
      <c r="D557" s="35"/>
      <c r="E557" s="35"/>
    </row>
    <row r="558" spans="1:6" ht="12.75" customHeight="1">
      <c r="A558" s="35"/>
      <c r="B558" s="35"/>
      <c r="C558" s="35"/>
      <c r="D558" s="35"/>
      <c r="E558" s="35"/>
    </row>
    <row r="559" spans="1:6" ht="58.9" customHeight="1">
      <c r="A559" s="1482" t="s">
        <v>990</v>
      </c>
      <c r="B559" s="1482"/>
      <c r="C559" s="1482"/>
      <c r="D559" s="3" t="s">
        <v>17</v>
      </c>
      <c r="E559" s="3"/>
      <c r="F559" s="3"/>
    </row>
    <row r="560" spans="1:6" ht="12.75" customHeight="1">
      <c r="A560" s="5" t="s">
        <v>18</v>
      </c>
      <c r="B560" s="5"/>
      <c r="C560" s="5"/>
      <c r="D560" s="35"/>
      <c r="E560" s="35"/>
    </row>
    <row r="561" spans="1:7" ht="90.95" customHeight="1">
      <c r="A561" s="128" t="s">
        <v>984</v>
      </c>
      <c r="B561" s="128" t="s">
        <v>991</v>
      </c>
      <c r="C561" s="128" t="s">
        <v>992</v>
      </c>
      <c r="D561" s="35"/>
      <c r="E561" s="35"/>
    </row>
    <row r="562" spans="1:7" ht="12.75" customHeight="1">
      <c r="A562" s="152"/>
      <c r="B562" s="152"/>
      <c r="C562" s="152"/>
      <c r="D562" s="35"/>
      <c r="E562" s="35"/>
    </row>
    <row r="563" spans="1:7" ht="12.75" customHeight="1">
      <c r="A563" s="35"/>
      <c r="B563" s="35"/>
      <c r="C563" s="35"/>
      <c r="D563" s="35"/>
      <c r="E563" s="35"/>
    </row>
    <row r="564" spans="1:7" ht="77.650000000000006" customHeight="1">
      <c r="A564" s="1483" t="s">
        <v>993</v>
      </c>
      <c r="B564" s="1483"/>
      <c r="C564" s="1483"/>
      <c r="D564" s="1483"/>
      <c r="E564" s="1483"/>
    </row>
    <row r="565" spans="1:7" ht="134.25" customHeight="1">
      <c r="A565" s="153" t="s">
        <v>994</v>
      </c>
      <c r="B565" s="153" t="s">
        <v>995</v>
      </c>
      <c r="C565" s="153" t="s">
        <v>996</v>
      </c>
      <c r="D565" s="153" t="s">
        <v>997</v>
      </c>
      <c r="E565" s="153" t="s">
        <v>998</v>
      </c>
    </row>
    <row r="566" spans="1:7" ht="28.5" customHeight="1">
      <c r="A566" s="423" t="s">
        <v>4353</v>
      </c>
      <c r="B566" s="423" t="s">
        <v>4354</v>
      </c>
      <c r="C566" s="432" t="s">
        <v>4355</v>
      </c>
      <c r="D566" s="155"/>
      <c r="E566" s="155" t="s">
        <v>4356</v>
      </c>
    </row>
    <row r="567" spans="1:7" ht="12.75" customHeight="1">
      <c r="A567" s="423" t="s">
        <v>4357</v>
      </c>
      <c r="B567" s="423" t="s">
        <v>4358</v>
      </c>
      <c r="C567" s="432" t="s">
        <v>4355</v>
      </c>
      <c r="D567" s="155"/>
      <c r="E567" s="179" t="s">
        <v>4359</v>
      </c>
    </row>
    <row r="568" spans="1:7" ht="12.75" customHeight="1">
      <c r="A568" s="430" t="s">
        <v>4360</v>
      </c>
      <c r="B568" s="430" t="s">
        <v>4361</v>
      </c>
      <c r="C568" s="432" t="s">
        <v>4362</v>
      </c>
      <c r="D568" s="433" t="s">
        <v>4363</v>
      </c>
      <c r="E568" s="179" t="s">
        <v>4359</v>
      </c>
    </row>
    <row r="569" spans="1:7" ht="12.75" customHeight="1">
      <c r="A569" s="430" t="s">
        <v>4364</v>
      </c>
      <c r="B569" s="430" t="s">
        <v>4365</v>
      </c>
      <c r="C569" s="432" t="s">
        <v>4366</v>
      </c>
      <c r="D569" s="433" t="s">
        <v>4363</v>
      </c>
      <c r="E569" s="155" t="s">
        <v>4367</v>
      </c>
    </row>
    <row r="570" spans="1:7" ht="12.75" customHeight="1">
      <c r="A570" s="127"/>
      <c r="B570" s="127"/>
      <c r="C570" s="127"/>
      <c r="D570" s="127"/>
      <c r="E570" s="35"/>
    </row>
    <row r="571" spans="1:7" ht="87.4" customHeight="1">
      <c r="A571" s="1483" t="s">
        <v>1004</v>
      </c>
      <c r="B571" s="1483"/>
      <c r="C571" s="1483"/>
      <c r="D571" s="1483"/>
      <c r="E571" s="3" t="s">
        <v>17</v>
      </c>
      <c r="F571" s="3"/>
      <c r="G571" s="3"/>
    </row>
    <row r="572" spans="1:7" ht="36.6" customHeight="1">
      <c r="A572" s="5" t="s">
        <v>18</v>
      </c>
      <c r="B572" s="5"/>
      <c r="C572" s="5"/>
      <c r="D572" s="5"/>
      <c r="E572" s="35"/>
    </row>
    <row r="573" spans="1:7" ht="187.5" customHeight="1">
      <c r="A573" s="153" t="s">
        <v>1005</v>
      </c>
      <c r="B573" s="153" t="s">
        <v>1006</v>
      </c>
      <c r="C573" s="153" t="s">
        <v>1007</v>
      </c>
      <c r="D573" s="153" t="s">
        <v>1008</v>
      </c>
      <c r="E573" s="35"/>
    </row>
    <row r="574" spans="1:7" ht="12.75" customHeight="1">
      <c r="A574" s="154"/>
      <c r="B574" s="154"/>
      <c r="C574" s="154"/>
      <c r="D574" s="154"/>
      <c r="E574" s="35"/>
    </row>
    <row r="575" spans="1:7" ht="12.75" customHeight="1">
      <c r="A575" s="35"/>
      <c r="B575" s="35"/>
      <c r="C575" s="35"/>
      <c r="D575" s="35"/>
      <c r="E575" s="35"/>
    </row>
    <row r="576" spans="1:7" ht="46.35" customHeight="1">
      <c r="A576" s="1483" t="s">
        <v>1009</v>
      </c>
      <c r="B576" s="1483"/>
      <c r="C576" s="1483"/>
      <c r="D576" s="3" t="s">
        <v>29</v>
      </c>
      <c r="E576" s="3"/>
      <c r="F576" s="3"/>
    </row>
    <row r="577" spans="1:5" ht="41.85" customHeight="1">
      <c r="A577" s="5" t="s">
        <v>18</v>
      </c>
      <c r="B577" s="5"/>
      <c r="C577" s="5"/>
      <c r="E577" s="35"/>
    </row>
    <row r="578" spans="1:5" ht="131.25" customHeight="1">
      <c r="A578" s="153" t="s">
        <v>1010</v>
      </c>
      <c r="B578" s="153" t="s">
        <v>1011</v>
      </c>
      <c r="C578" s="153" t="s">
        <v>1012</v>
      </c>
      <c r="D578" s="35"/>
      <c r="E578" s="35"/>
    </row>
    <row r="579" spans="1:5" ht="63" customHeight="1">
      <c r="A579" s="154" t="s">
        <v>4368</v>
      </c>
      <c r="B579" s="155" t="s">
        <v>4369</v>
      </c>
      <c r="C579" s="154">
        <v>5</v>
      </c>
      <c r="D579" s="35"/>
      <c r="E579" s="35"/>
    </row>
    <row r="580" spans="1:5" ht="12.75" customHeight="1">
      <c r="A580" s="154"/>
      <c r="B580" s="154"/>
      <c r="C580" s="154"/>
      <c r="D580" s="35"/>
      <c r="E580" s="35"/>
    </row>
    <row r="581" spans="1:5" ht="12.75" customHeight="1">
      <c r="A581" s="127"/>
      <c r="B581" s="127"/>
      <c r="C581" s="127"/>
      <c r="D581" s="127"/>
      <c r="E581" s="127"/>
    </row>
    <row r="582" spans="1:5" ht="31.35" customHeight="1">
      <c r="A582" s="1483" t="s">
        <v>1015</v>
      </c>
      <c r="B582" s="1483"/>
      <c r="C582" s="1483"/>
      <c r="D582" s="1483"/>
      <c r="E582" s="1483"/>
    </row>
    <row r="583" spans="1:5" ht="314.10000000000002" customHeight="1">
      <c r="A583" s="153" t="s">
        <v>1016</v>
      </c>
      <c r="B583" s="153" t="s">
        <v>1017</v>
      </c>
      <c r="C583" s="153" t="s">
        <v>1018</v>
      </c>
      <c r="D583" s="153" t="s">
        <v>1019</v>
      </c>
      <c r="E583" s="153" t="s">
        <v>1020</v>
      </c>
    </row>
    <row r="584" spans="1:5" ht="12.75" customHeight="1">
      <c r="A584" s="157"/>
      <c r="B584" s="157"/>
      <c r="C584" s="157"/>
      <c r="D584" s="158"/>
      <c r="E584" s="277"/>
    </row>
    <row r="585" spans="1:5" ht="12.75" customHeight="1">
      <c r="A585" s="160"/>
      <c r="B585" s="160"/>
      <c r="C585" s="160"/>
      <c r="D585" s="161"/>
      <c r="E585" s="278"/>
    </row>
    <row r="586" spans="1:5" ht="12.75" customHeight="1">
      <c r="A586" s="1483" t="s">
        <v>1031</v>
      </c>
      <c r="B586" s="1483"/>
      <c r="C586" s="1483"/>
      <c r="D586" s="1483"/>
      <c r="E586" s="1483"/>
    </row>
    <row r="587" spans="1:5" ht="64.150000000000006" customHeight="1">
      <c r="A587" s="153" t="s">
        <v>125</v>
      </c>
      <c r="B587" s="153" t="s">
        <v>126</v>
      </c>
      <c r="C587" s="153" t="s">
        <v>127</v>
      </c>
      <c r="D587" s="153" t="s">
        <v>128</v>
      </c>
      <c r="E587" s="153" t="s">
        <v>129</v>
      </c>
    </row>
    <row r="588" spans="1:5" ht="12.75" customHeight="1">
      <c r="A588" s="434" t="s">
        <v>4370</v>
      </c>
      <c r="B588" s="435">
        <v>46067</v>
      </c>
      <c r="C588" s="436" t="s">
        <v>4371</v>
      </c>
      <c r="D588" s="165">
        <v>82</v>
      </c>
      <c r="E588" s="437" t="s">
        <v>4372</v>
      </c>
    </row>
    <row r="589" spans="1:5" ht="22.5" customHeight="1">
      <c r="A589" s="438" t="s">
        <v>4373</v>
      </c>
      <c r="B589" s="435">
        <v>46066</v>
      </c>
      <c r="C589" s="436" t="s">
        <v>4374</v>
      </c>
      <c r="D589" s="165">
        <v>60</v>
      </c>
      <c r="E589" s="165" t="s">
        <v>3908</v>
      </c>
    </row>
    <row r="590" spans="1:5" ht="12.75" customHeight="1">
      <c r="A590" s="163" t="s">
        <v>4375</v>
      </c>
      <c r="B590" s="435">
        <v>46073</v>
      </c>
      <c r="C590" s="436" t="s">
        <v>4376</v>
      </c>
      <c r="D590" s="165">
        <v>75</v>
      </c>
      <c r="E590" s="165" t="s">
        <v>4377</v>
      </c>
    </row>
    <row r="591" spans="1:5" ht="12.75" customHeight="1">
      <c r="A591" s="163"/>
      <c r="B591" s="165"/>
      <c r="C591" s="165"/>
      <c r="D591" s="165"/>
      <c r="E591" s="165"/>
    </row>
    <row r="592" spans="1:5" ht="12.75" customHeight="1">
      <c r="A592" s="167"/>
      <c r="B592" s="168"/>
      <c r="C592" s="168"/>
      <c r="D592" s="168"/>
      <c r="E592" s="169"/>
    </row>
    <row r="593" spans="1:7" ht="120.2" customHeight="1">
      <c r="A593" s="1483" t="s">
        <v>1037</v>
      </c>
      <c r="B593" s="1483"/>
      <c r="C593" s="1483"/>
      <c r="D593" s="1483"/>
      <c r="E593" s="3" t="s">
        <v>17</v>
      </c>
      <c r="F593" s="3"/>
      <c r="G593" s="3"/>
    </row>
    <row r="594" spans="1:7" ht="12.75" customHeight="1">
      <c r="A594" s="5" t="s">
        <v>18</v>
      </c>
      <c r="B594" s="5"/>
      <c r="C594" s="5"/>
      <c r="D594" s="5"/>
      <c r="E594" s="35"/>
    </row>
    <row r="595" spans="1:7" ht="175.35" customHeight="1">
      <c r="A595" s="153" t="s">
        <v>1038</v>
      </c>
      <c r="B595" s="153" t="s">
        <v>1039</v>
      </c>
      <c r="C595" s="153" t="s">
        <v>1040</v>
      </c>
      <c r="D595" s="153" t="s">
        <v>1041</v>
      </c>
      <c r="E595" s="35"/>
    </row>
    <row r="596" spans="1:7" ht="12.75" customHeight="1">
      <c r="A596" s="170"/>
      <c r="B596" s="170"/>
      <c r="C596" s="170"/>
      <c r="D596" s="170"/>
      <c r="E596" s="35"/>
    </row>
    <row r="597" spans="1:7" ht="12.75" customHeight="1">
      <c r="A597" s="35"/>
      <c r="B597" s="35"/>
      <c r="C597" s="35"/>
      <c r="D597" s="35"/>
      <c r="E597" s="35"/>
    </row>
    <row r="598" spans="1:7" ht="69.400000000000006" customHeight="1">
      <c r="A598" s="1483" t="s">
        <v>1042</v>
      </c>
      <c r="B598" s="1483"/>
      <c r="C598" s="1483"/>
      <c r="D598" s="1483"/>
      <c r="E598" s="35"/>
    </row>
    <row r="599" spans="1:7" ht="70.150000000000006" customHeight="1">
      <c r="A599" s="1484" t="s">
        <v>1043</v>
      </c>
      <c r="B599" s="1484"/>
      <c r="C599" s="1484"/>
      <c r="D599" s="1484"/>
      <c r="E599" s="35"/>
    </row>
    <row r="600" spans="1:7" ht="12.75" customHeight="1">
      <c r="A600" s="1485"/>
      <c r="B600" s="1485"/>
      <c r="C600" s="1485"/>
      <c r="D600" s="1485"/>
      <c r="E600" s="35"/>
    </row>
    <row r="601" spans="1:7" ht="12.75" customHeight="1">
      <c r="A601" s="35"/>
      <c r="B601" s="35"/>
      <c r="C601" s="35"/>
      <c r="D601" s="35"/>
      <c r="E601" s="35"/>
    </row>
    <row r="602" spans="1:7" ht="55.15" customHeight="1">
      <c r="A602" s="1483" t="s">
        <v>1044</v>
      </c>
      <c r="B602" s="1483"/>
      <c r="C602" s="1483"/>
      <c r="D602" s="1483"/>
      <c r="E602" s="3"/>
      <c r="F602" s="3"/>
      <c r="G602" s="3"/>
    </row>
    <row r="603" spans="1:7" ht="12.75" customHeight="1">
      <c r="A603" s="5" t="s">
        <v>18</v>
      </c>
      <c r="B603" s="5"/>
      <c r="C603" s="5"/>
      <c r="D603" s="5"/>
      <c r="E603" s="35"/>
    </row>
    <row r="604" spans="1:7" ht="186.75" customHeight="1">
      <c r="A604" s="153" t="s">
        <v>125</v>
      </c>
      <c r="B604" s="153" t="s">
        <v>1045</v>
      </c>
      <c r="C604" s="153" t="s">
        <v>1046</v>
      </c>
      <c r="D604" s="153" t="s">
        <v>1047</v>
      </c>
      <c r="E604" s="35"/>
    </row>
    <row r="605" spans="1:7" ht="12.75" customHeight="1">
      <c r="A605" s="170"/>
      <c r="B605" s="170"/>
      <c r="C605" s="170"/>
      <c r="D605" s="170"/>
      <c r="E605" s="35"/>
    </row>
    <row r="606" spans="1:7" ht="12.75" customHeight="1">
      <c r="A606" s="35"/>
      <c r="B606" s="35"/>
      <c r="C606" s="35"/>
      <c r="D606" s="35"/>
      <c r="E606" s="35"/>
    </row>
    <row r="607" spans="1:7" ht="82.15" customHeight="1">
      <c r="A607" s="1483" t="s">
        <v>1048</v>
      </c>
      <c r="B607" s="1483"/>
      <c r="C607" s="1483"/>
      <c r="D607" s="1483"/>
      <c r="E607" s="35"/>
    </row>
    <row r="608" spans="1:7" ht="12.75" customHeight="1">
      <c r="A608" s="1485"/>
      <c r="B608" s="1485"/>
      <c r="C608" s="1485"/>
      <c r="D608" s="1485"/>
      <c r="E608" s="35"/>
    </row>
    <row r="609" spans="1:5" ht="12.75" customHeight="1">
      <c r="A609" s="35"/>
      <c r="B609" s="35"/>
      <c r="C609" s="35"/>
      <c r="D609" s="35"/>
      <c r="E609" s="35"/>
    </row>
    <row r="610" spans="1:5" ht="82.15" customHeight="1">
      <c r="A610" s="1483" t="s">
        <v>1049</v>
      </c>
      <c r="B610" s="1483"/>
      <c r="C610" s="1483"/>
      <c r="D610" s="1483"/>
      <c r="E610" s="35"/>
    </row>
    <row r="611" spans="1:5" ht="12.75" customHeight="1">
      <c r="A611" s="1485"/>
      <c r="B611" s="1485"/>
      <c r="C611" s="1485"/>
      <c r="D611" s="1485"/>
      <c r="E611" s="35"/>
    </row>
    <row r="612" spans="1:5" ht="12.75" customHeight="1">
      <c r="A612" s="35"/>
      <c r="B612" s="35"/>
      <c r="C612" s="35"/>
      <c r="D612" s="35"/>
      <c r="E612" s="35"/>
    </row>
    <row r="613" spans="1:5" ht="76.150000000000006" customHeight="1">
      <c r="A613" s="1483" t="s">
        <v>1050</v>
      </c>
      <c r="B613" s="1483"/>
      <c r="C613" s="1483"/>
      <c r="D613" s="1483"/>
      <c r="E613" s="35"/>
    </row>
    <row r="614" spans="1:5" ht="12.75" customHeight="1">
      <c r="A614" s="1485"/>
      <c r="B614" s="1485"/>
      <c r="C614" s="1485"/>
      <c r="D614" s="1485"/>
      <c r="E614" s="35"/>
    </row>
    <row r="615" spans="1:5" ht="12.75" customHeight="1">
      <c r="A615" s="35"/>
      <c r="B615" s="35"/>
      <c r="C615" s="35"/>
      <c r="D615" s="35"/>
      <c r="E615" s="35"/>
    </row>
    <row r="616" spans="1:5" ht="12.75" customHeight="1">
      <c r="A616" s="35"/>
      <c r="B616" s="35"/>
      <c r="C616" s="35"/>
      <c r="D616" s="35"/>
      <c r="E616" s="35"/>
    </row>
    <row r="617" spans="1:5" ht="74.650000000000006" customHeight="1">
      <c r="A617" s="1486" t="s">
        <v>1051</v>
      </c>
      <c r="B617" s="1486"/>
      <c r="C617" s="1486"/>
      <c r="D617" s="1486"/>
      <c r="E617" s="35"/>
    </row>
    <row r="618" spans="1:5" ht="66.400000000000006" customHeight="1">
      <c r="A618" s="172" t="s">
        <v>125</v>
      </c>
      <c r="B618" s="172" t="s">
        <v>570</v>
      </c>
      <c r="C618" s="172" t="s">
        <v>1052</v>
      </c>
      <c r="D618" s="172" t="s">
        <v>1053</v>
      </c>
      <c r="E618" s="35"/>
    </row>
    <row r="619" spans="1:5" ht="12.75" customHeight="1">
      <c r="A619" s="173"/>
      <c r="B619" s="173"/>
      <c r="C619" s="173"/>
      <c r="D619" s="173"/>
      <c r="E619" s="35"/>
    </row>
    <row r="620" spans="1:5" ht="12.75" customHeight="1">
      <c r="A620" s="35"/>
      <c r="B620" s="35"/>
      <c r="C620" s="35"/>
      <c r="D620" s="35"/>
      <c r="E620" s="35"/>
    </row>
    <row r="621" spans="1:5" ht="47.1" customHeight="1">
      <c r="A621" s="1486" t="s">
        <v>1054</v>
      </c>
      <c r="B621" s="1486"/>
      <c r="C621" s="1486"/>
      <c r="D621" s="1486"/>
      <c r="E621" s="35"/>
    </row>
    <row r="622" spans="1:5" ht="53.65" customHeight="1">
      <c r="A622" s="172" t="s">
        <v>125</v>
      </c>
      <c r="B622" s="172" t="s">
        <v>570</v>
      </c>
      <c r="C622" s="172" t="s">
        <v>1052</v>
      </c>
      <c r="D622" s="172" t="s">
        <v>1053</v>
      </c>
      <c r="E622" s="35"/>
    </row>
    <row r="623" spans="1:5" ht="12.75" customHeight="1">
      <c r="A623" s="173"/>
      <c r="B623" s="173"/>
      <c r="C623" s="173"/>
      <c r="D623" s="173"/>
      <c r="E623" s="35"/>
    </row>
    <row r="624" spans="1:5" ht="12.75" customHeight="1">
      <c r="A624" s="35"/>
      <c r="B624" s="35"/>
      <c r="C624" s="35"/>
      <c r="D624" s="35"/>
      <c r="E624" s="35"/>
    </row>
    <row r="625" spans="1:5" ht="61.15" customHeight="1">
      <c r="A625" s="1486" t="s">
        <v>1055</v>
      </c>
      <c r="B625" s="1486"/>
      <c r="C625" s="1486"/>
      <c r="D625" s="1486"/>
      <c r="E625" s="35"/>
    </row>
    <row r="626" spans="1:5" ht="129.94999999999999" customHeight="1">
      <c r="A626" s="172" t="s">
        <v>1056</v>
      </c>
      <c r="B626" s="172" t="s">
        <v>1057</v>
      </c>
      <c r="C626" s="172" t="s">
        <v>1058</v>
      </c>
      <c r="D626" s="172" t="s">
        <v>1059</v>
      </c>
      <c r="E626" s="35"/>
    </row>
    <row r="627" spans="1:5" ht="12.75" customHeight="1">
      <c r="A627" s="173"/>
      <c r="B627" s="173"/>
      <c r="C627" s="173"/>
      <c r="D627" s="173"/>
      <c r="E627" s="35"/>
    </row>
    <row r="628" spans="1:5" ht="12.75" customHeight="1">
      <c r="A628" s="35"/>
      <c r="B628" s="35"/>
      <c r="C628" s="35"/>
      <c r="D628" s="35"/>
      <c r="E628" s="35"/>
    </row>
    <row r="629" spans="1:5" ht="73.900000000000006" customHeight="1">
      <c r="A629" s="1486" t="s">
        <v>1060</v>
      </c>
      <c r="B629" s="1486"/>
      <c r="C629" s="1486"/>
      <c r="D629" s="1486"/>
      <c r="E629" s="35"/>
    </row>
    <row r="630" spans="1:5" ht="12.75" customHeight="1">
      <c r="A630" s="1487"/>
      <c r="B630" s="1487"/>
      <c r="C630" s="1487"/>
      <c r="D630" s="1487"/>
      <c r="E630" s="35"/>
    </row>
  </sheetData>
  <sheetProtection algorithmName="SHA-512" hashValue="tF80C446bq2JnTzjSgj07KPuea96ZNtl5uGBGEkkJoYwYvBp3hiY3wa303awU2Hh6AItn2Rwn7c0CG2FblDXmg==" saltValue="LK5gedCCbfz7Xl/DV5QI+Q==" spinCount="100000" sheet="1" objects="1" scenarios="1"/>
  <mergeCells count="113">
    <mergeCell ref="A617:D617"/>
    <mergeCell ref="A621:D621"/>
    <mergeCell ref="A625:D625"/>
    <mergeCell ref="A629:D629"/>
    <mergeCell ref="A630:D630"/>
    <mergeCell ref="A602:D602"/>
    <mergeCell ref="E602:G602"/>
    <mergeCell ref="A603:D603"/>
    <mergeCell ref="A607:D607"/>
    <mergeCell ref="A608:D608"/>
    <mergeCell ref="A610:D610"/>
    <mergeCell ref="A611:D611"/>
    <mergeCell ref="A613:D613"/>
    <mergeCell ref="A614:D614"/>
    <mergeCell ref="A577:C577"/>
    <mergeCell ref="A582:E582"/>
    <mergeCell ref="A586:E586"/>
    <mergeCell ref="A593:D593"/>
    <mergeCell ref="E593:G593"/>
    <mergeCell ref="A594:D594"/>
    <mergeCell ref="A598:D598"/>
    <mergeCell ref="A599:D599"/>
    <mergeCell ref="A600:D600"/>
    <mergeCell ref="A559:C559"/>
    <mergeCell ref="D559:F559"/>
    <mergeCell ref="A560:C560"/>
    <mergeCell ref="A564:E564"/>
    <mergeCell ref="A571:D571"/>
    <mergeCell ref="E571:G571"/>
    <mergeCell ref="A572:D572"/>
    <mergeCell ref="A576:C576"/>
    <mergeCell ref="D576:F576"/>
    <mergeCell ref="A529:E529"/>
    <mergeCell ref="A534:C534"/>
    <mergeCell ref="D544:F544"/>
    <mergeCell ref="A549:C549"/>
    <mergeCell ref="D549:F549"/>
    <mergeCell ref="A550:C550"/>
    <mergeCell ref="A554:C554"/>
    <mergeCell ref="D554:F554"/>
    <mergeCell ref="A555:C555"/>
    <mergeCell ref="B515:C515"/>
    <mergeCell ref="A517:C517"/>
    <mergeCell ref="D517:F517"/>
    <mergeCell ref="A518:C518"/>
    <mergeCell ref="A519:C519"/>
    <mergeCell ref="A520:C520"/>
    <mergeCell ref="A522:C522"/>
    <mergeCell ref="D522:F522"/>
    <mergeCell ref="A523:C523"/>
    <mergeCell ref="A504:E504"/>
    <mergeCell ref="F504:H504"/>
    <mergeCell ref="A505:E505"/>
    <mergeCell ref="A510:C510"/>
    <mergeCell ref="D510:F510"/>
    <mergeCell ref="B511:C511"/>
    <mergeCell ref="B512:C512"/>
    <mergeCell ref="B513:C513"/>
    <mergeCell ref="B514:C514"/>
    <mergeCell ref="A282:E282"/>
    <mergeCell ref="A289:E289"/>
    <mergeCell ref="F289:H289"/>
    <mergeCell ref="A290:E290"/>
    <mergeCell ref="A297:C297"/>
    <mergeCell ref="A303:C303"/>
    <mergeCell ref="A478:C478"/>
    <mergeCell ref="A483:E483"/>
    <mergeCell ref="A488:E488"/>
    <mergeCell ref="A107:C107"/>
    <mergeCell ref="A108:C108"/>
    <mergeCell ref="B109:D109"/>
    <mergeCell ref="A111:D111"/>
    <mergeCell ref="A116:E116"/>
    <mergeCell ref="A142:F142"/>
    <mergeCell ref="A178:E178"/>
    <mergeCell ref="A189:F189"/>
    <mergeCell ref="A266:E266"/>
    <mergeCell ref="B96:C96"/>
    <mergeCell ref="B97:C97"/>
    <mergeCell ref="B99:D99"/>
    <mergeCell ref="A100:D100"/>
    <mergeCell ref="A101:C101"/>
    <mergeCell ref="A102:C102"/>
    <mergeCell ref="B103:D103"/>
    <mergeCell ref="B105:D105"/>
    <mergeCell ref="A106:D106"/>
    <mergeCell ref="B67:F67"/>
    <mergeCell ref="A68:F68"/>
    <mergeCell ref="B75:D75"/>
    <mergeCell ref="A76:D76"/>
    <mergeCell ref="B83:D83"/>
    <mergeCell ref="B85:D85"/>
    <mergeCell ref="A86:D86"/>
    <mergeCell ref="B94:D94"/>
    <mergeCell ref="A95:D95"/>
    <mergeCell ref="B35:E35"/>
    <mergeCell ref="A36:E36"/>
    <mergeCell ref="B43:D43"/>
    <mergeCell ref="A44:D44"/>
    <mergeCell ref="B51:D51"/>
    <mergeCell ref="A52:D52"/>
    <mergeCell ref="B59:D59"/>
    <mergeCell ref="A60:D60"/>
    <mergeCell ref="A66:F66"/>
    <mergeCell ref="B1:F1"/>
    <mergeCell ref="B3:F3"/>
    <mergeCell ref="A4:F4"/>
    <mergeCell ref="B11:F11"/>
    <mergeCell ref="A12:F12"/>
    <mergeCell ref="B19:F19"/>
    <mergeCell ref="A20:F20"/>
    <mergeCell ref="B27:E27"/>
    <mergeCell ref="A28:E28"/>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600-000000000000}">
      <formula1>0</formula1>
      <formula2>0</formula2>
    </dataValidation>
    <dataValidation operator="equal" allowBlank="1" showInputMessage="1" showErrorMessage="1" prompt="целевой показатель в 2026 году - 22% в 2036 году - 30%" sqref="I116" xr:uid="{00000000-0002-0000-06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600-000002000000}">
      <formula1>0</formula1>
      <formula2>0</formula2>
    </dataValidation>
    <dataValidation operator="equal" allowBlank="1" showInputMessage="1" showErrorMessage="1" sqref="A124:A127" xr:uid="{00000000-0002-0000-06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6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6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6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600-000007000000}">
      <formula1>0</formula1>
      <formula2>0</formula2>
    </dataValidation>
    <dataValidation type="list" operator="equal" allowBlank="1" showInputMessage="1" showErrorMessage="1" promptTitle="выберите из списка" prompt="выберите из списка" sqref="B83:D83" xr:uid="{00000000-0002-0000-06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1:F11 B19:F19 B27:E27 B35:E35 B43:D43 B51:D51 B59:D59 B67:F67 B75:D75 B85:D85 B94:D94 B99:D99 B103:D103 B105:D105 B109:D109 F289:H289 F504:H504 D517:F517 D522:F522" xr:uid="{00000000-0002-0000-06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44:F176" xr:uid="{00000000-0002-0000-0600-00000A000000}">
      <formula1>"Да,Нет"</formula1>
      <formula2>0</formula2>
    </dataValidation>
    <dataValidation type="list" operator="equal" allowBlank="1" showInputMessage="1" showErrorMessage="1" promptTitle="наличие проектов" sqref="D510:F510" xr:uid="{00000000-0002-0000-06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544:F544 D549:F549" xr:uid="{00000000-0002-0000-0600-00000C000000}">
      <formula1>"да,обращались,нет,не обращались"</formula1>
      <formula2>0</formula2>
    </dataValidation>
    <dataValidation type="list" operator="equal" allowBlank="1" showInputMessage="1" showErrorMessage="1" sqref="D554:F554 D559:F559 D576:F576 E593:G593" xr:uid="{00000000-0002-0000-0600-00000D000000}">
      <formula1>"да,выдавались,нет,не выдавались"</formula1>
      <formula2>0</formula2>
    </dataValidation>
    <dataValidation type="list" operator="equal" allowBlank="1" showInputMessage="1" showErrorMessage="1" sqref="E571:G571" xr:uid="{00000000-0002-0000-0600-00000E000000}">
      <formula1>"да,утверждена,нет,не утверждена"</formula1>
      <formula2>0</formula2>
    </dataValidation>
    <dataValidation type="list" operator="equal" allowBlank="1" showInputMessage="1" showErrorMessage="1" sqref="E602:G602" xr:uid="{00000000-0002-0000-06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191:F264" xr:uid="{00000000-0002-0000-06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C118" r:id="rId1" xr:uid="{00000000-0004-0000-0600-000000000000}"/>
    <hyperlink ref="C120" r:id="rId2" xr:uid="{00000000-0004-0000-0600-000001000000}"/>
    <hyperlink ref="C122" r:id="rId3" xr:uid="{00000000-0004-0000-0600-000002000000}"/>
    <hyperlink ref="C123" r:id="rId4" xr:uid="{00000000-0004-0000-0600-000003000000}"/>
    <hyperlink ref="C124" r:id="rId5" xr:uid="{00000000-0004-0000-0600-000004000000}"/>
    <hyperlink ref="C125" r:id="rId6" xr:uid="{00000000-0004-0000-0600-000005000000}"/>
    <hyperlink ref="C126" r:id="rId7" xr:uid="{00000000-0004-0000-0600-000006000000}"/>
    <hyperlink ref="C127" r:id="rId8" xr:uid="{00000000-0004-0000-0600-000007000000}"/>
    <hyperlink ref="C128" r:id="rId9" xr:uid="{00000000-0004-0000-0600-000008000000}"/>
    <hyperlink ref="C129" r:id="rId10" xr:uid="{00000000-0004-0000-0600-000009000000}"/>
    <hyperlink ref="C130" r:id="rId11" xr:uid="{00000000-0004-0000-0600-00000A000000}"/>
    <hyperlink ref="C131" r:id="rId12" xr:uid="{00000000-0004-0000-0600-00000B000000}"/>
    <hyperlink ref="C132" r:id="rId13" xr:uid="{00000000-0004-0000-0600-00000C000000}"/>
    <hyperlink ref="C133" r:id="rId14" xr:uid="{00000000-0004-0000-0600-00000D000000}"/>
    <hyperlink ref="C134" r:id="rId15" xr:uid="{00000000-0004-0000-0600-00000E000000}"/>
    <hyperlink ref="C135" r:id="rId16" xr:uid="{00000000-0004-0000-0600-00000F000000}"/>
    <hyperlink ref="C136" r:id="rId17" xr:uid="{00000000-0004-0000-0600-000010000000}"/>
    <hyperlink ref="C137" r:id="rId18" xr:uid="{00000000-0004-0000-0600-000011000000}"/>
    <hyperlink ref="C139" r:id="rId19" xr:uid="{00000000-0004-0000-0600-000012000000}"/>
    <hyperlink ref="C144" r:id="rId20" xr:uid="{00000000-0004-0000-0600-000013000000}"/>
    <hyperlink ref="C145" r:id="rId21" xr:uid="{00000000-0004-0000-0600-000014000000}"/>
    <hyperlink ref="C146" r:id="rId22" xr:uid="{00000000-0004-0000-0600-000015000000}"/>
    <hyperlink ref="C147" r:id="rId23" xr:uid="{00000000-0004-0000-0600-000016000000}"/>
    <hyperlink ref="C148" r:id="rId24" xr:uid="{00000000-0004-0000-0600-000017000000}"/>
    <hyperlink ref="C150" r:id="rId25" xr:uid="{00000000-0004-0000-0600-000018000000}"/>
    <hyperlink ref="C151" r:id="rId26" xr:uid="{00000000-0004-0000-0600-000019000000}"/>
    <hyperlink ref="C152" r:id="rId27" xr:uid="{00000000-0004-0000-0600-00001A000000}"/>
    <hyperlink ref="C153" r:id="rId28" xr:uid="{00000000-0004-0000-0600-00001B000000}"/>
    <hyperlink ref="C154" r:id="rId29" xr:uid="{00000000-0004-0000-0600-00001C000000}"/>
    <hyperlink ref="C155" r:id="rId30" xr:uid="{00000000-0004-0000-0600-00001D000000}"/>
    <hyperlink ref="C156" r:id="rId31" xr:uid="{00000000-0004-0000-0600-00001E000000}"/>
    <hyperlink ref="C157" r:id="rId32" xr:uid="{00000000-0004-0000-0600-00001F000000}"/>
    <hyperlink ref="C158" r:id="rId33" xr:uid="{00000000-0004-0000-0600-000020000000}"/>
    <hyperlink ref="C159" r:id="rId34" xr:uid="{00000000-0004-0000-0600-000021000000}"/>
    <hyperlink ref="C160" r:id="rId35" xr:uid="{00000000-0004-0000-0600-000022000000}"/>
    <hyperlink ref="C161" r:id="rId36" xr:uid="{00000000-0004-0000-0600-000023000000}"/>
    <hyperlink ref="C162" r:id="rId37" xr:uid="{00000000-0004-0000-0600-000024000000}"/>
    <hyperlink ref="C163" r:id="rId38" xr:uid="{00000000-0004-0000-0600-000025000000}"/>
    <hyperlink ref="C164" r:id="rId39" xr:uid="{00000000-0004-0000-0600-000026000000}"/>
    <hyperlink ref="C165" r:id="rId40" xr:uid="{00000000-0004-0000-0600-000027000000}"/>
    <hyperlink ref="C166" r:id="rId41" xr:uid="{00000000-0004-0000-0600-000028000000}"/>
    <hyperlink ref="C167" r:id="rId42" xr:uid="{00000000-0004-0000-0600-000029000000}"/>
    <hyperlink ref="C169" r:id="rId43" xr:uid="{00000000-0004-0000-0600-00002A000000}"/>
    <hyperlink ref="C170" r:id="rId44" xr:uid="{00000000-0004-0000-0600-00002B000000}"/>
    <hyperlink ref="C171" r:id="rId45" xr:uid="{00000000-0004-0000-0600-00002C000000}"/>
    <hyperlink ref="C172" r:id="rId46" xr:uid="{00000000-0004-0000-0600-00002D000000}"/>
    <hyperlink ref="C173" r:id="rId47" xr:uid="{00000000-0004-0000-0600-00002E000000}"/>
    <hyperlink ref="C174" r:id="rId48" xr:uid="{00000000-0004-0000-0600-00002F000000}"/>
    <hyperlink ref="C175" r:id="rId49" xr:uid="{00000000-0004-0000-0600-000030000000}"/>
    <hyperlink ref="C176" r:id="rId50" xr:uid="{00000000-0004-0000-0600-000031000000}"/>
    <hyperlink ref="C180" r:id="rId51" xr:uid="{00000000-0004-0000-0600-000032000000}"/>
    <hyperlink ref="C181" r:id="rId52" xr:uid="{00000000-0004-0000-0600-000033000000}"/>
    <hyperlink ref="C182" r:id="rId53" xr:uid="{00000000-0004-0000-0600-000034000000}"/>
    <hyperlink ref="C183" r:id="rId54" xr:uid="{00000000-0004-0000-0600-000035000000}"/>
    <hyperlink ref="C185" r:id="rId55" xr:uid="{00000000-0004-0000-0600-000036000000}"/>
    <hyperlink ref="C186" r:id="rId56" xr:uid="{00000000-0004-0000-0600-000037000000}"/>
    <hyperlink ref="C191" r:id="rId57" xr:uid="{00000000-0004-0000-0600-000038000000}"/>
    <hyperlink ref="C192" r:id="rId58" xr:uid="{00000000-0004-0000-0600-000039000000}"/>
    <hyperlink ref="C193" r:id="rId59" xr:uid="{00000000-0004-0000-0600-00003A000000}"/>
    <hyperlink ref="C194" r:id="rId60" xr:uid="{00000000-0004-0000-0600-00003B000000}"/>
    <hyperlink ref="C195" r:id="rId61" xr:uid="{00000000-0004-0000-0600-00003C000000}"/>
    <hyperlink ref="C196" r:id="rId62" xr:uid="{00000000-0004-0000-0600-00003D000000}"/>
    <hyperlink ref="C197" r:id="rId63" xr:uid="{00000000-0004-0000-0600-00003E000000}"/>
    <hyperlink ref="C198" r:id="rId64" xr:uid="{00000000-0004-0000-0600-00003F000000}"/>
    <hyperlink ref="C199" r:id="rId65" xr:uid="{00000000-0004-0000-0600-000040000000}"/>
    <hyperlink ref="C200" r:id="rId66" xr:uid="{00000000-0004-0000-0600-000041000000}"/>
    <hyperlink ref="C201" r:id="rId67" xr:uid="{00000000-0004-0000-0600-000042000000}"/>
    <hyperlink ref="C202" r:id="rId68" xr:uid="{00000000-0004-0000-0600-000043000000}"/>
    <hyperlink ref="C203" r:id="rId69" xr:uid="{00000000-0004-0000-0600-000044000000}"/>
    <hyperlink ref="C204" r:id="rId70" xr:uid="{00000000-0004-0000-0600-000045000000}"/>
    <hyperlink ref="C205" r:id="rId71" xr:uid="{00000000-0004-0000-0600-000046000000}"/>
    <hyperlink ref="C206" r:id="rId72" xr:uid="{00000000-0004-0000-0600-000047000000}"/>
    <hyperlink ref="C207" r:id="rId73" xr:uid="{00000000-0004-0000-0600-000048000000}"/>
    <hyperlink ref="C208" r:id="rId74" xr:uid="{00000000-0004-0000-0600-000049000000}"/>
    <hyperlink ref="C209" r:id="rId75" xr:uid="{00000000-0004-0000-0600-00004A000000}"/>
    <hyperlink ref="C210" r:id="rId76" xr:uid="{00000000-0004-0000-0600-00004B000000}"/>
    <hyperlink ref="C211" r:id="rId77" xr:uid="{00000000-0004-0000-0600-00004C000000}"/>
    <hyperlink ref="C212" r:id="rId78" xr:uid="{00000000-0004-0000-0600-00004D000000}"/>
    <hyperlink ref="C213" r:id="rId79" xr:uid="{00000000-0004-0000-0600-00004E000000}"/>
    <hyperlink ref="C214" r:id="rId80" xr:uid="{00000000-0004-0000-0600-00004F000000}"/>
    <hyperlink ref="C215" r:id="rId81" xr:uid="{00000000-0004-0000-0600-000050000000}"/>
    <hyperlink ref="C216" r:id="rId82" xr:uid="{00000000-0004-0000-0600-000051000000}"/>
    <hyperlink ref="C217" r:id="rId83" xr:uid="{00000000-0004-0000-0600-000052000000}"/>
    <hyperlink ref="C218" r:id="rId84" xr:uid="{00000000-0004-0000-0600-000053000000}"/>
    <hyperlink ref="C219" r:id="rId85" xr:uid="{00000000-0004-0000-0600-000054000000}"/>
    <hyperlink ref="C220" r:id="rId86" xr:uid="{00000000-0004-0000-0600-000055000000}"/>
    <hyperlink ref="C221" r:id="rId87" xr:uid="{00000000-0004-0000-0600-000056000000}"/>
    <hyperlink ref="C222" r:id="rId88" xr:uid="{00000000-0004-0000-0600-000057000000}"/>
    <hyperlink ref="C223" r:id="rId89" xr:uid="{00000000-0004-0000-0600-000058000000}"/>
    <hyperlink ref="C224" r:id="rId90" xr:uid="{00000000-0004-0000-0600-000059000000}"/>
    <hyperlink ref="C226" r:id="rId91" xr:uid="{00000000-0004-0000-0600-00005A000000}"/>
    <hyperlink ref="C227" r:id="rId92" xr:uid="{00000000-0004-0000-0600-00005B000000}"/>
    <hyperlink ref="C228" r:id="rId93" xr:uid="{00000000-0004-0000-0600-00005C000000}"/>
    <hyperlink ref="C229" r:id="rId94" xr:uid="{00000000-0004-0000-0600-00005D000000}"/>
    <hyperlink ref="C230" r:id="rId95" xr:uid="{00000000-0004-0000-0600-00005E000000}"/>
    <hyperlink ref="C231" r:id="rId96" xr:uid="{00000000-0004-0000-0600-00005F000000}"/>
    <hyperlink ref="C232" r:id="rId97" xr:uid="{00000000-0004-0000-0600-000060000000}"/>
    <hyperlink ref="C233" r:id="rId98" xr:uid="{00000000-0004-0000-0600-000061000000}"/>
    <hyperlink ref="C234" r:id="rId99" xr:uid="{00000000-0004-0000-0600-000062000000}"/>
    <hyperlink ref="C235" r:id="rId100" xr:uid="{00000000-0004-0000-0600-000063000000}"/>
    <hyperlink ref="C236" r:id="rId101" xr:uid="{00000000-0004-0000-0600-000064000000}"/>
    <hyperlink ref="C237" r:id="rId102" xr:uid="{00000000-0004-0000-0600-000065000000}"/>
    <hyperlink ref="C238" r:id="rId103" xr:uid="{00000000-0004-0000-0600-000066000000}"/>
    <hyperlink ref="C239" r:id="rId104" xr:uid="{00000000-0004-0000-0600-000067000000}"/>
    <hyperlink ref="C240" r:id="rId105" xr:uid="{00000000-0004-0000-0600-000068000000}"/>
    <hyperlink ref="C241" r:id="rId106" xr:uid="{00000000-0004-0000-0600-000069000000}"/>
    <hyperlink ref="C242" r:id="rId107" xr:uid="{00000000-0004-0000-0600-00006A000000}"/>
    <hyperlink ref="C243" r:id="rId108" xr:uid="{00000000-0004-0000-0600-00006B000000}"/>
    <hyperlink ref="C244" r:id="rId109" xr:uid="{00000000-0004-0000-0600-00006C000000}"/>
    <hyperlink ref="C245" r:id="rId110" xr:uid="{00000000-0004-0000-0600-00006D000000}"/>
    <hyperlink ref="C246" r:id="rId111" xr:uid="{00000000-0004-0000-0600-00006E000000}"/>
    <hyperlink ref="C247" r:id="rId112" xr:uid="{00000000-0004-0000-0600-00006F000000}"/>
    <hyperlink ref="C248" r:id="rId113" xr:uid="{00000000-0004-0000-0600-000070000000}"/>
    <hyperlink ref="C249" r:id="rId114" xr:uid="{00000000-0004-0000-0600-000071000000}"/>
    <hyperlink ref="C250" r:id="rId115" xr:uid="{00000000-0004-0000-0600-000072000000}"/>
    <hyperlink ref="C251" r:id="rId116" xr:uid="{00000000-0004-0000-0600-000073000000}"/>
    <hyperlink ref="C252" r:id="rId117" xr:uid="{00000000-0004-0000-0600-000074000000}"/>
    <hyperlink ref="C253" r:id="rId118" xr:uid="{00000000-0004-0000-0600-000075000000}"/>
    <hyperlink ref="C254" r:id="rId119" xr:uid="{00000000-0004-0000-0600-000076000000}"/>
    <hyperlink ref="C255" r:id="rId120" xr:uid="{00000000-0004-0000-0600-000077000000}"/>
    <hyperlink ref="C256" r:id="rId121" xr:uid="{00000000-0004-0000-0600-000078000000}"/>
    <hyperlink ref="C257" r:id="rId122" xr:uid="{00000000-0004-0000-0600-000079000000}"/>
    <hyperlink ref="C258" r:id="rId123" xr:uid="{00000000-0004-0000-0600-00007A000000}"/>
    <hyperlink ref="C259" r:id="rId124" xr:uid="{00000000-0004-0000-0600-00007B000000}"/>
    <hyperlink ref="C260" r:id="rId125" xr:uid="{00000000-0004-0000-0600-00007C000000}"/>
    <hyperlink ref="C261" r:id="rId126" xr:uid="{00000000-0004-0000-0600-00007D000000}"/>
    <hyperlink ref="C262" r:id="rId127" xr:uid="{00000000-0004-0000-0600-00007E000000}"/>
    <hyperlink ref="C263" r:id="rId128" xr:uid="{00000000-0004-0000-0600-00007F000000}"/>
    <hyperlink ref="C264" r:id="rId129" xr:uid="{00000000-0004-0000-0600-000080000000}"/>
    <hyperlink ref="C268" r:id="rId130" xr:uid="{00000000-0004-0000-0600-000081000000}"/>
    <hyperlink ref="C269" r:id="rId131" xr:uid="{00000000-0004-0000-0600-000082000000}"/>
    <hyperlink ref="C270" r:id="rId132" xr:uid="{00000000-0004-0000-0600-000083000000}"/>
    <hyperlink ref="C271" r:id="rId133" xr:uid="{00000000-0004-0000-0600-000084000000}"/>
    <hyperlink ref="C272" r:id="rId134" xr:uid="{00000000-0004-0000-0600-000085000000}"/>
    <hyperlink ref="C273" r:id="rId135" xr:uid="{00000000-0004-0000-0600-000086000000}"/>
    <hyperlink ref="C274" r:id="rId136" xr:uid="{00000000-0004-0000-0600-000087000000}"/>
    <hyperlink ref="E292" r:id="rId137" xr:uid="{00000000-0004-0000-0600-000088000000}"/>
    <hyperlink ref="E293" r:id="rId138" xr:uid="{00000000-0004-0000-0600-000089000000}"/>
    <hyperlink ref="E294" r:id="rId139" xr:uid="{00000000-0004-0000-0600-00008A000000}"/>
    <hyperlink ref="E295" r:id="rId140" xr:uid="{00000000-0004-0000-0600-00008B000000}"/>
    <hyperlink ref="A305" r:id="rId141" xr:uid="{00000000-0004-0000-0600-00008C000000}"/>
    <hyperlink ref="A306" r:id="rId142" xr:uid="{00000000-0004-0000-0600-00008D000000}"/>
    <hyperlink ref="A307" r:id="rId143" xr:uid="{00000000-0004-0000-0600-00008E000000}"/>
    <hyperlink ref="A308" r:id="rId144" xr:uid="{00000000-0004-0000-0600-00008F000000}"/>
    <hyperlink ref="A309" r:id="rId145" xr:uid="{00000000-0004-0000-0600-000090000000}"/>
    <hyperlink ref="A310" r:id="rId146" xr:uid="{00000000-0004-0000-0600-000091000000}"/>
    <hyperlink ref="A311" r:id="rId147" xr:uid="{00000000-0004-0000-0600-000092000000}"/>
    <hyperlink ref="A312" r:id="rId148" xr:uid="{00000000-0004-0000-0600-000093000000}"/>
    <hyperlink ref="A313" r:id="rId149" xr:uid="{00000000-0004-0000-0600-000094000000}"/>
    <hyperlink ref="A314" r:id="rId150" xr:uid="{00000000-0004-0000-0600-000095000000}"/>
    <hyperlink ref="A315" r:id="rId151" xr:uid="{00000000-0004-0000-0600-000096000000}"/>
    <hyperlink ref="A316" r:id="rId152" xr:uid="{00000000-0004-0000-0600-000097000000}"/>
    <hyperlink ref="A317" r:id="rId153" xr:uid="{00000000-0004-0000-0600-000098000000}"/>
    <hyperlink ref="A318" r:id="rId154" xr:uid="{00000000-0004-0000-0600-000099000000}"/>
    <hyperlink ref="A319" r:id="rId155" xr:uid="{00000000-0004-0000-0600-00009A000000}"/>
    <hyperlink ref="A320" r:id="rId156" xr:uid="{00000000-0004-0000-0600-00009B000000}"/>
    <hyperlink ref="A321" r:id="rId157" xr:uid="{00000000-0004-0000-0600-00009C000000}"/>
    <hyperlink ref="A322" r:id="rId158" xr:uid="{00000000-0004-0000-0600-00009D000000}"/>
    <hyperlink ref="A323" r:id="rId159" xr:uid="{00000000-0004-0000-0600-00009E000000}"/>
    <hyperlink ref="A324" r:id="rId160" xr:uid="{00000000-0004-0000-0600-00009F000000}"/>
    <hyperlink ref="A325" r:id="rId161" xr:uid="{00000000-0004-0000-0600-0000A0000000}"/>
    <hyperlink ref="A326" r:id="rId162" xr:uid="{00000000-0004-0000-0600-0000A1000000}"/>
    <hyperlink ref="A327" r:id="rId163" xr:uid="{00000000-0004-0000-0600-0000A2000000}"/>
    <hyperlink ref="A328" r:id="rId164" xr:uid="{00000000-0004-0000-0600-0000A3000000}"/>
    <hyperlink ref="A329" r:id="rId165" xr:uid="{00000000-0004-0000-0600-0000A4000000}"/>
    <hyperlink ref="A330" r:id="rId166" xr:uid="{00000000-0004-0000-0600-0000A5000000}"/>
    <hyperlink ref="A331" r:id="rId167" xr:uid="{00000000-0004-0000-0600-0000A6000000}"/>
    <hyperlink ref="A332" r:id="rId168" xr:uid="{00000000-0004-0000-0600-0000A7000000}"/>
    <hyperlink ref="A333" r:id="rId169" xr:uid="{00000000-0004-0000-0600-0000A8000000}"/>
    <hyperlink ref="A334" r:id="rId170" xr:uid="{00000000-0004-0000-0600-0000A9000000}"/>
    <hyperlink ref="A335" r:id="rId171" xr:uid="{00000000-0004-0000-0600-0000AA000000}"/>
    <hyperlink ref="A336" r:id="rId172" xr:uid="{00000000-0004-0000-0600-0000AB000000}"/>
    <hyperlink ref="A337" r:id="rId173" xr:uid="{00000000-0004-0000-0600-0000AC000000}"/>
    <hyperlink ref="A338" r:id="rId174" xr:uid="{00000000-0004-0000-0600-0000AD000000}"/>
    <hyperlink ref="A339" r:id="rId175" xr:uid="{00000000-0004-0000-0600-0000AE000000}"/>
    <hyperlink ref="A340" r:id="rId176" xr:uid="{00000000-0004-0000-0600-0000AF000000}"/>
    <hyperlink ref="A341" r:id="rId177" xr:uid="{00000000-0004-0000-0600-0000B0000000}"/>
    <hyperlink ref="A342" r:id="rId178" xr:uid="{00000000-0004-0000-0600-0000B1000000}"/>
    <hyperlink ref="A343" r:id="rId179" xr:uid="{00000000-0004-0000-0600-0000B2000000}"/>
    <hyperlink ref="A344" r:id="rId180" xr:uid="{00000000-0004-0000-0600-0000B3000000}"/>
    <hyperlink ref="A345" r:id="rId181" xr:uid="{00000000-0004-0000-0600-0000B4000000}"/>
    <hyperlink ref="A346" r:id="rId182" xr:uid="{00000000-0004-0000-0600-0000B5000000}"/>
    <hyperlink ref="A347" r:id="rId183" xr:uid="{00000000-0004-0000-0600-0000B6000000}"/>
    <hyperlink ref="A348" r:id="rId184" xr:uid="{00000000-0004-0000-0600-0000B7000000}"/>
    <hyperlink ref="A349" r:id="rId185" xr:uid="{00000000-0004-0000-0600-0000B8000000}"/>
    <hyperlink ref="A350" r:id="rId186" xr:uid="{00000000-0004-0000-0600-0000B9000000}"/>
    <hyperlink ref="A351" r:id="rId187" xr:uid="{00000000-0004-0000-0600-0000BA000000}"/>
    <hyperlink ref="A352" r:id="rId188" xr:uid="{00000000-0004-0000-0600-0000BB000000}"/>
    <hyperlink ref="A353" r:id="rId189" xr:uid="{00000000-0004-0000-0600-0000BC000000}"/>
    <hyperlink ref="A354" r:id="rId190" xr:uid="{00000000-0004-0000-0600-0000BD000000}"/>
    <hyperlink ref="A355" r:id="rId191" xr:uid="{00000000-0004-0000-0600-0000BE000000}"/>
    <hyperlink ref="A356" r:id="rId192" xr:uid="{00000000-0004-0000-0600-0000BF000000}"/>
    <hyperlink ref="A357" r:id="rId193" xr:uid="{00000000-0004-0000-0600-0000C0000000}"/>
    <hyperlink ref="A358" r:id="rId194" xr:uid="{00000000-0004-0000-0600-0000C1000000}"/>
    <hyperlink ref="A359" r:id="rId195" xr:uid="{00000000-0004-0000-0600-0000C2000000}"/>
    <hyperlink ref="A360" r:id="rId196" xr:uid="{00000000-0004-0000-0600-0000C3000000}"/>
    <hyperlink ref="A361" r:id="rId197" xr:uid="{00000000-0004-0000-0600-0000C4000000}"/>
    <hyperlink ref="A362" r:id="rId198" xr:uid="{00000000-0004-0000-0600-0000C5000000}"/>
    <hyperlink ref="A363" r:id="rId199" xr:uid="{00000000-0004-0000-0600-0000C6000000}"/>
    <hyperlink ref="A364" r:id="rId200" xr:uid="{00000000-0004-0000-0600-0000C7000000}"/>
    <hyperlink ref="A365" r:id="rId201" xr:uid="{00000000-0004-0000-0600-0000C8000000}"/>
    <hyperlink ref="A366" r:id="rId202" xr:uid="{00000000-0004-0000-0600-0000C9000000}"/>
    <hyperlink ref="A367" r:id="rId203" xr:uid="{00000000-0004-0000-0600-0000CA000000}"/>
    <hyperlink ref="A369" r:id="rId204" xr:uid="{00000000-0004-0000-0600-0000CB000000}"/>
    <hyperlink ref="A370" r:id="rId205" xr:uid="{00000000-0004-0000-0600-0000CC000000}"/>
    <hyperlink ref="A371" r:id="rId206" xr:uid="{00000000-0004-0000-0600-0000CD000000}"/>
    <hyperlink ref="A372" r:id="rId207" xr:uid="{00000000-0004-0000-0600-0000CE000000}"/>
    <hyperlink ref="A373" r:id="rId208" xr:uid="{00000000-0004-0000-0600-0000CF000000}"/>
    <hyperlink ref="A374" r:id="rId209" xr:uid="{00000000-0004-0000-0600-0000D0000000}"/>
    <hyperlink ref="A375" r:id="rId210" xr:uid="{00000000-0004-0000-0600-0000D1000000}"/>
    <hyperlink ref="A376" r:id="rId211" xr:uid="{00000000-0004-0000-0600-0000D2000000}"/>
    <hyperlink ref="A377" r:id="rId212" xr:uid="{00000000-0004-0000-0600-0000D3000000}"/>
    <hyperlink ref="A378" r:id="rId213" xr:uid="{00000000-0004-0000-0600-0000D4000000}"/>
    <hyperlink ref="A379" r:id="rId214" xr:uid="{00000000-0004-0000-0600-0000D5000000}"/>
    <hyperlink ref="A380" r:id="rId215" xr:uid="{00000000-0004-0000-0600-0000D6000000}"/>
    <hyperlink ref="A381" r:id="rId216" xr:uid="{00000000-0004-0000-0600-0000D7000000}"/>
    <hyperlink ref="A382" r:id="rId217" xr:uid="{00000000-0004-0000-0600-0000D8000000}"/>
    <hyperlink ref="A383" r:id="rId218" xr:uid="{00000000-0004-0000-0600-0000D9000000}"/>
    <hyperlink ref="A384" r:id="rId219" xr:uid="{00000000-0004-0000-0600-0000DA000000}"/>
    <hyperlink ref="A385" r:id="rId220" xr:uid="{00000000-0004-0000-0600-0000DB000000}"/>
    <hyperlink ref="A386" r:id="rId221" xr:uid="{00000000-0004-0000-0600-0000DC000000}"/>
    <hyperlink ref="A387" r:id="rId222" xr:uid="{00000000-0004-0000-0600-0000DD000000}"/>
    <hyperlink ref="A388" r:id="rId223" xr:uid="{00000000-0004-0000-0600-0000DE000000}"/>
    <hyperlink ref="A389" r:id="rId224" xr:uid="{00000000-0004-0000-0600-0000DF000000}"/>
    <hyperlink ref="A390" r:id="rId225" xr:uid="{00000000-0004-0000-0600-0000E0000000}"/>
    <hyperlink ref="A391" r:id="rId226" xr:uid="{00000000-0004-0000-0600-0000E1000000}"/>
    <hyperlink ref="A392" r:id="rId227" xr:uid="{00000000-0004-0000-0600-0000E2000000}"/>
    <hyperlink ref="A393" r:id="rId228" xr:uid="{00000000-0004-0000-0600-0000E3000000}"/>
    <hyperlink ref="A394" r:id="rId229" xr:uid="{00000000-0004-0000-0600-0000E4000000}"/>
    <hyperlink ref="A395" r:id="rId230" xr:uid="{00000000-0004-0000-0600-0000E5000000}"/>
    <hyperlink ref="A396" r:id="rId231" xr:uid="{00000000-0004-0000-0600-0000E6000000}"/>
    <hyperlink ref="A397" r:id="rId232" xr:uid="{00000000-0004-0000-0600-0000E7000000}"/>
    <hyperlink ref="A398" r:id="rId233" xr:uid="{00000000-0004-0000-0600-0000E8000000}"/>
    <hyperlink ref="A399" r:id="rId234" xr:uid="{00000000-0004-0000-0600-0000E9000000}"/>
    <hyperlink ref="A400" r:id="rId235" xr:uid="{00000000-0004-0000-0600-0000EA000000}"/>
    <hyperlink ref="A401" r:id="rId236" xr:uid="{00000000-0004-0000-0600-0000EB000000}"/>
    <hyperlink ref="A402" r:id="rId237" xr:uid="{00000000-0004-0000-0600-0000EC000000}"/>
    <hyperlink ref="A403" r:id="rId238" xr:uid="{00000000-0004-0000-0600-0000ED000000}"/>
    <hyperlink ref="A404" r:id="rId239" xr:uid="{00000000-0004-0000-0600-0000EE000000}"/>
    <hyperlink ref="A405" r:id="rId240" xr:uid="{00000000-0004-0000-0600-0000EF000000}"/>
    <hyperlink ref="A406" r:id="rId241" xr:uid="{00000000-0004-0000-0600-0000F0000000}"/>
    <hyperlink ref="A407" r:id="rId242" xr:uid="{00000000-0004-0000-0600-0000F1000000}"/>
    <hyperlink ref="A408" r:id="rId243" xr:uid="{00000000-0004-0000-0600-0000F2000000}"/>
    <hyperlink ref="A409" r:id="rId244" xr:uid="{00000000-0004-0000-0600-0000F3000000}"/>
    <hyperlink ref="A410" r:id="rId245" xr:uid="{00000000-0004-0000-0600-0000F4000000}"/>
    <hyperlink ref="A411" r:id="rId246" xr:uid="{00000000-0004-0000-0600-0000F5000000}"/>
    <hyperlink ref="A412" r:id="rId247" xr:uid="{00000000-0004-0000-0600-0000F6000000}"/>
    <hyperlink ref="A413" r:id="rId248" xr:uid="{00000000-0004-0000-0600-0000F7000000}"/>
    <hyperlink ref="A414" r:id="rId249" xr:uid="{00000000-0004-0000-0600-0000F8000000}"/>
    <hyperlink ref="A415" r:id="rId250" xr:uid="{00000000-0004-0000-0600-0000F9000000}"/>
    <hyperlink ref="A416" r:id="rId251" xr:uid="{00000000-0004-0000-0600-0000FA000000}"/>
    <hyperlink ref="A417" r:id="rId252" xr:uid="{00000000-0004-0000-0600-0000FB000000}"/>
    <hyperlink ref="A418" r:id="rId253" xr:uid="{00000000-0004-0000-0600-0000FC000000}"/>
    <hyperlink ref="A419" r:id="rId254" xr:uid="{00000000-0004-0000-0600-0000FD000000}"/>
    <hyperlink ref="A420" r:id="rId255" xr:uid="{00000000-0004-0000-0600-0000FE000000}"/>
    <hyperlink ref="A421" r:id="rId256" xr:uid="{00000000-0004-0000-0600-0000FF000000}"/>
    <hyperlink ref="A422" r:id="rId257" xr:uid="{00000000-0004-0000-0600-000000010000}"/>
    <hyperlink ref="A423" r:id="rId258" xr:uid="{00000000-0004-0000-0600-000001010000}"/>
    <hyperlink ref="A424" r:id="rId259" xr:uid="{00000000-0004-0000-0600-000002010000}"/>
    <hyperlink ref="A425" r:id="rId260" xr:uid="{00000000-0004-0000-0600-000003010000}"/>
    <hyperlink ref="A426" r:id="rId261" xr:uid="{00000000-0004-0000-0600-000004010000}"/>
    <hyperlink ref="A427" r:id="rId262" xr:uid="{00000000-0004-0000-0600-000005010000}"/>
    <hyperlink ref="A428" r:id="rId263" xr:uid="{00000000-0004-0000-0600-000006010000}"/>
    <hyperlink ref="A429" r:id="rId264" xr:uid="{00000000-0004-0000-0600-000007010000}"/>
    <hyperlink ref="A430" r:id="rId265" xr:uid="{00000000-0004-0000-0600-000008010000}"/>
    <hyperlink ref="A431" r:id="rId266" xr:uid="{00000000-0004-0000-0600-000009010000}"/>
    <hyperlink ref="A432" r:id="rId267" xr:uid="{00000000-0004-0000-0600-00000A010000}"/>
    <hyperlink ref="A433" r:id="rId268" xr:uid="{00000000-0004-0000-0600-00000B010000}"/>
    <hyperlink ref="A434" r:id="rId269" xr:uid="{00000000-0004-0000-0600-00000C010000}"/>
    <hyperlink ref="A435" r:id="rId270" xr:uid="{00000000-0004-0000-0600-00000D010000}"/>
    <hyperlink ref="A436" r:id="rId271" xr:uid="{00000000-0004-0000-0600-00000E010000}"/>
    <hyperlink ref="A437" r:id="rId272" xr:uid="{00000000-0004-0000-0600-00000F010000}"/>
    <hyperlink ref="A438" r:id="rId273" xr:uid="{00000000-0004-0000-0600-000010010000}"/>
    <hyperlink ref="A439" r:id="rId274" xr:uid="{00000000-0004-0000-0600-000011010000}"/>
    <hyperlink ref="A440" r:id="rId275" xr:uid="{00000000-0004-0000-0600-000012010000}"/>
    <hyperlink ref="A441" r:id="rId276" xr:uid="{00000000-0004-0000-0600-000013010000}"/>
    <hyperlink ref="A442" r:id="rId277" xr:uid="{00000000-0004-0000-0600-000014010000}"/>
    <hyperlink ref="A443" r:id="rId278" xr:uid="{00000000-0004-0000-0600-000015010000}"/>
    <hyperlink ref="A444" r:id="rId279" xr:uid="{00000000-0004-0000-0600-000016010000}"/>
    <hyperlink ref="A445" r:id="rId280" xr:uid="{00000000-0004-0000-0600-000017010000}"/>
    <hyperlink ref="A446" r:id="rId281" xr:uid="{00000000-0004-0000-0600-000018010000}"/>
    <hyperlink ref="A447" r:id="rId282" xr:uid="{00000000-0004-0000-0600-000019010000}"/>
    <hyperlink ref="A448" r:id="rId283" xr:uid="{00000000-0004-0000-0600-00001A010000}"/>
    <hyperlink ref="A449" r:id="rId284" xr:uid="{00000000-0004-0000-0600-00001B010000}"/>
    <hyperlink ref="A451" r:id="rId285" xr:uid="{00000000-0004-0000-0600-00001C010000}"/>
    <hyperlink ref="A452" r:id="rId286" xr:uid="{00000000-0004-0000-0600-00001D010000}"/>
    <hyperlink ref="A453" r:id="rId287" xr:uid="{00000000-0004-0000-0600-00001E010000}"/>
    <hyperlink ref="A454" r:id="rId288" xr:uid="{00000000-0004-0000-0600-00001F010000}"/>
    <hyperlink ref="A455" r:id="rId289" xr:uid="{00000000-0004-0000-0600-000020010000}"/>
    <hyperlink ref="A456" r:id="rId290" xr:uid="{00000000-0004-0000-0600-000021010000}"/>
    <hyperlink ref="A457" r:id="rId291" xr:uid="{00000000-0004-0000-0600-000022010000}"/>
    <hyperlink ref="A458" r:id="rId292" xr:uid="{00000000-0004-0000-0600-000023010000}"/>
    <hyperlink ref="A459" r:id="rId293" xr:uid="{00000000-0004-0000-0600-000024010000}"/>
    <hyperlink ref="A460" r:id="rId294" xr:uid="{00000000-0004-0000-0600-000025010000}"/>
    <hyperlink ref="A461" r:id="rId295" xr:uid="{00000000-0004-0000-0600-000026010000}"/>
    <hyperlink ref="A462" r:id="rId296" xr:uid="{00000000-0004-0000-0600-000027010000}"/>
    <hyperlink ref="A463" r:id="rId297" xr:uid="{00000000-0004-0000-0600-000028010000}"/>
    <hyperlink ref="A464" r:id="rId298" xr:uid="{00000000-0004-0000-0600-000029010000}"/>
    <hyperlink ref="A465" r:id="rId299" xr:uid="{00000000-0004-0000-0600-00002A010000}"/>
    <hyperlink ref="A466" r:id="rId300" xr:uid="{00000000-0004-0000-0600-00002B010000}"/>
    <hyperlink ref="A467" r:id="rId301" xr:uid="{00000000-0004-0000-0600-00002C010000}"/>
    <hyperlink ref="A468" r:id="rId302" xr:uid="{00000000-0004-0000-0600-00002D010000}"/>
    <hyperlink ref="A469" r:id="rId303" xr:uid="{00000000-0004-0000-0600-00002E010000}"/>
    <hyperlink ref="A470" r:id="rId304" xr:uid="{00000000-0004-0000-0600-00002F010000}"/>
    <hyperlink ref="A471" r:id="rId305" xr:uid="{00000000-0004-0000-0600-000030010000}"/>
    <hyperlink ref="A472" r:id="rId306" xr:uid="{00000000-0004-0000-0600-000031010000}"/>
    <hyperlink ref="A473" r:id="rId307" xr:uid="{00000000-0004-0000-0600-000032010000}"/>
    <hyperlink ref="A474" r:id="rId308" xr:uid="{00000000-0004-0000-0600-000033010000}"/>
    <hyperlink ref="A475" r:id="rId309" xr:uid="{00000000-0004-0000-0600-000034010000}"/>
    <hyperlink ref="A476" r:id="rId310" xr:uid="{00000000-0004-0000-0600-000035010000}"/>
    <hyperlink ref="C490" r:id="rId311" xr:uid="{00000000-0004-0000-0600-000036010000}"/>
    <hyperlink ref="C491" r:id="rId312" xr:uid="{00000000-0004-0000-0600-000037010000}"/>
    <hyperlink ref="C492" r:id="rId313" xr:uid="{00000000-0004-0000-0600-000038010000}"/>
    <hyperlink ref="C493" r:id="rId314" xr:uid="{00000000-0004-0000-0600-000039010000}"/>
    <hyperlink ref="C494" r:id="rId315" xr:uid="{00000000-0004-0000-0600-00003A010000}"/>
    <hyperlink ref="C495" r:id="rId316" xr:uid="{00000000-0004-0000-0600-00003B010000}"/>
    <hyperlink ref="C497" r:id="rId317" xr:uid="{00000000-0004-0000-0600-00003C010000}"/>
    <hyperlink ref="C498" r:id="rId318" xr:uid="{00000000-0004-0000-0600-00003D010000}"/>
    <hyperlink ref="C499" r:id="rId319" xr:uid="{00000000-0004-0000-0600-00003E010000}"/>
    <hyperlink ref="C500" r:id="rId320" xr:uid="{00000000-0004-0000-0600-00003F010000}"/>
    <hyperlink ref="C501" r:id="rId321" xr:uid="{00000000-0004-0000-0600-000040010000}"/>
    <hyperlink ref="C502" r:id="rId322" xr:uid="{00000000-0004-0000-0600-000041010000}"/>
    <hyperlink ref="C588" r:id="rId323" xr:uid="{00000000-0004-0000-0600-000042010000}"/>
    <hyperlink ref="C589" r:id="rId324" xr:uid="{00000000-0004-0000-0600-000043010000}"/>
    <hyperlink ref="C590" r:id="rId325" xr:uid="{00000000-0004-0000-0600-00004401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10"/>
  <sheetViews>
    <sheetView topLeftCell="A3" zoomScale="60" zoomScaleNormal="60" workbookViewId="0">
      <selection activeCell="D193" sqref="D193"/>
    </sheetView>
  </sheetViews>
  <sheetFormatPr defaultColWidth="11.5703125" defaultRowHeight="12.75" customHeight="1"/>
  <cols>
    <col min="1" max="1" width="60.5703125" style="33" customWidth="1"/>
    <col min="2" max="2" width="16.5703125" style="33" customWidth="1"/>
    <col min="3" max="3" width="29.5703125" style="33" customWidth="1"/>
    <col min="4" max="4" width="19.42578125" style="33" customWidth="1"/>
    <col min="5" max="5" width="16.42578125"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6" ht="71.650000000000006" customHeight="1">
      <c r="A1" s="34" t="s">
        <v>15</v>
      </c>
      <c r="B1" s="11">
        <v>10832</v>
      </c>
      <c r="C1" s="11"/>
      <c r="D1" s="11"/>
      <c r="E1" s="11"/>
      <c r="F1" s="11"/>
    </row>
    <row r="2" spans="1:6">
      <c r="A2" s="35"/>
      <c r="B2" s="35"/>
      <c r="C2" s="35"/>
      <c r="D2" s="35"/>
      <c r="E2" s="35"/>
      <c r="F2" s="35"/>
    </row>
    <row r="3" spans="1:6" ht="84" customHeight="1">
      <c r="A3" s="34" t="s">
        <v>16</v>
      </c>
      <c r="B3" s="10"/>
      <c r="C3" s="10"/>
      <c r="D3" s="10"/>
      <c r="E3" s="10"/>
      <c r="F3" s="10"/>
    </row>
    <row r="4" spans="1:6" ht="12.75" customHeight="1">
      <c r="A4" s="9" t="s">
        <v>18</v>
      </c>
      <c r="B4" s="9"/>
      <c r="C4" s="9"/>
      <c r="D4" s="9"/>
      <c r="E4" s="9"/>
      <c r="F4" s="9"/>
    </row>
    <row r="5" spans="1:6" ht="63.75">
      <c r="A5" s="34" t="s">
        <v>19</v>
      </c>
      <c r="B5" s="34" t="s">
        <v>20</v>
      </c>
      <c r="C5" s="34" t="s">
        <v>21</v>
      </c>
      <c r="D5" s="34" t="s">
        <v>22</v>
      </c>
      <c r="E5" s="34" t="s">
        <v>23</v>
      </c>
      <c r="F5" s="34" t="s">
        <v>24</v>
      </c>
    </row>
    <row r="6" spans="1:6">
      <c r="A6" s="36" t="s">
        <v>4378</v>
      </c>
      <c r="B6" s="36" t="s">
        <v>4379</v>
      </c>
      <c r="C6" s="439" t="s">
        <v>4380</v>
      </c>
      <c r="D6" s="36"/>
      <c r="E6" s="36"/>
      <c r="F6" s="36"/>
    </row>
    <row r="7" spans="1:6">
      <c r="A7" s="36" t="s">
        <v>26</v>
      </c>
      <c r="B7" s="36"/>
      <c r="C7" s="36"/>
      <c r="D7" s="36"/>
      <c r="E7" s="36"/>
      <c r="F7" s="36"/>
    </row>
    <row r="8" spans="1:6">
      <c r="A8" s="36" t="s">
        <v>27</v>
      </c>
      <c r="B8" s="36"/>
      <c r="C8" s="36"/>
      <c r="D8" s="36"/>
      <c r="E8" s="36"/>
      <c r="F8" s="36"/>
    </row>
    <row r="9" spans="1:6">
      <c r="A9" s="36"/>
      <c r="B9" s="36"/>
      <c r="C9" s="36"/>
      <c r="D9" s="36"/>
      <c r="E9" s="36"/>
      <c r="F9" s="36"/>
    </row>
    <row r="11" spans="1:6" ht="38.25">
      <c r="A11" s="37" t="s">
        <v>28</v>
      </c>
      <c r="B11" s="10"/>
      <c r="C11" s="10"/>
      <c r="D11" s="10"/>
      <c r="E11" s="10"/>
      <c r="F11" s="10"/>
    </row>
    <row r="12" spans="1:6" ht="12.75" customHeight="1">
      <c r="A12" s="9" t="s">
        <v>18</v>
      </c>
      <c r="B12" s="9"/>
      <c r="C12" s="9"/>
      <c r="D12" s="9"/>
      <c r="E12" s="9"/>
      <c r="F12" s="9"/>
    </row>
    <row r="13" spans="1:6" ht="85.5">
      <c r="A13" s="37" t="s">
        <v>19</v>
      </c>
      <c r="B13" s="39" t="s">
        <v>20</v>
      </c>
      <c r="C13" s="39" t="s">
        <v>21</v>
      </c>
      <c r="D13" s="37" t="s">
        <v>22</v>
      </c>
      <c r="E13" s="37" t="s">
        <v>23</v>
      </c>
      <c r="F13" s="37" t="s">
        <v>24</v>
      </c>
    </row>
    <row r="14" spans="1:6">
      <c r="A14" s="40" t="s">
        <v>4381</v>
      </c>
      <c r="B14" s="40" t="s">
        <v>4382</v>
      </c>
      <c r="C14" s="40" t="s">
        <v>4383</v>
      </c>
      <c r="D14" s="40"/>
      <c r="E14" s="40"/>
      <c r="F14" s="40"/>
    </row>
    <row r="15" spans="1:6">
      <c r="A15" s="40" t="s">
        <v>4384</v>
      </c>
      <c r="B15" s="40" t="s">
        <v>4385</v>
      </c>
      <c r="C15" s="40" t="s">
        <v>4386</v>
      </c>
      <c r="D15" s="40"/>
      <c r="E15" s="40"/>
      <c r="F15" s="40"/>
    </row>
    <row r="16" spans="1:6">
      <c r="A16" s="40" t="s">
        <v>4387</v>
      </c>
      <c r="B16" s="40"/>
      <c r="C16" s="40"/>
      <c r="D16" s="40"/>
      <c r="E16" s="40"/>
      <c r="F16" s="40"/>
    </row>
    <row r="17" spans="1:7">
      <c r="A17" s="40"/>
      <c r="B17" s="40"/>
      <c r="C17" s="40"/>
      <c r="D17" s="40"/>
      <c r="E17" s="40"/>
      <c r="F17" s="40"/>
    </row>
    <row r="19" spans="1:7" ht="38.25">
      <c r="A19" s="34" t="s">
        <v>58</v>
      </c>
      <c r="B19" s="10"/>
      <c r="C19" s="10"/>
      <c r="D19" s="10"/>
      <c r="E19" s="10"/>
      <c r="F19" s="10"/>
    </row>
    <row r="20" spans="1:7" ht="13.9" customHeight="1">
      <c r="A20" s="8" t="s">
        <v>18</v>
      </c>
      <c r="B20" s="8"/>
      <c r="C20" s="8"/>
      <c r="D20" s="8"/>
      <c r="E20" s="8"/>
      <c r="F20" s="8"/>
      <c r="G20" s="41"/>
    </row>
    <row r="21" spans="1:7" ht="102">
      <c r="A21" s="34" t="s">
        <v>59</v>
      </c>
      <c r="B21" s="34" t="s">
        <v>60</v>
      </c>
      <c r="C21" s="34" t="s">
        <v>21</v>
      </c>
      <c r="D21" s="34" t="s">
        <v>61</v>
      </c>
      <c r="E21" s="34" t="s">
        <v>62</v>
      </c>
      <c r="F21" s="34" t="s">
        <v>63</v>
      </c>
      <c r="G21" s="34" t="s">
        <v>64</v>
      </c>
    </row>
    <row r="22" spans="1:7">
      <c r="A22" s="36" t="s">
        <v>25</v>
      </c>
      <c r="B22" s="36"/>
      <c r="C22" s="36"/>
      <c r="D22" s="36"/>
      <c r="E22" s="36"/>
      <c r="F22" s="36"/>
      <c r="G22" s="36"/>
    </row>
    <row r="23" spans="1:7">
      <c r="A23" s="36" t="s">
        <v>26</v>
      </c>
      <c r="B23" s="36"/>
      <c r="C23" s="36"/>
      <c r="D23" s="36"/>
      <c r="E23" s="36"/>
      <c r="F23" s="36"/>
      <c r="G23" s="36"/>
    </row>
    <row r="24" spans="1:7">
      <c r="A24" s="36" t="s">
        <v>27</v>
      </c>
      <c r="B24" s="36"/>
      <c r="C24" s="36"/>
      <c r="D24" s="36"/>
      <c r="E24" s="36"/>
      <c r="F24" s="36"/>
      <c r="G24" s="36"/>
    </row>
    <row r="25" spans="1:7">
      <c r="A25" s="36"/>
      <c r="B25" s="36"/>
      <c r="C25" s="36"/>
      <c r="D25" s="36"/>
      <c r="E25" s="36"/>
      <c r="F25" s="36"/>
      <c r="G25" s="36"/>
    </row>
    <row r="26" spans="1:7">
      <c r="A26" s="35"/>
      <c r="B26" s="35"/>
      <c r="C26" s="35"/>
      <c r="D26" s="35"/>
      <c r="E26" s="35"/>
      <c r="F26" s="35"/>
      <c r="G26" s="35"/>
    </row>
    <row r="27" spans="1:7" ht="76.5">
      <c r="A27" s="34" t="s">
        <v>65</v>
      </c>
      <c r="B27" s="10"/>
      <c r="C27" s="10"/>
      <c r="D27" s="10"/>
      <c r="E27" s="10"/>
      <c r="F27" s="35"/>
      <c r="G27" s="35"/>
    </row>
    <row r="28" spans="1:7" ht="12.75" customHeight="1">
      <c r="A28" s="7" t="s">
        <v>18</v>
      </c>
      <c r="B28" s="7"/>
      <c r="C28" s="7"/>
      <c r="D28" s="7"/>
      <c r="E28" s="7"/>
      <c r="F28" s="35"/>
      <c r="G28" s="35"/>
    </row>
    <row r="29" spans="1:7" ht="63.75">
      <c r="A29" s="34" t="s">
        <v>66</v>
      </c>
      <c r="B29" s="34" t="s">
        <v>67</v>
      </c>
      <c r="C29" s="34" t="s">
        <v>21</v>
      </c>
      <c r="D29" s="34" t="s">
        <v>68</v>
      </c>
      <c r="E29" s="34" t="s">
        <v>69</v>
      </c>
      <c r="F29" s="35"/>
      <c r="G29" s="35"/>
    </row>
    <row r="30" spans="1:7">
      <c r="A30" s="36" t="s">
        <v>25</v>
      </c>
      <c r="B30" s="36"/>
      <c r="C30" s="36"/>
      <c r="D30" s="36"/>
      <c r="E30" s="36"/>
      <c r="F30" s="35"/>
      <c r="G30" s="35"/>
    </row>
    <row r="31" spans="1:7">
      <c r="A31" s="36" t="s">
        <v>26</v>
      </c>
      <c r="B31" s="36"/>
      <c r="C31" s="36"/>
      <c r="D31" s="36"/>
      <c r="E31" s="36"/>
      <c r="F31" s="35"/>
      <c r="G31" s="35"/>
    </row>
    <row r="32" spans="1:7">
      <c r="A32" s="36" t="s">
        <v>27</v>
      </c>
      <c r="B32" s="36"/>
      <c r="C32" s="36"/>
      <c r="D32" s="36"/>
      <c r="E32" s="36"/>
      <c r="F32" s="35"/>
      <c r="G32" s="35"/>
    </row>
    <row r="33" spans="1:7">
      <c r="A33" s="36"/>
      <c r="B33" s="36"/>
      <c r="C33" s="36"/>
      <c r="D33" s="36"/>
      <c r="E33" s="36"/>
      <c r="F33" s="35"/>
      <c r="G33" s="35"/>
    </row>
    <row r="34" spans="1:7">
      <c r="A34" s="35"/>
      <c r="B34" s="35"/>
      <c r="C34" s="35"/>
      <c r="D34" s="35"/>
      <c r="E34" s="35"/>
      <c r="F34" s="35"/>
      <c r="G34" s="35"/>
    </row>
    <row r="35" spans="1:7" ht="51">
      <c r="A35" s="34" t="s">
        <v>70</v>
      </c>
      <c r="B35" s="10"/>
      <c r="C35" s="10"/>
      <c r="D35" s="10"/>
      <c r="E35" s="10"/>
      <c r="F35" s="35"/>
      <c r="G35" s="35"/>
    </row>
    <row r="36" spans="1:7" ht="12.75" customHeight="1">
      <c r="A36" s="6" t="s">
        <v>18</v>
      </c>
      <c r="B36" s="6"/>
      <c r="C36" s="6"/>
      <c r="D36" s="6"/>
      <c r="E36" s="6"/>
      <c r="F36" s="35"/>
      <c r="G36" s="35"/>
    </row>
    <row r="37" spans="1:7" ht="127.5">
      <c r="A37" s="34" t="s">
        <v>71</v>
      </c>
      <c r="B37" s="34" t="s">
        <v>72</v>
      </c>
      <c r="C37" s="34" t="s">
        <v>73</v>
      </c>
      <c r="D37" s="34" t="s">
        <v>74</v>
      </c>
      <c r="E37" s="34" t="s">
        <v>75</v>
      </c>
      <c r="F37" s="35"/>
      <c r="G37" s="35"/>
    </row>
    <row r="38" spans="1:7">
      <c r="A38" s="36" t="s">
        <v>25</v>
      </c>
      <c r="B38" s="36"/>
      <c r="C38" s="36"/>
      <c r="D38" s="36"/>
      <c r="E38" s="36"/>
      <c r="F38" s="35"/>
      <c r="G38" s="35"/>
    </row>
    <row r="39" spans="1:7">
      <c r="A39" s="36" t="s">
        <v>26</v>
      </c>
      <c r="B39" s="36"/>
      <c r="C39" s="36"/>
      <c r="D39" s="36"/>
      <c r="E39" s="36"/>
      <c r="F39" s="35"/>
      <c r="G39" s="35"/>
    </row>
    <row r="40" spans="1:7">
      <c r="A40" s="36" t="s">
        <v>27</v>
      </c>
      <c r="B40" s="36"/>
      <c r="C40" s="36"/>
      <c r="D40" s="36"/>
      <c r="E40" s="36"/>
    </row>
    <row r="41" spans="1:7">
      <c r="A41" s="36"/>
      <c r="B41" s="36"/>
      <c r="C41" s="36"/>
      <c r="D41" s="36"/>
      <c r="E41" s="36"/>
    </row>
    <row r="43" spans="1:7" ht="92.45" customHeight="1">
      <c r="A43" s="34" t="s">
        <v>76</v>
      </c>
      <c r="B43" s="10"/>
      <c r="C43" s="10"/>
      <c r="D43" s="10"/>
      <c r="E43" s="35"/>
      <c r="F43" s="35"/>
    </row>
    <row r="44" spans="1:7" ht="23.85" customHeight="1">
      <c r="A44" s="6" t="s">
        <v>18</v>
      </c>
      <c r="B44" s="6"/>
      <c r="C44" s="6"/>
      <c r="D44" s="6"/>
      <c r="E44" s="35"/>
      <c r="F44" s="35"/>
    </row>
    <row r="45" spans="1:7" ht="51">
      <c r="A45" s="34" t="s">
        <v>77</v>
      </c>
      <c r="B45" s="34" t="s">
        <v>78</v>
      </c>
      <c r="C45" s="34" t="s">
        <v>79</v>
      </c>
      <c r="D45" s="34" t="s">
        <v>80</v>
      </c>
      <c r="E45" s="35"/>
      <c r="F45" s="35"/>
    </row>
    <row r="46" spans="1:7">
      <c r="A46" s="36" t="s">
        <v>25</v>
      </c>
      <c r="B46" s="36"/>
      <c r="C46" s="36"/>
      <c r="D46" s="36"/>
      <c r="E46" s="35"/>
      <c r="F46" s="35"/>
    </row>
    <row r="47" spans="1:7">
      <c r="A47" s="36" t="s">
        <v>26</v>
      </c>
      <c r="B47" s="36"/>
      <c r="C47" s="36"/>
      <c r="D47" s="36"/>
      <c r="E47" s="35"/>
      <c r="F47" s="35"/>
    </row>
    <row r="48" spans="1:7">
      <c r="A48" s="36" t="s">
        <v>27</v>
      </c>
      <c r="B48" s="36"/>
      <c r="C48" s="36"/>
      <c r="D48" s="36"/>
      <c r="E48" s="35"/>
      <c r="F48" s="35"/>
    </row>
    <row r="49" spans="1:6">
      <c r="A49" s="36"/>
      <c r="B49" s="36"/>
      <c r="C49" s="36"/>
      <c r="D49" s="36"/>
      <c r="E49" s="35"/>
      <c r="F49" s="35"/>
    </row>
    <row r="50" spans="1:6">
      <c r="A50" s="35"/>
      <c r="B50" s="35"/>
      <c r="C50" s="35"/>
      <c r="D50" s="35"/>
      <c r="E50" s="35"/>
      <c r="F50" s="35"/>
    </row>
    <row r="51" spans="1:6" ht="90.95" customHeight="1">
      <c r="A51" s="34" t="s">
        <v>81</v>
      </c>
      <c r="B51" s="10"/>
      <c r="C51" s="10"/>
      <c r="D51" s="10"/>
      <c r="E51" s="35"/>
      <c r="F51" s="35"/>
    </row>
    <row r="52" spans="1:6" ht="12.75" customHeight="1">
      <c r="A52" s="6" t="s">
        <v>18</v>
      </c>
      <c r="B52" s="6"/>
      <c r="C52" s="6"/>
      <c r="D52" s="6"/>
      <c r="E52" s="35"/>
      <c r="F52" s="35"/>
    </row>
    <row r="53" spans="1:6" ht="51">
      <c r="A53" s="34" t="s">
        <v>77</v>
      </c>
      <c r="B53" s="34" t="s">
        <v>78</v>
      </c>
      <c r="C53" s="34" t="s">
        <v>79</v>
      </c>
      <c r="D53" s="34" t="s">
        <v>80</v>
      </c>
      <c r="E53" s="35"/>
      <c r="F53" s="35"/>
    </row>
    <row r="54" spans="1:6">
      <c r="A54" s="36" t="s">
        <v>25</v>
      </c>
      <c r="B54" s="36"/>
      <c r="C54" s="36"/>
      <c r="D54" s="36"/>
      <c r="E54" s="35"/>
      <c r="F54" s="35"/>
    </row>
    <row r="55" spans="1:6">
      <c r="A55" s="36" t="s">
        <v>26</v>
      </c>
      <c r="B55" s="36"/>
      <c r="C55" s="36"/>
      <c r="D55" s="36"/>
      <c r="E55" s="35"/>
      <c r="F55" s="35"/>
    </row>
    <row r="56" spans="1:6">
      <c r="A56" s="36" t="s">
        <v>27</v>
      </c>
      <c r="B56" s="36"/>
      <c r="C56" s="36"/>
      <c r="D56" s="36"/>
      <c r="E56" s="35"/>
      <c r="F56" s="35"/>
    </row>
    <row r="57" spans="1:6">
      <c r="A57" s="36"/>
      <c r="B57" s="36"/>
      <c r="C57" s="36"/>
      <c r="D57" s="36"/>
      <c r="E57" s="35"/>
      <c r="F57" s="35"/>
    </row>
    <row r="58" spans="1:6">
      <c r="A58" s="35"/>
      <c r="B58" s="35"/>
      <c r="C58" s="35"/>
      <c r="D58" s="35"/>
      <c r="E58" s="35"/>
      <c r="F58" s="35"/>
    </row>
    <row r="59" spans="1:6" ht="70.900000000000006" customHeight="1">
      <c r="A59" s="34" t="s">
        <v>82</v>
      </c>
      <c r="B59" s="10"/>
      <c r="C59" s="10"/>
      <c r="D59" s="10"/>
      <c r="E59" s="35"/>
      <c r="F59" s="35"/>
    </row>
    <row r="60" spans="1:6" ht="12.75" customHeight="1">
      <c r="A60" s="5" t="s">
        <v>18</v>
      </c>
      <c r="B60" s="5"/>
      <c r="C60" s="5"/>
      <c r="D60" s="5"/>
      <c r="E60" s="35"/>
      <c r="F60" s="35"/>
    </row>
    <row r="61" spans="1:6" ht="51">
      <c r="A61" s="34" t="s">
        <v>77</v>
      </c>
      <c r="B61" s="34" t="s">
        <v>78</v>
      </c>
      <c r="C61" s="34" t="s">
        <v>79</v>
      </c>
      <c r="D61" s="34" t="s">
        <v>80</v>
      </c>
      <c r="E61" s="35"/>
      <c r="F61" s="35"/>
    </row>
    <row r="62" spans="1:6">
      <c r="A62" s="36" t="s">
        <v>25</v>
      </c>
      <c r="B62" s="36"/>
      <c r="C62" s="36"/>
      <c r="D62" s="36"/>
      <c r="E62" s="35"/>
      <c r="F62" s="35"/>
    </row>
    <row r="63" spans="1:6">
      <c r="A63" s="36" t="s">
        <v>26</v>
      </c>
      <c r="B63" s="36"/>
      <c r="C63" s="36"/>
      <c r="D63" s="36"/>
      <c r="E63" s="35"/>
      <c r="F63" s="35"/>
    </row>
    <row r="64" spans="1:6">
      <c r="A64" s="36" t="s">
        <v>27</v>
      </c>
      <c r="B64" s="36"/>
      <c r="C64" s="36"/>
      <c r="D64" s="36"/>
      <c r="E64" s="35"/>
      <c r="F64" s="35"/>
    </row>
    <row r="65" spans="1:6">
      <c r="A65" s="36"/>
      <c r="B65" s="36"/>
      <c r="C65" s="36"/>
      <c r="D65" s="36"/>
      <c r="E65" s="35"/>
      <c r="F65" s="35"/>
    </row>
    <row r="66" spans="1:6">
      <c r="A66" s="4"/>
      <c r="B66" s="4"/>
      <c r="C66" s="4"/>
      <c r="D66" s="4"/>
      <c r="E66" s="4"/>
      <c r="F66" s="4"/>
    </row>
    <row r="67" spans="1:6" ht="90.95" customHeight="1">
      <c r="A67" s="34" t="s">
        <v>83</v>
      </c>
      <c r="B67" s="10"/>
      <c r="C67" s="10"/>
      <c r="D67" s="10"/>
      <c r="E67" s="10"/>
      <c r="F67" s="10"/>
    </row>
    <row r="68" spans="1:6" ht="12.75" customHeight="1">
      <c r="A68" s="5" t="s">
        <v>18</v>
      </c>
      <c r="B68" s="5"/>
      <c r="C68" s="5"/>
      <c r="D68" s="5"/>
      <c r="E68" s="5"/>
      <c r="F68" s="5"/>
    </row>
    <row r="69" spans="1:6" ht="63.75">
      <c r="A69" s="34" t="s">
        <v>84</v>
      </c>
      <c r="B69" s="34" t="s">
        <v>85</v>
      </c>
      <c r="C69" s="34" t="s">
        <v>86</v>
      </c>
      <c r="D69" s="34" t="s">
        <v>87</v>
      </c>
      <c r="E69" s="34" t="s">
        <v>88</v>
      </c>
      <c r="F69" s="34" t="s">
        <v>69</v>
      </c>
    </row>
    <row r="70" spans="1:6">
      <c r="A70" s="36" t="s">
        <v>25</v>
      </c>
      <c r="B70" s="36"/>
      <c r="C70" s="36"/>
      <c r="D70" s="36"/>
      <c r="E70" s="36"/>
      <c r="F70" s="36"/>
    </row>
    <row r="71" spans="1:6">
      <c r="A71" s="36" t="s">
        <v>26</v>
      </c>
      <c r="B71" s="36"/>
      <c r="C71" s="36"/>
      <c r="D71" s="36"/>
      <c r="E71" s="36"/>
      <c r="F71" s="36"/>
    </row>
    <row r="72" spans="1:6">
      <c r="A72" s="36" t="s">
        <v>27</v>
      </c>
      <c r="B72" s="36"/>
      <c r="C72" s="36"/>
      <c r="D72" s="36"/>
      <c r="E72" s="36"/>
      <c r="F72" s="36"/>
    </row>
    <row r="73" spans="1:6">
      <c r="A73" s="36"/>
      <c r="B73" s="36"/>
      <c r="C73" s="36"/>
      <c r="D73" s="36"/>
      <c r="E73" s="36"/>
      <c r="F73" s="36"/>
    </row>
    <row r="74" spans="1:6">
      <c r="A74" s="35"/>
      <c r="B74" s="35"/>
      <c r="C74" s="35"/>
      <c r="D74" s="35"/>
      <c r="E74" s="35"/>
      <c r="F74" s="35"/>
    </row>
    <row r="75" spans="1:6" ht="73.900000000000006" customHeight="1">
      <c r="A75" s="34" t="s">
        <v>89</v>
      </c>
      <c r="B75" s="10"/>
      <c r="C75" s="10"/>
      <c r="D75" s="10"/>
      <c r="E75" s="35"/>
      <c r="F75" s="35"/>
    </row>
    <row r="76" spans="1:6" ht="23.85" customHeight="1">
      <c r="A76" s="5" t="s">
        <v>18</v>
      </c>
      <c r="B76" s="5"/>
      <c r="C76" s="5"/>
      <c r="D76" s="5"/>
      <c r="E76" s="35"/>
      <c r="F76" s="35"/>
    </row>
    <row r="77" spans="1:6" ht="51">
      <c r="A77" s="34" t="s">
        <v>90</v>
      </c>
      <c r="B77" s="34" t="s">
        <v>91</v>
      </c>
      <c r="C77" s="34" t="s">
        <v>92</v>
      </c>
      <c r="D77" s="34" t="s">
        <v>69</v>
      </c>
      <c r="E77" s="35"/>
      <c r="F77" s="35"/>
    </row>
    <row r="78" spans="1:6">
      <c r="A78" s="36" t="s">
        <v>25</v>
      </c>
      <c r="B78" s="36"/>
      <c r="C78" s="36"/>
      <c r="D78" s="36"/>
      <c r="E78" s="35"/>
      <c r="F78" s="35"/>
    </row>
    <row r="79" spans="1:6">
      <c r="A79" s="36" t="s">
        <v>26</v>
      </c>
      <c r="B79" s="36"/>
      <c r="C79" s="36"/>
      <c r="D79" s="36"/>
      <c r="E79" s="35"/>
      <c r="F79" s="35"/>
    </row>
    <row r="80" spans="1:6">
      <c r="A80" s="36" t="s">
        <v>27</v>
      </c>
      <c r="B80" s="36"/>
      <c r="C80" s="36"/>
      <c r="D80" s="36"/>
      <c r="E80" s="35"/>
      <c r="F80" s="35"/>
    </row>
    <row r="81" spans="1:6">
      <c r="A81" s="36"/>
      <c r="B81" s="36"/>
      <c r="C81" s="36"/>
      <c r="D81" s="36"/>
      <c r="E81" s="35"/>
      <c r="F81" s="35"/>
    </row>
    <row r="82" spans="1:6">
      <c r="A82" s="35"/>
      <c r="B82" s="35"/>
      <c r="C82" s="35"/>
      <c r="D82" s="35"/>
      <c r="E82" s="35"/>
      <c r="F82" s="35"/>
    </row>
    <row r="83" spans="1:6" ht="73.150000000000006" customHeight="1">
      <c r="A83" s="34" t="s">
        <v>93</v>
      </c>
      <c r="B83" s="10"/>
      <c r="C83" s="10"/>
      <c r="D83" s="10"/>
      <c r="E83" s="35"/>
      <c r="F83" s="35"/>
    </row>
    <row r="84" spans="1:6">
      <c r="A84" s="35"/>
      <c r="B84" s="35"/>
      <c r="D84" s="35"/>
      <c r="E84" s="35"/>
      <c r="F84" s="35"/>
    </row>
    <row r="85" spans="1:6" ht="75.400000000000006" customHeight="1">
      <c r="A85" s="34" t="s">
        <v>95</v>
      </c>
      <c r="B85" s="10"/>
      <c r="C85" s="10"/>
      <c r="D85" s="10"/>
      <c r="E85" s="35"/>
      <c r="F85" s="35"/>
    </row>
    <row r="86" spans="1:6" ht="23.85" customHeight="1">
      <c r="A86" s="5" t="s">
        <v>18</v>
      </c>
      <c r="B86" s="5"/>
      <c r="C86" s="5"/>
      <c r="D86" s="5"/>
      <c r="E86" s="35"/>
      <c r="F86" s="35"/>
    </row>
    <row r="87" spans="1:6" ht="63.75">
      <c r="A87" s="34" t="s">
        <v>96</v>
      </c>
      <c r="B87" s="34" t="s">
        <v>97</v>
      </c>
      <c r="C87" s="34" t="s">
        <v>98</v>
      </c>
      <c r="D87" s="34" t="s">
        <v>99</v>
      </c>
      <c r="E87" s="35"/>
      <c r="F87" s="35"/>
    </row>
    <row r="88" spans="1:6" ht="12.75" customHeight="1">
      <c r="A88" s="36" t="s">
        <v>25</v>
      </c>
      <c r="B88" s="36"/>
      <c r="C88" s="36"/>
      <c r="D88" s="36"/>
    </row>
    <row r="89" spans="1:6" ht="12.75" customHeight="1">
      <c r="A89" s="36" t="s">
        <v>26</v>
      </c>
      <c r="B89" s="36"/>
      <c r="C89" s="36"/>
      <c r="D89" s="36"/>
    </row>
    <row r="90" spans="1:6" ht="12.75" customHeight="1">
      <c r="A90" s="36" t="s">
        <v>27</v>
      </c>
      <c r="B90" s="36"/>
      <c r="C90" s="36"/>
      <c r="D90" s="36"/>
    </row>
    <row r="91" spans="1:6" ht="12.75" customHeight="1">
      <c r="A91" s="36"/>
      <c r="B91" s="36"/>
      <c r="C91" s="36"/>
      <c r="D91" s="36"/>
    </row>
    <row r="94" spans="1:6" ht="76.150000000000006" customHeight="1">
      <c r="A94" s="44" t="s">
        <v>100</v>
      </c>
      <c r="B94" s="3"/>
      <c r="C94" s="3"/>
      <c r="D94" s="3"/>
    </row>
    <row r="95" spans="1:6" ht="28.35" customHeight="1">
      <c r="A95" s="5" t="s">
        <v>18</v>
      </c>
      <c r="B95" s="5"/>
      <c r="C95" s="5"/>
      <c r="D95" s="5"/>
    </row>
    <row r="96" spans="1:6" ht="99.2" customHeight="1">
      <c r="A96" s="44" t="s">
        <v>101</v>
      </c>
      <c r="B96" s="2" t="s">
        <v>102</v>
      </c>
      <c r="C96" s="2"/>
      <c r="D96" s="44" t="s">
        <v>103</v>
      </c>
    </row>
    <row r="97" spans="1:6" ht="40.35" customHeight="1">
      <c r="A97" s="46" t="s">
        <v>4388</v>
      </c>
      <c r="B97" s="1" t="s">
        <v>4389</v>
      </c>
      <c r="C97" s="1"/>
      <c r="D97" s="46" t="s">
        <v>4390</v>
      </c>
    </row>
    <row r="98" spans="1:6" ht="79.5" customHeight="1">
      <c r="A98" s="440"/>
      <c r="B98" s="1" t="s">
        <v>4391</v>
      </c>
      <c r="C98" s="1"/>
      <c r="D98" s="46" t="s">
        <v>4392</v>
      </c>
    </row>
    <row r="99" spans="1:6" ht="14.25">
      <c r="A99" s="441"/>
    </row>
    <row r="100" spans="1:6" ht="76.900000000000006" customHeight="1">
      <c r="A100" s="44" t="s">
        <v>107</v>
      </c>
      <c r="B100" s="3"/>
      <c r="C100" s="3"/>
      <c r="D100" s="3"/>
    </row>
    <row r="101" spans="1:6" ht="12.75" customHeight="1">
      <c r="A101" s="5" t="s">
        <v>18</v>
      </c>
      <c r="B101" s="5"/>
      <c r="C101" s="5"/>
      <c r="D101" s="5"/>
    </row>
    <row r="102" spans="1:6" ht="12.75" customHeight="1">
      <c r="A102" s="2" t="s">
        <v>108</v>
      </c>
      <c r="B102" s="2"/>
      <c r="C102" s="2"/>
    </row>
    <row r="103" spans="1:6" ht="25.35" customHeight="1">
      <c r="A103" s="1477" t="s">
        <v>27</v>
      </c>
      <c r="B103" s="1477"/>
      <c r="C103" s="1477"/>
    </row>
    <row r="104" spans="1:6" ht="73.900000000000006" customHeight="1">
      <c r="A104" s="48" t="s">
        <v>110</v>
      </c>
      <c r="B104" s="3"/>
      <c r="C104" s="3"/>
      <c r="D104" s="3"/>
    </row>
    <row r="106" spans="1:6" ht="72.75" customHeight="1">
      <c r="A106" s="44" t="s">
        <v>111</v>
      </c>
      <c r="B106" s="3"/>
      <c r="C106" s="3"/>
      <c r="D106" s="3"/>
      <c r="F106" s="49"/>
    </row>
    <row r="107" spans="1:6" ht="12.75" customHeight="1">
      <c r="A107" s="5" t="s">
        <v>18</v>
      </c>
      <c r="B107" s="5"/>
      <c r="C107" s="5"/>
      <c r="D107" s="5"/>
    </row>
    <row r="108" spans="1:6" ht="29.85" customHeight="1">
      <c r="A108" s="2" t="s">
        <v>108</v>
      </c>
      <c r="B108" s="2"/>
      <c r="C108" s="2"/>
    </row>
    <row r="109" spans="1:6" ht="12.75" customHeight="1">
      <c r="A109" s="1477" t="s">
        <v>27</v>
      </c>
      <c r="B109" s="1477"/>
      <c r="C109" s="1477"/>
    </row>
    <row r="110" spans="1:6" ht="93.95" customHeight="1">
      <c r="A110" s="44" t="s">
        <v>113</v>
      </c>
      <c r="B110" s="3"/>
      <c r="C110" s="3"/>
      <c r="D110" s="3"/>
    </row>
    <row r="112" spans="1:6" ht="50.65" customHeight="1">
      <c r="A112" s="2" t="s">
        <v>114</v>
      </c>
      <c r="B112" s="2"/>
      <c r="C112" s="2"/>
      <c r="D112" s="2"/>
    </row>
    <row r="113" spans="1:7" ht="96.95" customHeight="1">
      <c r="A113" s="44" t="s">
        <v>115</v>
      </c>
      <c r="B113" s="44" t="s">
        <v>116</v>
      </c>
      <c r="C113" s="44" t="s">
        <v>117</v>
      </c>
      <c r="D113" s="44" t="s">
        <v>118</v>
      </c>
    </row>
    <row r="114" spans="1:7" ht="83.65" customHeight="1">
      <c r="A114" s="50" t="s">
        <v>4393</v>
      </c>
      <c r="B114" s="50" t="s">
        <v>4394</v>
      </c>
      <c r="C114" s="50"/>
      <c r="D114" s="50"/>
    </row>
    <row r="116" spans="1:7" ht="39.6" customHeight="1">
      <c r="A116" s="2" t="s">
        <v>122</v>
      </c>
      <c r="B116" s="2"/>
      <c r="C116" s="2"/>
      <c r="D116" s="2"/>
      <c r="E116" s="2"/>
      <c r="F116" s="44" t="s">
        <v>123</v>
      </c>
      <c r="G116" s="44" t="s">
        <v>124</v>
      </c>
    </row>
    <row r="117" spans="1:7" ht="73.900000000000006" customHeight="1">
      <c r="A117" s="44" t="s">
        <v>125</v>
      </c>
      <c r="B117" s="44" t="s">
        <v>126</v>
      </c>
      <c r="C117" s="44" t="s">
        <v>127</v>
      </c>
      <c r="D117" s="44" t="s">
        <v>128</v>
      </c>
      <c r="E117" s="44" t="s">
        <v>129</v>
      </c>
      <c r="F117" s="47">
        <v>18</v>
      </c>
      <c r="G117" s="47">
        <f>SUM(D118:D135)</f>
        <v>589</v>
      </c>
    </row>
    <row r="118" spans="1:7" ht="237.75" customHeight="1">
      <c r="A118" s="442" t="s">
        <v>4395</v>
      </c>
      <c r="B118" s="443" t="s">
        <v>4396</v>
      </c>
      <c r="C118" s="442" t="s">
        <v>4397</v>
      </c>
      <c r="D118" s="442">
        <v>6</v>
      </c>
      <c r="E118" s="442" t="s">
        <v>4398</v>
      </c>
    </row>
    <row r="119" spans="1:7" ht="409.6" customHeight="1">
      <c r="A119" s="444" t="s">
        <v>4399</v>
      </c>
      <c r="B119" s="445" t="s">
        <v>4400</v>
      </c>
      <c r="C119" s="444" t="s">
        <v>4401</v>
      </c>
      <c r="D119" s="444">
        <v>7</v>
      </c>
      <c r="E119" s="444" t="s">
        <v>4398</v>
      </c>
    </row>
    <row r="120" spans="1:7" ht="80.25" customHeight="1">
      <c r="A120" s="444" t="s">
        <v>4402</v>
      </c>
      <c r="B120" s="445" t="s">
        <v>4403</v>
      </c>
      <c r="C120" s="444" t="s">
        <v>4404</v>
      </c>
      <c r="D120" s="444">
        <v>8</v>
      </c>
      <c r="E120" s="444" t="s">
        <v>4398</v>
      </c>
    </row>
    <row r="121" spans="1:7" ht="228.75" customHeight="1">
      <c r="A121" s="446" t="s">
        <v>4405</v>
      </c>
      <c r="B121" s="447">
        <v>46073</v>
      </c>
      <c r="C121" s="448" t="s">
        <v>4406</v>
      </c>
      <c r="D121" s="449">
        <v>52</v>
      </c>
      <c r="E121" s="449" t="s">
        <v>4407</v>
      </c>
      <c r="F121" s="450"/>
    </row>
    <row r="122" spans="1:7" ht="74.25" customHeight="1">
      <c r="A122" s="444" t="s">
        <v>4408</v>
      </c>
      <c r="B122" s="445" t="s">
        <v>4409</v>
      </c>
      <c r="C122" s="444" t="s">
        <v>4410</v>
      </c>
      <c r="D122" s="444">
        <v>1</v>
      </c>
      <c r="E122" s="444" t="s">
        <v>4411</v>
      </c>
      <c r="F122" s="450"/>
    </row>
    <row r="123" spans="1:7" ht="165" customHeight="1">
      <c r="A123" s="446" t="s">
        <v>4412</v>
      </c>
      <c r="B123" s="447">
        <v>46097</v>
      </c>
      <c r="C123" s="451" t="s">
        <v>4413</v>
      </c>
      <c r="D123" s="449">
        <v>60</v>
      </c>
      <c r="E123" s="449" t="s">
        <v>4407</v>
      </c>
      <c r="F123" s="450"/>
    </row>
    <row r="124" spans="1:7" ht="326.25" customHeight="1">
      <c r="A124" s="446" t="s">
        <v>4414</v>
      </c>
      <c r="B124" s="447">
        <v>46099</v>
      </c>
      <c r="C124" s="448" t="s">
        <v>4415</v>
      </c>
      <c r="D124" s="449">
        <v>14</v>
      </c>
      <c r="E124" s="449" t="s">
        <v>4407</v>
      </c>
      <c r="F124" s="450"/>
    </row>
    <row r="125" spans="1:7" ht="127.5" customHeight="1">
      <c r="A125" s="452" t="s">
        <v>4416</v>
      </c>
      <c r="B125" s="453">
        <v>46049</v>
      </c>
      <c r="C125" s="454" t="s">
        <v>4417</v>
      </c>
      <c r="D125" s="449">
        <v>115</v>
      </c>
      <c r="E125" s="449" t="s">
        <v>4418</v>
      </c>
      <c r="F125" s="450"/>
    </row>
    <row r="126" spans="1:7" ht="123.75" customHeight="1">
      <c r="A126" s="448" t="s">
        <v>4419</v>
      </c>
      <c r="B126" s="455">
        <v>46048</v>
      </c>
      <c r="C126" s="454" t="s">
        <v>4420</v>
      </c>
      <c r="D126" s="449">
        <v>115</v>
      </c>
      <c r="E126" s="449" t="s">
        <v>4421</v>
      </c>
      <c r="F126" s="450"/>
    </row>
    <row r="127" spans="1:7" ht="58.5" customHeight="1">
      <c r="A127" s="449" t="s">
        <v>4422</v>
      </c>
      <c r="B127" s="449"/>
      <c r="C127" s="449" t="s">
        <v>4423</v>
      </c>
      <c r="D127" s="449">
        <v>5</v>
      </c>
      <c r="E127" s="449" t="s">
        <v>4424</v>
      </c>
      <c r="F127" s="450"/>
    </row>
    <row r="128" spans="1:7" ht="64.5" customHeight="1">
      <c r="A128" s="449" t="s">
        <v>4425</v>
      </c>
      <c r="B128" s="449" t="s">
        <v>4426</v>
      </c>
      <c r="C128" s="454" t="s">
        <v>4427</v>
      </c>
      <c r="D128" s="449">
        <v>126</v>
      </c>
      <c r="E128" s="449" t="s">
        <v>3303</v>
      </c>
      <c r="F128" s="450"/>
      <c r="G128" s="53"/>
    </row>
    <row r="129" spans="1:9" ht="87.75" customHeight="1">
      <c r="A129" s="449" t="s">
        <v>4428</v>
      </c>
      <c r="B129" s="449" t="s">
        <v>4429</v>
      </c>
      <c r="C129" s="456" t="s">
        <v>4430</v>
      </c>
      <c r="D129" s="449">
        <v>14</v>
      </c>
      <c r="E129" s="449" t="s">
        <v>4431</v>
      </c>
      <c r="F129" s="450"/>
    </row>
    <row r="130" spans="1:9" ht="69.75" customHeight="1">
      <c r="A130" s="449" t="s">
        <v>4432</v>
      </c>
      <c r="B130" s="449" t="s">
        <v>4433</v>
      </c>
      <c r="C130" s="449" t="s">
        <v>4434</v>
      </c>
      <c r="D130" s="449">
        <v>30</v>
      </c>
      <c r="E130" s="449" t="s">
        <v>4435</v>
      </c>
      <c r="F130" s="450"/>
    </row>
    <row r="131" spans="1:9" ht="146.25" customHeight="1">
      <c r="A131" s="457" t="s">
        <v>4436</v>
      </c>
      <c r="B131" s="458">
        <v>46106</v>
      </c>
      <c r="C131" s="459" t="s">
        <v>4437</v>
      </c>
      <c r="D131" s="449">
        <v>11</v>
      </c>
      <c r="E131" s="449" t="s">
        <v>4438</v>
      </c>
    </row>
    <row r="132" spans="1:9" ht="150.75" customHeight="1">
      <c r="A132" s="460" t="s">
        <v>4439</v>
      </c>
      <c r="B132" s="461">
        <v>46071</v>
      </c>
      <c r="C132" s="459" t="s">
        <v>4440</v>
      </c>
      <c r="D132" s="449">
        <v>5</v>
      </c>
      <c r="E132" s="449" t="s">
        <v>4441</v>
      </c>
    </row>
    <row r="133" spans="1:9" ht="117.75" customHeight="1">
      <c r="A133" s="460" t="s">
        <v>4442</v>
      </c>
      <c r="B133" s="462" t="s">
        <v>4443</v>
      </c>
      <c r="C133" s="463" t="s">
        <v>4444</v>
      </c>
      <c r="D133" s="464">
        <v>5</v>
      </c>
      <c r="E133" s="449" t="s">
        <v>4445</v>
      </c>
    </row>
    <row r="134" spans="1:9" ht="337.5" customHeight="1">
      <c r="A134" s="449" t="s">
        <v>4446</v>
      </c>
      <c r="B134" s="465">
        <v>46080</v>
      </c>
      <c r="C134" s="449" t="s">
        <v>4447</v>
      </c>
      <c r="D134" s="464">
        <v>7</v>
      </c>
      <c r="E134" s="449" t="s">
        <v>4448</v>
      </c>
    </row>
    <row r="135" spans="1:9" ht="69" customHeight="1">
      <c r="A135" s="449" t="s">
        <v>4436</v>
      </c>
      <c r="B135" s="466">
        <v>46068</v>
      </c>
      <c r="C135" s="449" t="s">
        <v>4449</v>
      </c>
      <c r="D135" s="449">
        <v>8</v>
      </c>
      <c r="E135" s="449" t="s">
        <v>4450</v>
      </c>
    </row>
    <row r="137" spans="1:9" ht="96.95" customHeight="1">
      <c r="A137" s="2" t="s">
        <v>200</v>
      </c>
      <c r="B137" s="2"/>
      <c r="C137" s="2"/>
      <c r="D137" s="2"/>
      <c r="E137" s="2"/>
      <c r="F137" s="2"/>
      <c r="G137" s="44" t="s">
        <v>123</v>
      </c>
      <c r="H137" s="44" t="s">
        <v>124</v>
      </c>
      <c r="I137" s="44" t="s">
        <v>201</v>
      </c>
    </row>
    <row r="138" spans="1:9" ht="111.2" customHeight="1">
      <c r="A138" s="44" t="s">
        <v>125</v>
      </c>
      <c r="B138" s="44" t="s">
        <v>126</v>
      </c>
      <c r="C138" s="44" t="s">
        <v>127</v>
      </c>
      <c r="D138" s="44" t="s">
        <v>128</v>
      </c>
      <c r="E138" s="44" t="s">
        <v>129</v>
      </c>
      <c r="F138" s="44" t="s">
        <v>202</v>
      </c>
      <c r="G138" s="47">
        <v>23</v>
      </c>
      <c r="H138" s="47">
        <f>SUM(D139:D161)</f>
        <v>588</v>
      </c>
      <c r="I138" s="63">
        <f>0/G138*100</f>
        <v>0</v>
      </c>
    </row>
    <row r="139" spans="1:9" ht="261.75" customHeight="1">
      <c r="A139" s="449" t="s">
        <v>4451</v>
      </c>
      <c r="B139" s="447">
        <v>46085</v>
      </c>
      <c r="C139" s="449" t="s">
        <v>4452</v>
      </c>
      <c r="D139" s="449">
        <v>17</v>
      </c>
      <c r="E139" s="449" t="s">
        <v>4407</v>
      </c>
      <c r="F139" s="65" t="s">
        <v>214</v>
      </c>
      <c r="I139" s="66"/>
    </row>
    <row r="140" spans="1:9" ht="99" customHeight="1">
      <c r="A140" s="449" t="s">
        <v>4453</v>
      </c>
      <c r="B140" s="447">
        <v>46104</v>
      </c>
      <c r="C140" s="449" t="s">
        <v>4454</v>
      </c>
      <c r="D140" s="449">
        <v>29</v>
      </c>
      <c r="E140" s="449" t="s">
        <v>4407</v>
      </c>
      <c r="F140" s="65" t="s">
        <v>214</v>
      </c>
    </row>
    <row r="141" spans="1:9" ht="385.5" customHeight="1">
      <c r="A141" s="449" t="s">
        <v>4455</v>
      </c>
      <c r="B141" s="447">
        <v>46105</v>
      </c>
      <c r="C141" s="467" t="s">
        <v>4456</v>
      </c>
      <c r="D141" s="449">
        <v>28</v>
      </c>
      <c r="E141" s="449" t="s">
        <v>4407</v>
      </c>
      <c r="F141" s="65" t="s">
        <v>214</v>
      </c>
    </row>
    <row r="142" spans="1:9" ht="308.25" customHeight="1">
      <c r="A142" s="446" t="s">
        <v>4457</v>
      </c>
      <c r="B142" s="447">
        <v>46106</v>
      </c>
      <c r="C142" s="448" t="s">
        <v>4458</v>
      </c>
      <c r="D142" s="449">
        <v>60</v>
      </c>
      <c r="E142" s="449" t="s">
        <v>4407</v>
      </c>
      <c r="F142" s="65" t="s">
        <v>214</v>
      </c>
    </row>
    <row r="143" spans="1:9" ht="128.25" customHeight="1">
      <c r="A143" s="468" t="s">
        <v>4459</v>
      </c>
      <c r="B143" s="447">
        <v>46107</v>
      </c>
      <c r="C143" s="468" t="s">
        <v>4460</v>
      </c>
      <c r="D143" s="449">
        <v>12</v>
      </c>
      <c r="E143" s="449" t="s">
        <v>4407</v>
      </c>
      <c r="F143" s="65" t="s">
        <v>214</v>
      </c>
    </row>
    <row r="144" spans="1:9" ht="168" customHeight="1">
      <c r="A144" s="468" t="s">
        <v>4461</v>
      </c>
      <c r="B144" s="447">
        <v>46107</v>
      </c>
      <c r="C144" s="448" t="s">
        <v>4462</v>
      </c>
      <c r="D144" s="449">
        <v>30</v>
      </c>
      <c r="E144" s="449" t="s">
        <v>4407</v>
      </c>
      <c r="F144" s="65" t="s">
        <v>214</v>
      </c>
    </row>
    <row r="145" spans="1:6" ht="276.75" customHeight="1">
      <c r="A145" s="468" t="s">
        <v>4463</v>
      </c>
      <c r="B145" s="447">
        <v>46108</v>
      </c>
      <c r="C145" s="448" t="s">
        <v>4464</v>
      </c>
      <c r="D145" s="449">
        <v>50</v>
      </c>
      <c r="E145" s="449" t="s">
        <v>4407</v>
      </c>
      <c r="F145" s="65" t="s">
        <v>214</v>
      </c>
    </row>
    <row r="146" spans="1:6" ht="182.25" customHeight="1">
      <c r="A146" s="449" t="s">
        <v>4465</v>
      </c>
      <c r="B146" s="469">
        <v>46080</v>
      </c>
      <c r="C146" s="454" t="s">
        <v>4466</v>
      </c>
      <c r="D146" s="449">
        <v>37</v>
      </c>
      <c r="E146" s="449" t="s">
        <v>4467</v>
      </c>
      <c r="F146" s="65" t="s">
        <v>214</v>
      </c>
    </row>
    <row r="147" spans="1:6" ht="104.25" customHeight="1">
      <c r="A147" s="448" t="s">
        <v>4468</v>
      </c>
      <c r="B147" s="469">
        <v>46079</v>
      </c>
      <c r="C147" s="454" t="s">
        <v>4469</v>
      </c>
      <c r="D147" s="449">
        <v>38</v>
      </c>
      <c r="E147" s="449" t="s">
        <v>4470</v>
      </c>
      <c r="F147" s="470" t="s">
        <v>214</v>
      </c>
    </row>
    <row r="148" spans="1:6" ht="171.75" customHeight="1">
      <c r="A148" s="449" t="s">
        <v>4465</v>
      </c>
      <c r="B148" s="469">
        <v>46080</v>
      </c>
      <c r="C148" s="454" t="s">
        <v>4466</v>
      </c>
      <c r="D148" s="449">
        <v>37</v>
      </c>
      <c r="E148" s="449" t="s">
        <v>4467</v>
      </c>
      <c r="F148" s="65" t="s">
        <v>214</v>
      </c>
    </row>
    <row r="149" spans="1:6" ht="195" customHeight="1">
      <c r="A149" s="448" t="s">
        <v>4471</v>
      </c>
      <c r="B149" s="469">
        <v>46080</v>
      </c>
      <c r="C149" s="454" t="s">
        <v>4472</v>
      </c>
      <c r="D149" s="449">
        <v>47</v>
      </c>
      <c r="E149" s="449" t="s">
        <v>4467</v>
      </c>
      <c r="F149" s="65" t="s">
        <v>214</v>
      </c>
    </row>
    <row r="150" spans="1:6" ht="81" customHeight="1">
      <c r="A150" s="449" t="s">
        <v>4428</v>
      </c>
      <c r="B150" s="449" t="s">
        <v>4429</v>
      </c>
      <c r="C150" s="456" t="s">
        <v>4430</v>
      </c>
      <c r="D150" s="449">
        <v>14</v>
      </c>
      <c r="E150" s="449" t="s">
        <v>4431</v>
      </c>
      <c r="F150" s="65" t="s">
        <v>214</v>
      </c>
    </row>
    <row r="151" spans="1:6" ht="75" customHeight="1">
      <c r="A151" s="449" t="s">
        <v>4432</v>
      </c>
      <c r="B151" s="449" t="s">
        <v>4433</v>
      </c>
      <c r="C151" s="449" t="s">
        <v>4434</v>
      </c>
      <c r="D151" s="449">
        <v>30</v>
      </c>
      <c r="E151" s="449" t="s">
        <v>4435</v>
      </c>
      <c r="F151" s="65" t="s">
        <v>214</v>
      </c>
    </row>
    <row r="152" spans="1:6" ht="68.25" customHeight="1">
      <c r="A152" s="471" t="s">
        <v>4473</v>
      </c>
      <c r="B152" s="449" t="s">
        <v>4474</v>
      </c>
      <c r="C152" s="449" t="s">
        <v>4475</v>
      </c>
      <c r="D152" s="449">
        <v>24</v>
      </c>
      <c r="E152" s="449" t="s">
        <v>4476</v>
      </c>
      <c r="F152" s="65" t="s">
        <v>214</v>
      </c>
    </row>
    <row r="153" spans="1:6" ht="114.75" customHeight="1">
      <c r="A153" s="472" t="s">
        <v>4477</v>
      </c>
      <c r="B153" s="473">
        <v>46086</v>
      </c>
      <c r="C153" s="456" t="s">
        <v>4478</v>
      </c>
      <c r="D153" s="449">
        <v>19</v>
      </c>
      <c r="E153" s="449" t="s">
        <v>4438</v>
      </c>
      <c r="F153" s="65" t="s">
        <v>214</v>
      </c>
    </row>
    <row r="154" spans="1:6" ht="87" customHeight="1">
      <c r="A154" s="474" t="s">
        <v>4479</v>
      </c>
      <c r="B154" s="475">
        <v>46086</v>
      </c>
      <c r="C154" s="476" t="s">
        <v>4480</v>
      </c>
      <c r="D154" s="449">
        <v>20</v>
      </c>
      <c r="E154" s="449" t="s">
        <v>4481</v>
      </c>
      <c r="F154" s="65" t="s">
        <v>214</v>
      </c>
    </row>
    <row r="155" spans="1:6" ht="63" customHeight="1">
      <c r="A155" s="449" t="s">
        <v>4482</v>
      </c>
      <c r="B155" s="449" t="s">
        <v>4483</v>
      </c>
      <c r="C155" s="449" t="s">
        <v>4484</v>
      </c>
      <c r="D155" s="449">
        <v>51</v>
      </c>
      <c r="E155" s="449" t="s">
        <v>4485</v>
      </c>
      <c r="F155" s="65" t="s">
        <v>214</v>
      </c>
    </row>
    <row r="156" spans="1:6" ht="76.5" customHeight="1">
      <c r="A156" s="449" t="s">
        <v>4486</v>
      </c>
      <c r="B156" s="449" t="s">
        <v>4487</v>
      </c>
      <c r="C156" s="449" t="s">
        <v>4488</v>
      </c>
      <c r="D156" s="449">
        <v>7</v>
      </c>
      <c r="E156" s="449" t="s">
        <v>4445</v>
      </c>
      <c r="F156" s="65" t="s">
        <v>214</v>
      </c>
    </row>
    <row r="157" spans="1:6" ht="53.25" customHeight="1">
      <c r="A157" s="449" t="s">
        <v>4489</v>
      </c>
      <c r="B157" s="449" t="s">
        <v>4490</v>
      </c>
      <c r="C157" s="449" t="s">
        <v>4491</v>
      </c>
      <c r="D157" s="449">
        <v>20</v>
      </c>
      <c r="E157" s="449" t="s">
        <v>4492</v>
      </c>
      <c r="F157" s="65" t="s">
        <v>214</v>
      </c>
    </row>
    <row r="158" spans="1:6" ht="55.5" customHeight="1">
      <c r="A158" s="449" t="s">
        <v>4493</v>
      </c>
      <c r="B158" s="449" t="s">
        <v>4494</v>
      </c>
      <c r="C158" s="449" t="s">
        <v>4495</v>
      </c>
      <c r="D158" s="449" t="s">
        <v>4496</v>
      </c>
      <c r="E158" s="457" t="s">
        <v>4492</v>
      </c>
      <c r="F158" s="65" t="s">
        <v>214</v>
      </c>
    </row>
    <row r="159" spans="1:6" ht="63" customHeight="1">
      <c r="A159" s="449" t="s">
        <v>4497</v>
      </c>
      <c r="B159" s="447">
        <v>46068</v>
      </c>
      <c r="C159" s="449" t="s">
        <v>4498</v>
      </c>
      <c r="D159" s="50">
        <v>12</v>
      </c>
      <c r="E159" s="457" t="s">
        <v>4492</v>
      </c>
      <c r="F159" s="65" t="s">
        <v>214</v>
      </c>
    </row>
    <row r="160" spans="1:6" ht="66" customHeight="1">
      <c r="A160" s="449" t="s">
        <v>4499</v>
      </c>
      <c r="B160" s="449" t="s">
        <v>4500</v>
      </c>
      <c r="C160" s="449" t="s">
        <v>4501</v>
      </c>
      <c r="D160" s="449" t="s">
        <v>4502</v>
      </c>
      <c r="E160" s="457" t="s">
        <v>4492</v>
      </c>
      <c r="F160" s="65" t="s">
        <v>214</v>
      </c>
    </row>
    <row r="161" spans="1:7" ht="58.5" customHeight="1">
      <c r="A161" s="449" t="s">
        <v>4503</v>
      </c>
      <c r="B161" s="449" t="s">
        <v>4504</v>
      </c>
      <c r="C161" s="449" t="s">
        <v>4505</v>
      </c>
      <c r="D161" s="449">
        <v>6</v>
      </c>
      <c r="E161" s="449" t="s">
        <v>4450</v>
      </c>
      <c r="F161" s="65" t="s">
        <v>214</v>
      </c>
    </row>
    <row r="162" spans="1:7" ht="12.75" customHeight="1">
      <c r="A162" s="50"/>
      <c r="B162" s="50"/>
      <c r="C162" s="50"/>
      <c r="D162" s="50"/>
      <c r="E162" s="50"/>
      <c r="F162" s="65"/>
    </row>
    <row r="163" spans="1:7" ht="12.75" customHeight="1">
      <c r="A163" s="50"/>
      <c r="B163" s="50"/>
      <c r="C163" s="50"/>
      <c r="D163" s="50"/>
      <c r="E163" s="50"/>
      <c r="F163" s="65"/>
    </row>
    <row r="164" spans="1:7" ht="12.75" customHeight="1">
      <c r="A164" s="50"/>
      <c r="B164" s="50"/>
      <c r="C164" s="50"/>
      <c r="D164" s="50"/>
      <c r="E164" s="50"/>
      <c r="F164" s="65"/>
    </row>
    <row r="166" spans="1:7" ht="40.35" customHeight="1">
      <c r="A166" s="2" t="s">
        <v>298</v>
      </c>
      <c r="B166" s="2"/>
      <c r="C166" s="2"/>
      <c r="D166" s="2"/>
      <c r="E166" s="2"/>
      <c r="F166" s="44" t="s">
        <v>123</v>
      </c>
      <c r="G166" s="44" t="s">
        <v>124</v>
      </c>
    </row>
    <row r="167" spans="1:7" ht="65.650000000000006" customHeight="1">
      <c r="A167" s="44" t="s">
        <v>125</v>
      </c>
      <c r="B167" s="44" t="s">
        <v>126</v>
      </c>
      <c r="C167" s="44" t="s">
        <v>127</v>
      </c>
      <c r="D167" s="44" t="s">
        <v>128</v>
      </c>
      <c r="E167" s="44" t="s">
        <v>129</v>
      </c>
      <c r="F167" s="78">
        <v>9</v>
      </c>
      <c r="G167" s="78">
        <f>SUM(D168:D176)</f>
        <v>385</v>
      </c>
    </row>
    <row r="168" spans="1:7" ht="279.75" customHeight="1">
      <c r="A168" s="444" t="s">
        <v>4506</v>
      </c>
      <c r="B168" s="445" t="s">
        <v>4507</v>
      </c>
      <c r="C168" s="444" t="s">
        <v>4508</v>
      </c>
      <c r="D168" s="444">
        <v>3</v>
      </c>
      <c r="E168" s="444" t="s">
        <v>4411</v>
      </c>
    </row>
    <row r="169" spans="1:7" ht="163.5" customHeight="1">
      <c r="A169" s="444" t="s">
        <v>4509</v>
      </c>
      <c r="B169" s="477" t="s">
        <v>4510</v>
      </c>
      <c r="C169" s="444" t="s">
        <v>4511</v>
      </c>
      <c r="D169" s="449">
        <v>5</v>
      </c>
      <c r="E169" s="444" t="s">
        <v>4398</v>
      </c>
    </row>
    <row r="170" spans="1:7" ht="409.6" customHeight="1">
      <c r="A170" s="444" t="s">
        <v>4512</v>
      </c>
      <c r="B170" s="445" t="s">
        <v>4513</v>
      </c>
      <c r="C170" s="444" t="s">
        <v>4514</v>
      </c>
      <c r="D170" s="444">
        <v>9</v>
      </c>
      <c r="E170" s="444" t="s">
        <v>4398</v>
      </c>
    </row>
    <row r="171" spans="1:7" ht="240.75" customHeight="1">
      <c r="A171" s="449" t="s">
        <v>4515</v>
      </c>
      <c r="B171" s="447">
        <v>46105</v>
      </c>
      <c r="C171" s="478" t="s">
        <v>4516</v>
      </c>
      <c r="D171" s="449">
        <v>6</v>
      </c>
      <c r="E171" s="449" t="s">
        <v>4407</v>
      </c>
    </row>
    <row r="172" spans="1:7" ht="211.5" customHeight="1">
      <c r="A172" s="449" t="s">
        <v>4517</v>
      </c>
      <c r="B172" s="449" t="s">
        <v>4518</v>
      </c>
      <c r="C172" s="449" t="s">
        <v>4519</v>
      </c>
      <c r="D172" s="449">
        <v>115</v>
      </c>
      <c r="E172" s="449" t="s">
        <v>4467</v>
      </c>
    </row>
    <row r="173" spans="1:7" ht="94.5" customHeight="1">
      <c r="A173" s="448" t="s">
        <v>4520</v>
      </c>
      <c r="B173" s="449" t="s">
        <v>4521</v>
      </c>
      <c r="C173" s="449" t="s">
        <v>4522</v>
      </c>
      <c r="D173" s="449">
        <v>115</v>
      </c>
      <c r="E173" s="449" t="s">
        <v>4467</v>
      </c>
    </row>
    <row r="174" spans="1:7" ht="108.75" customHeight="1">
      <c r="A174" s="449" t="s">
        <v>4523</v>
      </c>
      <c r="B174" s="479">
        <v>46062</v>
      </c>
      <c r="C174" s="449" t="s">
        <v>4524</v>
      </c>
      <c r="D174" s="449">
        <v>111</v>
      </c>
      <c r="E174" s="449" t="s">
        <v>4525</v>
      </c>
    </row>
    <row r="175" spans="1:7" ht="171.75" customHeight="1">
      <c r="A175" s="449" t="s">
        <v>4526</v>
      </c>
      <c r="B175" s="449" t="s">
        <v>4527</v>
      </c>
      <c r="C175" s="449" t="s">
        <v>4528</v>
      </c>
      <c r="D175" s="449">
        <v>12</v>
      </c>
      <c r="E175" s="449" t="s">
        <v>4435</v>
      </c>
    </row>
    <row r="176" spans="1:7" ht="84.75" customHeight="1">
      <c r="A176" s="449" t="s">
        <v>4529</v>
      </c>
      <c r="B176" s="444" t="s">
        <v>4530</v>
      </c>
      <c r="C176" s="444" t="s">
        <v>4531</v>
      </c>
      <c r="D176" s="449">
        <v>9</v>
      </c>
      <c r="E176" s="449" t="s">
        <v>4445</v>
      </c>
    </row>
    <row r="177" spans="1:10" ht="12.75" customHeight="1">
      <c r="A177" s="50"/>
      <c r="B177" s="50"/>
      <c r="C177" s="50"/>
      <c r="D177" s="50"/>
      <c r="E177" s="50"/>
    </row>
    <row r="178" spans="1:10" ht="12.75" customHeight="1">
      <c r="A178" s="50"/>
      <c r="B178" s="50"/>
      <c r="C178" s="50"/>
      <c r="D178" s="50"/>
      <c r="E178" s="50"/>
    </row>
    <row r="179" spans="1:10" ht="12.75" customHeight="1">
      <c r="A179" s="50"/>
      <c r="B179" s="50"/>
      <c r="C179" s="50"/>
      <c r="D179" s="50"/>
      <c r="E179" s="50"/>
    </row>
    <row r="181" spans="1:10" ht="95.45" customHeight="1">
      <c r="A181" s="2" t="s">
        <v>311</v>
      </c>
      <c r="B181" s="2"/>
      <c r="C181" s="2"/>
      <c r="D181" s="2"/>
      <c r="E181" s="2"/>
      <c r="F181" s="2"/>
      <c r="G181" s="44" t="s">
        <v>123</v>
      </c>
      <c r="H181" s="44" t="s">
        <v>124</v>
      </c>
      <c r="J181" s="81" t="s">
        <v>312</v>
      </c>
    </row>
    <row r="182" spans="1:10" ht="211.15" customHeight="1">
      <c r="A182" s="44" t="s">
        <v>125</v>
      </c>
      <c r="B182" s="44" t="s">
        <v>126</v>
      </c>
      <c r="C182" s="44" t="s">
        <v>127</v>
      </c>
      <c r="D182" s="44" t="s">
        <v>128</v>
      </c>
      <c r="E182" s="44" t="s">
        <v>129</v>
      </c>
      <c r="F182" s="44" t="s">
        <v>313</v>
      </c>
      <c r="G182" s="47">
        <v>36</v>
      </c>
      <c r="H182" s="47">
        <f>SUM(D183:D218)</f>
        <v>1525</v>
      </c>
      <c r="J182" s="82" t="s">
        <v>314</v>
      </c>
    </row>
    <row r="183" spans="1:10" ht="195" customHeight="1">
      <c r="A183" s="444" t="s">
        <v>4532</v>
      </c>
      <c r="B183" s="445" t="s">
        <v>4533</v>
      </c>
      <c r="C183" s="444" t="s">
        <v>4534</v>
      </c>
      <c r="D183" s="444">
        <v>5</v>
      </c>
      <c r="E183" s="444" t="s">
        <v>4398</v>
      </c>
      <c r="F183" s="65" t="s">
        <v>320</v>
      </c>
    </row>
    <row r="184" spans="1:10" ht="144.75" customHeight="1">
      <c r="A184" s="444" t="s">
        <v>4535</v>
      </c>
      <c r="B184" s="445" t="s">
        <v>4536</v>
      </c>
      <c r="C184" s="444" t="s">
        <v>4537</v>
      </c>
      <c r="D184" s="444">
        <v>9</v>
      </c>
      <c r="E184" s="444" t="s">
        <v>4398</v>
      </c>
      <c r="F184" s="65" t="s">
        <v>323</v>
      </c>
    </row>
    <row r="185" spans="1:10" ht="132" customHeight="1">
      <c r="A185" s="444" t="s">
        <v>4538</v>
      </c>
      <c r="B185" s="445" t="s">
        <v>4539</v>
      </c>
      <c r="C185" s="444" t="s">
        <v>4540</v>
      </c>
      <c r="D185" s="444">
        <v>1</v>
      </c>
      <c r="E185" s="444" t="s">
        <v>4411</v>
      </c>
      <c r="F185" s="65" t="s">
        <v>317</v>
      </c>
    </row>
    <row r="186" spans="1:10" ht="360" customHeight="1">
      <c r="A186" s="444" t="s">
        <v>4541</v>
      </c>
      <c r="B186" s="445" t="s">
        <v>4542</v>
      </c>
      <c r="C186" s="444" t="s">
        <v>4543</v>
      </c>
      <c r="D186" s="449">
        <v>19</v>
      </c>
      <c r="E186" s="444" t="s">
        <v>4398</v>
      </c>
      <c r="F186" s="65" t="s">
        <v>320</v>
      </c>
    </row>
    <row r="187" spans="1:10" ht="98.25" customHeight="1">
      <c r="A187" s="444" t="s">
        <v>4544</v>
      </c>
      <c r="B187" s="445" t="s">
        <v>4545</v>
      </c>
      <c r="C187" s="444" t="s">
        <v>4546</v>
      </c>
      <c r="D187" s="444">
        <v>17</v>
      </c>
      <c r="E187" s="444" t="s">
        <v>4411</v>
      </c>
      <c r="F187" s="65" t="s">
        <v>320</v>
      </c>
    </row>
    <row r="188" spans="1:10" ht="234" customHeight="1">
      <c r="A188" s="444" t="s">
        <v>4547</v>
      </c>
      <c r="B188" s="445" t="s">
        <v>4548</v>
      </c>
      <c r="C188" s="444" t="s">
        <v>4549</v>
      </c>
      <c r="D188" s="449">
        <v>10</v>
      </c>
      <c r="E188" s="444" t="s">
        <v>4398</v>
      </c>
      <c r="F188" s="65" t="s">
        <v>320</v>
      </c>
    </row>
    <row r="189" spans="1:10" ht="307.5" customHeight="1">
      <c r="A189" s="446" t="s">
        <v>4550</v>
      </c>
      <c r="B189" s="447">
        <v>46049</v>
      </c>
      <c r="C189" s="448" t="s">
        <v>4551</v>
      </c>
      <c r="D189" s="449">
        <v>48</v>
      </c>
      <c r="E189" s="449" t="s">
        <v>4407</v>
      </c>
      <c r="F189" s="65" t="s">
        <v>320</v>
      </c>
    </row>
    <row r="190" spans="1:10" ht="219.75" customHeight="1">
      <c r="A190" s="446" t="s">
        <v>4552</v>
      </c>
      <c r="B190" s="447">
        <v>46056</v>
      </c>
      <c r="C190" s="448" t="s">
        <v>4553</v>
      </c>
      <c r="D190" s="449">
        <v>15</v>
      </c>
      <c r="E190" s="449" t="s">
        <v>4407</v>
      </c>
      <c r="F190" s="65" t="s">
        <v>364</v>
      </c>
    </row>
    <row r="191" spans="1:10" ht="164.25" customHeight="1">
      <c r="A191" s="446" t="s">
        <v>4554</v>
      </c>
      <c r="B191" s="447">
        <v>46066</v>
      </c>
      <c r="C191" s="446" t="s">
        <v>4555</v>
      </c>
      <c r="D191" s="449">
        <v>30</v>
      </c>
      <c r="E191" s="449" t="s">
        <v>4407</v>
      </c>
      <c r="F191" s="65" t="s">
        <v>320</v>
      </c>
    </row>
    <row r="192" spans="1:10" ht="218.25" customHeight="1">
      <c r="A192" s="446" t="s">
        <v>4556</v>
      </c>
      <c r="B192" s="447">
        <v>46069</v>
      </c>
      <c r="C192" s="446" t="s">
        <v>4557</v>
      </c>
      <c r="D192" s="449">
        <v>25</v>
      </c>
      <c r="E192" s="449" t="s">
        <v>4407</v>
      </c>
      <c r="F192" s="65" t="s">
        <v>333</v>
      </c>
    </row>
    <row r="193" spans="1:6" ht="153" customHeight="1">
      <c r="A193" s="446" t="s">
        <v>4558</v>
      </c>
      <c r="B193" s="447">
        <v>46072</v>
      </c>
      <c r="C193" s="467" t="s">
        <v>4559</v>
      </c>
      <c r="D193" s="449">
        <v>53</v>
      </c>
      <c r="E193" s="449" t="s">
        <v>4407</v>
      </c>
      <c r="F193" s="65" t="s">
        <v>320</v>
      </c>
    </row>
    <row r="194" spans="1:6" ht="177.75" customHeight="1">
      <c r="A194" s="446" t="s">
        <v>4560</v>
      </c>
      <c r="B194" s="447">
        <v>46074</v>
      </c>
      <c r="C194" s="446" t="s">
        <v>4561</v>
      </c>
      <c r="D194" s="449">
        <v>53</v>
      </c>
      <c r="E194" s="449" t="s">
        <v>4407</v>
      </c>
      <c r="F194" s="65" t="s">
        <v>320</v>
      </c>
    </row>
    <row r="195" spans="1:6" ht="91.5" customHeight="1">
      <c r="A195" s="448" t="s">
        <v>4562</v>
      </c>
      <c r="B195" s="479">
        <v>46077</v>
      </c>
      <c r="C195" s="179" t="s">
        <v>4563</v>
      </c>
      <c r="D195" s="449">
        <v>115</v>
      </c>
      <c r="E195" s="449" t="s">
        <v>4564</v>
      </c>
      <c r="F195" s="65" t="s">
        <v>320</v>
      </c>
    </row>
    <row r="196" spans="1:6" ht="244.5" customHeight="1">
      <c r="A196" s="449" t="s">
        <v>4565</v>
      </c>
      <c r="B196" s="479">
        <v>46099</v>
      </c>
      <c r="C196" s="454" t="s">
        <v>4566</v>
      </c>
      <c r="D196" s="449">
        <v>115</v>
      </c>
      <c r="E196" s="449" t="s">
        <v>4564</v>
      </c>
      <c r="F196" s="65" t="s">
        <v>320</v>
      </c>
    </row>
    <row r="197" spans="1:6" ht="155.25" customHeight="1">
      <c r="A197" s="449" t="s">
        <v>4567</v>
      </c>
      <c r="B197" s="449" t="s">
        <v>4568</v>
      </c>
      <c r="C197" s="448" t="s">
        <v>4569</v>
      </c>
      <c r="D197" s="449">
        <v>24</v>
      </c>
      <c r="E197" s="449" t="s">
        <v>4570</v>
      </c>
      <c r="F197" s="65" t="s">
        <v>323</v>
      </c>
    </row>
    <row r="198" spans="1:6" ht="145.5" customHeight="1">
      <c r="A198" s="448" t="s">
        <v>4571</v>
      </c>
      <c r="B198" s="469">
        <v>46087</v>
      </c>
      <c r="C198" s="454" t="s">
        <v>4572</v>
      </c>
      <c r="D198" s="449">
        <v>34</v>
      </c>
      <c r="E198" s="449" t="s">
        <v>4564</v>
      </c>
      <c r="F198" s="65" t="s">
        <v>3138</v>
      </c>
    </row>
    <row r="199" spans="1:6" ht="52.5" customHeight="1">
      <c r="A199" s="448" t="s">
        <v>4573</v>
      </c>
      <c r="B199" s="469">
        <v>46073</v>
      </c>
      <c r="C199" s="454" t="s">
        <v>4574</v>
      </c>
      <c r="D199" s="449">
        <v>11</v>
      </c>
      <c r="E199" s="449" t="s">
        <v>4575</v>
      </c>
      <c r="F199" s="65" t="s">
        <v>320</v>
      </c>
    </row>
    <row r="200" spans="1:6" ht="203.25" customHeight="1">
      <c r="A200" s="448" t="s">
        <v>2903</v>
      </c>
      <c r="B200" s="449" t="s">
        <v>4576</v>
      </c>
      <c r="C200" s="454" t="s">
        <v>4577</v>
      </c>
      <c r="D200" s="449">
        <v>48</v>
      </c>
      <c r="E200" s="449" t="s">
        <v>4578</v>
      </c>
      <c r="F200" s="65" t="s">
        <v>1644</v>
      </c>
    </row>
    <row r="201" spans="1:6" ht="409.6" customHeight="1">
      <c r="A201" s="448" t="s">
        <v>4579</v>
      </c>
      <c r="B201" s="479">
        <v>46094</v>
      </c>
      <c r="C201" s="454" t="s">
        <v>4580</v>
      </c>
      <c r="D201" s="449">
        <v>37</v>
      </c>
      <c r="E201" s="467" t="s">
        <v>4581</v>
      </c>
      <c r="F201" s="65" t="s">
        <v>3138</v>
      </c>
    </row>
    <row r="202" spans="1:6" ht="409.6" customHeight="1">
      <c r="A202" s="448" t="s">
        <v>4582</v>
      </c>
      <c r="B202" s="449" t="s">
        <v>4583</v>
      </c>
      <c r="C202" s="454" t="s">
        <v>4584</v>
      </c>
      <c r="D202" s="449">
        <v>80</v>
      </c>
      <c r="E202" s="449" t="s">
        <v>4585</v>
      </c>
      <c r="F202" s="65" t="s">
        <v>3138</v>
      </c>
    </row>
    <row r="203" spans="1:6" ht="193.5" customHeight="1">
      <c r="A203" s="448" t="s">
        <v>4586</v>
      </c>
      <c r="B203" s="447">
        <v>46069</v>
      </c>
      <c r="C203" s="454" t="s">
        <v>4587</v>
      </c>
      <c r="D203" s="449">
        <v>115</v>
      </c>
      <c r="E203" s="449" t="s">
        <v>4467</v>
      </c>
      <c r="F203" s="65" t="s">
        <v>320</v>
      </c>
    </row>
    <row r="204" spans="1:6" ht="125.25" customHeight="1">
      <c r="A204" s="449" t="s">
        <v>4588</v>
      </c>
      <c r="B204" s="449" t="s">
        <v>4589</v>
      </c>
      <c r="C204" s="456" t="s">
        <v>4590</v>
      </c>
      <c r="D204" s="449">
        <v>88</v>
      </c>
      <c r="E204" s="449" t="s">
        <v>4591</v>
      </c>
      <c r="F204" s="65" t="s">
        <v>320</v>
      </c>
    </row>
    <row r="205" spans="1:6" ht="78.75" customHeight="1">
      <c r="A205" s="467" t="s">
        <v>4592</v>
      </c>
      <c r="B205" s="449" t="s">
        <v>4593</v>
      </c>
      <c r="C205" s="456" t="s">
        <v>4594</v>
      </c>
      <c r="D205" s="449">
        <v>95</v>
      </c>
      <c r="E205" s="449" t="s">
        <v>4435</v>
      </c>
      <c r="F205" s="65" t="s">
        <v>320</v>
      </c>
    </row>
    <row r="206" spans="1:6" ht="174.75" customHeight="1">
      <c r="A206" s="449" t="s">
        <v>4595</v>
      </c>
      <c r="B206" s="447">
        <v>46073</v>
      </c>
      <c r="C206" s="456" t="s">
        <v>4596</v>
      </c>
      <c r="D206" s="449">
        <v>20</v>
      </c>
      <c r="E206" s="449" t="s">
        <v>4435</v>
      </c>
      <c r="F206" s="65" t="s">
        <v>320</v>
      </c>
    </row>
    <row r="207" spans="1:6" ht="53.25" customHeight="1">
      <c r="A207" s="449" t="s">
        <v>4597</v>
      </c>
      <c r="B207" s="449" t="s">
        <v>4598</v>
      </c>
      <c r="C207" s="449" t="s">
        <v>4599</v>
      </c>
      <c r="D207" s="449">
        <v>32</v>
      </c>
      <c r="E207" s="449" t="s">
        <v>4435</v>
      </c>
      <c r="F207" s="65" t="s">
        <v>320</v>
      </c>
    </row>
    <row r="208" spans="1:6" ht="68.25" customHeight="1">
      <c r="A208" s="449" t="s">
        <v>4600</v>
      </c>
      <c r="B208" s="449" t="s">
        <v>4601</v>
      </c>
      <c r="C208" s="449" t="s">
        <v>482</v>
      </c>
      <c r="D208" s="449">
        <v>20</v>
      </c>
      <c r="E208" s="449" t="s">
        <v>4600</v>
      </c>
      <c r="F208" s="65"/>
    </row>
    <row r="209" spans="1:6" ht="64.5" customHeight="1">
      <c r="A209" s="449" t="s">
        <v>4602</v>
      </c>
      <c r="B209" s="449" t="s">
        <v>4603</v>
      </c>
      <c r="C209" s="449" t="s">
        <v>4604</v>
      </c>
      <c r="D209" s="449">
        <v>20</v>
      </c>
      <c r="E209" s="449" t="s">
        <v>4605</v>
      </c>
      <c r="F209" s="65" t="s">
        <v>323</v>
      </c>
    </row>
    <row r="210" spans="1:6" ht="81.75" customHeight="1">
      <c r="A210" s="480" t="s">
        <v>4606</v>
      </c>
      <c r="B210" s="480" t="s">
        <v>4607</v>
      </c>
      <c r="C210" s="481" t="s">
        <v>4608</v>
      </c>
      <c r="D210" s="480">
        <v>36</v>
      </c>
      <c r="E210" s="449" t="s">
        <v>4438</v>
      </c>
      <c r="F210" s="65" t="s">
        <v>320</v>
      </c>
    </row>
    <row r="211" spans="1:6" ht="99.75" customHeight="1">
      <c r="A211" s="480" t="s">
        <v>4609</v>
      </c>
      <c r="B211" s="482">
        <v>46049</v>
      </c>
      <c r="C211" s="480" t="s">
        <v>4610</v>
      </c>
      <c r="D211" s="480">
        <v>41</v>
      </c>
      <c r="E211" s="457" t="s">
        <v>4438</v>
      </c>
      <c r="F211" s="65" t="s">
        <v>320</v>
      </c>
    </row>
    <row r="212" spans="1:6" ht="99" customHeight="1">
      <c r="A212" s="480" t="s">
        <v>4611</v>
      </c>
      <c r="B212" s="480" t="s">
        <v>4612</v>
      </c>
      <c r="C212" s="480" t="s">
        <v>4613</v>
      </c>
      <c r="D212" s="449">
        <v>41</v>
      </c>
      <c r="E212" s="449" t="s">
        <v>4485</v>
      </c>
      <c r="F212" s="65" t="s">
        <v>320</v>
      </c>
    </row>
    <row r="213" spans="1:6" ht="73.5" customHeight="1">
      <c r="A213" s="480" t="s">
        <v>4614</v>
      </c>
      <c r="B213" s="480" t="s">
        <v>4615</v>
      </c>
      <c r="C213" s="480" t="s">
        <v>4616</v>
      </c>
      <c r="D213" s="449">
        <v>23</v>
      </c>
      <c r="E213" s="457" t="s">
        <v>4485</v>
      </c>
      <c r="F213" s="65" t="s">
        <v>320</v>
      </c>
    </row>
    <row r="214" spans="1:6" ht="100.5" customHeight="1">
      <c r="A214" s="480" t="s">
        <v>4617</v>
      </c>
      <c r="B214" s="480" t="s">
        <v>4618</v>
      </c>
      <c r="C214" s="480" t="s">
        <v>4619</v>
      </c>
      <c r="D214" s="449">
        <v>53</v>
      </c>
      <c r="E214" s="457" t="s">
        <v>4485</v>
      </c>
      <c r="F214" s="65" t="s">
        <v>320</v>
      </c>
    </row>
    <row r="215" spans="1:6" ht="126" customHeight="1">
      <c r="A215" s="480" t="s">
        <v>4620</v>
      </c>
      <c r="B215" s="480" t="s">
        <v>4621</v>
      </c>
      <c r="C215" s="480" t="s">
        <v>4622</v>
      </c>
      <c r="D215" s="449">
        <v>169</v>
      </c>
      <c r="E215" s="457" t="s">
        <v>4485</v>
      </c>
      <c r="F215" s="65" t="s">
        <v>320</v>
      </c>
    </row>
    <row r="216" spans="1:6" ht="84.75" customHeight="1">
      <c r="A216" s="449" t="s">
        <v>4623</v>
      </c>
      <c r="B216" s="449" t="s">
        <v>4624</v>
      </c>
      <c r="C216" s="480" t="s">
        <v>4625</v>
      </c>
      <c r="D216" s="449">
        <v>5</v>
      </c>
      <c r="E216" s="449" t="s">
        <v>4445</v>
      </c>
      <c r="F216" s="65" t="s">
        <v>320</v>
      </c>
    </row>
    <row r="217" spans="1:6" ht="80.25" customHeight="1">
      <c r="A217" s="467" t="s">
        <v>4626</v>
      </c>
      <c r="B217" s="483">
        <v>46046</v>
      </c>
      <c r="C217" s="467" t="s">
        <v>4627</v>
      </c>
      <c r="D217" s="449">
        <v>10</v>
      </c>
      <c r="E217" s="449" t="s">
        <v>4448</v>
      </c>
      <c r="F217" s="65" t="s">
        <v>320</v>
      </c>
    </row>
    <row r="218" spans="1:6" ht="86.25" customHeight="1">
      <c r="A218" s="480" t="s">
        <v>4628</v>
      </c>
      <c r="B218" s="480" t="s">
        <v>4629</v>
      </c>
      <c r="C218" s="480" t="s">
        <v>4630</v>
      </c>
      <c r="D218" s="449">
        <v>8</v>
      </c>
      <c r="E218" s="449" t="s">
        <v>4631</v>
      </c>
      <c r="F218" s="65" t="s">
        <v>320</v>
      </c>
    </row>
    <row r="219" spans="1:6" ht="12.75" customHeight="1">
      <c r="A219" s="50"/>
      <c r="B219" s="50"/>
      <c r="C219" s="50"/>
      <c r="D219" s="50"/>
      <c r="E219" s="50"/>
      <c r="F219" s="65"/>
    </row>
    <row r="220" spans="1:6" ht="12.75" customHeight="1">
      <c r="A220" s="50"/>
      <c r="B220" s="50"/>
      <c r="C220" s="50"/>
      <c r="D220" s="50"/>
      <c r="E220" s="50"/>
      <c r="F220" s="65"/>
    </row>
    <row r="221" spans="1:6" ht="12.75" customHeight="1">
      <c r="A221" s="50"/>
      <c r="B221" s="50"/>
      <c r="C221" s="50"/>
      <c r="D221" s="50"/>
      <c r="E221" s="50"/>
      <c r="F221" s="65"/>
    </row>
    <row r="222" spans="1:6" ht="12.75" customHeight="1">
      <c r="A222" s="50"/>
      <c r="B222" s="50"/>
      <c r="C222" s="50"/>
      <c r="D222" s="50"/>
      <c r="E222" s="50"/>
      <c r="F222" s="65"/>
    </row>
    <row r="223" spans="1:6" ht="12.75" customHeight="1">
      <c r="A223" s="50"/>
      <c r="B223" s="50"/>
      <c r="C223" s="50"/>
      <c r="D223" s="50"/>
      <c r="E223" s="50"/>
      <c r="F223" s="65"/>
    </row>
    <row r="224" spans="1:6" ht="12.75" customHeight="1">
      <c r="A224" s="50"/>
      <c r="B224" s="50"/>
      <c r="C224" s="50"/>
      <c r="D224" s="50"/>
      <c r="E224" s="50"/>
      <c r="F224" s="65"/>
    </row>
    <row r="225" spans="1:7" ht="12.75" customHeight="1">
      <c r="A225" s="50"/>
      <c r="B225" s="50"/>
      <c r="C225" s="50"/>
      <c r="D225" s="50"/>
      <c r="E225" s="50"/>
      <c r="F225" s="65"/>
    </row>
    <row r="226" spans="1:7" ht="12.75" customHeight="1">
      <c r="A226" s="50"/>
      <c r="B226" s="50"/>
      <c r="C226" s="50"/>
      <c r="D226" s="50"/>
      <c r="E226" s="50"/>
      <c r="F226" s="65"/>
    </row>
    <row r="228" spans="1:7" ht="37.35" customHeight="1">
      <c r="A228" s="2" t="s">
        <v>506</v>
      </c>
      <c r="B228" s="2"/>
      <c r="C228" s="2"/>
      <c r="D228" s="2"/>
      <c r="E228" s="2"/>
      <c r="F228" s="44" t="s">
        <v>123</v>
      </c>
      <c r="G228" s="44" t="s">
        <v>124</v>
      </c>
    </row>
    <row r="229" spans="1:7" ht="77.650000000000006" customHeight="1">
      <c r="A229" s="44" t="s">
        <v>125</v>
      </c>
      <c r="B229" s="44" t="s">
        <v>126</v>
      </c>
      <c r="C229" s="44" t="s">
        <v>127</v>
      </c>
      <c r="D229" s="44" t="s">
        <v>128</v>
      </c>
      <c r="E229" s="44" t="s">
        <v>129</v>
      </c>
      <c r="F229" s="78">
        <v>9</v>
      </c>
      <c r="G229" s="78">
        <f>SUM(D230:D238)</f>
        <v>769</v>
      </c>
    </row>
    <row r="230" spans="1:7" ht="95.25" customHeight="1">
      <c r="A230" s="448" t="s">
        <v>4632</v>
      </c>
      <c r="B230" s="447">
        <v>46062</v>
      </c>
      <c r="C230" s="446" t="s">
        <v>4633</v>
      </c>
      <c r="D230" s="449">
        <v>51</v>
      </c>
      <c r="E230" s="449" t="s">
        <v>4407</v>
      </c>
    </row>
    <row r="231" spans="1:7" ht="171" customHeight="1">
      <c r="A231" s="446" t="s">
        <v>4634</v>
      </c>
      <c r="B231" s="447">
        <v>46098</v>
      </c>
      <c r="C231" s="446" t="s">
        <v>4635</v>
      </c>
      <c r="D231" s="449">
        <v>30</v>
      </c>
      <c r="E231" s="449" t="s">
        <v>4407</v>
      </c>
    </row>
    <row r="232" spans="1:7" ht="169.5" customHeight="1">
      <c r="A232" s="449" t="s">
        <v>4636</v>
      </c>
      <c r="B232" s="449" t="s">
        <v>4637</v>
      </c>
      <c r="C232" s="179" t="s">
        <v>4638</v>
      </c>
      <c r="D232" s="449">
        <v>50</v>
      </c>
      <c r="E232" s="449" t="s">
        <v>4467</v>
      </c>
    </row>
    <row r="233" spans="1:7" ht="214.5" customHeight="1">
      <c r="A233" s="448" t="s">
        <v>4586</v>
      </c>
      <c r="B233" s="447">
        <v>46069</v>
      </c>
      <c r="C233" s="454" t="s">
        <v>4639</v>
      </c>
      <c r="D233" s="449">
        <v>115</v>
      </c>
      <c r="E233" s="449" t="s">
        <v>4467</v>
      </c>
    </row>
    <row r="234" spans="1:7" ht="133.5" customHeight="1">
      <c r="A234" s="449" t="s">
        <v>4640</v>
      </c>
      <c r="B234" s="449" t="s">
        <v>4641</v>
      </c>
      <c r="C234" s="454" t="s">
        <v>4642</v>
      </c>
      <c r="D234" s="449">
        <v>13</v>
      </c>
      <c r="E234" s="449" t="s">
        <v>4435</v>
      </c>
    </row>
    <row r="235" spans="1:7" ht="99" customHeight="1">
      <c r="A235" s="449" t="s">
        <v>4602</v>
      </c>
      <c r="B235" s="449" t="s">
        <v>4603</v>
      </c>
      <c r="C235" s="449" t="s">
        <v>4604</v>
      </c>
      <c r="D235" s="449">
        <v>20</v>
      </c>
      <c r="E235" s="449" t="s">
        <v>4605</v>
      </c>
    </row>
    <row r="236" spans="1:7" ht="52.5" customHeight="1">
      <c r="A236" s="484" t="s">
        <v>4643</v>
      </c>
      <c r="B236" s="449" t="s">
        <v>4644</v>
      </c>
      <c r="C236" s="449" t="s">
        <v>4645</v>
      </c>
      <c r="D236" s="449">
        <v>18</v>
      </c>
      <c r="E236" s="471" t="s">
        <v>4445</v>
      </c>
    </row>
    <row r="237" spans="1:7" ht="63.75" customHeight="1">
      <c r="A237" s="449" t="s">
        <v>4646</v>
      </c>
      <c r="B237" s="485" t="s">
        <v>4647</v>
      </c>
      <c r="C237" s="480" t="s">
        <v>4648</v>
      </c>
      <c r="D237" s="460">
        <v>20</v>
      </c>
      <c r="E237" s="486" t="s">
        <v>4445</v>
      </c>
    </row>
    <row r="238" spans="1:7" ht="135" customHeight="1">
      <c r="A238" s="487" t="s">
        <v>4649</v>
      </c>
      <c r="B238" s="449" t="s">
        <v>4650</v>
      </c>
      <c r="C238" s="449" t="s">
        <v>4651</v>
      </c>
      <c r="D238" s="449">
        <v>452</v>
      </c>
      <c r="E238" s="488" t="s">
        <v>4441</v>
      </c>
    </row>
    <row r="239" spans="1:7" ht="12.75" customHeight="1">
      <c r="A239" s="50"/>
      <c r="B239" s="50"/>
      <c r="C239" s="50"/>
      <c r="D239" s="50"/>
      <c r="E239" s="50"/>
    </row>
    <row r="240" spans="1:7" ht="12.75" customHeight="1">
      <c r="A240" s="50"/>
      <c r="B240" s="50"/>
      <c r="C240" s="50"/>
      <c r="D240" s="50"/>
      <c r="E240" s="50"/>
    </row>
    <row r="241" spans="1:9" ht="12.75" customHeight="1">
      <c r="A241" s="50"/>
      <c r="B241" s="50"/>
      <c r="C241" s="50"/>
      <c r="D241" s="50"/>
      <c r="E241" s="50"/>
    </row>
    <row r="242" spans="1:9" ht="12.75" customHeight="1">
      <c r="A242" s="50"/>
      <c r="B242" s="50"/>
      <c r="C242" s="50"/>
      <c r="D242" s="50"/>
      <c r="E242" s="50"/>
    </row>
    <row r="243" spans="1:9" ht="12.75" customHeight="1">
      <c r="A243" s="50"/>
      <c r="B243" s="50"/>
      <c r="C243" s="50"/>
      <c r="D243" s="50"/>
      <c r="E243" s="50"/>
    </row>
    <row r="244" spans="1:9" ht="12.75" customHeight="1">
      <c r="A244" s="50"/>
      <c r="B244" s="50"/>
      <c r="C244" s="50"/>
      <c r="D244" s="50"/>
      <c r="E244" s="50"/>
    </row>
    <row r="245" spans="1:9" ht="12.75" customHeight="1">
      <c r="A245" s="50"/>
      <c r="B245" s="50"/>
      <c r="C245" s="50"/>
      <c r="D245" s="50"/>
      <c r="E245" s="50"/>
    </row>
    <row r="246" spans="1:9" ht="12.75" customHeight="1">
      <c r="A246" s="50"/>
      <c r="B246" s="50"/>
      <c r="C246" s="50"/>
      <c r="D246" s="50"/>
      <c r="E246" s="50"/>
    </row>
    <row r="248" spans="1:9" ht="267.75" customHeight="1">
      <c r="A248" s="2" t="s">
        <v>560</v>
      </c>
      <c r="B248" s="2"/>
      <c r="C248" s="2"/>
      <c r="D248" s="2"/>
      <c r="E248" s="2"/>
      <c r="F248" s="44" t="s">
        <v>123</v>
      </c>
      <c r="G248" s="44" t="s">
        <v>124</v>
      </c>
      <c r="H248" s="44" t="s">
        <v>561</v>
      </c>
      <c r="I248" s="44" t="s">
        <v>562</v>
      </c>
    </row>
    <row r="249" spans="1:9" ht="63.4" customHeight="1">
      <c r="A249" s="44" t="s">
        <v>563</v>
      </c>
      <c r="B249" s="44" t="s">
        <v>126</v>
      </c>
      <c r="C249" s="44" t="s">
        <v>127</v>
      </c>
      <c r="D249" s="44" t="s">
        <v>128</v>
      </c>
      <c r="E249" s="44" t="s">
        <v>129</v>
      </c>
      <c r="F249" s="78"/>
      <c r="G249" s="78"/>
      <c r="H249" s="78"/>
      <c r="I249" s="78"/>
    </row>
    <row r="250" spans="1:9" ht="12.75" customHeight="1">
      <c r="A250" s="50"/>
      <c r="B250" s="50"/>
      <c r="C250" s="50"/>
      <c r="D250" s="50"/>
      <c r="E250" s="50"/>
    </row>
    <row r="251" spans="1:9" ht="12.75" customHeight="1">
      <c r="A251" s="50"/>
      <c r="B251" s="50"/>
      <c r="C251" s="50"/>
      <c r="D251" s="50"/>
      <c r="E251" s="50"/>
    </row>
    <row r="252" spans="1:9" ht="12.75" customHeight="1">
      <c r="A252" s="50"/>
      <c r="B252" s="50"/>
      <c r="C252" s="50"/>
      <c r="D252" s="50"/>
      <c r="E252" s="50"/>
    </row>
    <row r="253" spans="1:9" ht="12.75" customHeight="1">
      <c r="A253" s="50"/>
      <c r="B253" s="50"/>
      <c r="C253" s="50"/>
      <c r="D253" s="50"/>
      <c r="E253" s="50"/>
    </row>
    <row r="255" spans="1:9" ht="38.85" customHeight="1">
      <c r="A255" s="2" t="s">
        <v>569</v>
      </c>
      <c r="B255" s="2"/>
      <c r="C255" s="2"/>
      <c r="D255" s="2"/>
      <c r="E255" s="2"/>
      <c r="F255" s="3"/>
      <c r="G255" s="3"/>
      <c r="H255" s="3"/>
    </row>
    <row r="256" spans="1:9" ht="12.75" customHeight="1">
      <c r="A256" s="5" t="s">
        <v>18</v>
      </c>
      <c r="B256" s="5"/>
      <c r="C256" s="5"/>
      <c r="D256" s="5"/>
      <c r="E256" s="5"/>
    </row>
    <row r="257" spans="1:7" ht="82.9" customHeight="1">
      <c r="A257" s="44" t="s">
        <v>125</v>
      </c>
      <c r="B257" s="44" t="s">
        <v>570</v>
      </c>
      <c r="C257" s="44" t="s">
        <v>124</v>
      </c>
      <c r="D257" s="44" t="s">
        <v>571</v>
      </c>
      <c r="E257" s="44" t="s">
        <v>127</v>
      </c>
      <c r="F257" s="44" t="s">
        <v>123</v>
      </c>
      <c r="G257" s="44" t="s">
        <v>124</v>
      </c>
    </row>
    <row r="258" spans="1:7" ht="12.75" customHeight="1">
      <c r="A258" s="50"/>
      <c r="B258" s="50"/>
      <c r="C258" s="50"/>
      <c r="D258" s="50"/>
      <c r="E258" s="50"/>
      <c r="F258" s="78"/>
      <c r="G258" s="78"/>
    </row>
    <row r="259" spans="1:7" ht="12.75" customHeight="1">
      <c r="A259" s="50"/>
      <c r="B259" s="50"/>
      <c r="C259" s="50"/>
      <c r="D259" s="50"/>
      <c r="E259" s="50"/>
    </row>
    <row r="260" spans="1:7" ht="12.75" customHeight="1">
      <c r="A260" s="50"/>
      <c r="B260" s="50"/>
      <c r="C260" s="50"/>
      <c r="D260" s="50"/>
      <c r="E260" s="50"/>
    </row>
    <row r="261" spans="1:7" ht="12.75" customHeight="1">
      <c r="A261" s="50"/>
      <c r="B261" s="50"/>
      <c r="C261" s="50"/>
      <c r="D261" s="50"/>
      <c r="E261" s="50"/>
    </row>
    <row r="263" spans="1:7" ht="46.35" customHeight="1">
      <c r="A263" s="2" t="s">
        <v>617</v>
      </c>
      <c r="B263" s="2"/>
      <c r="C263" s="2"/>
    </row>
    <row r="264" spans="1:7" ht="81" customHeight="1">
      <c r="A264" s="44" t="s">
        <v>618</v>
      </c>
      <c r="B264" s="44" t="s">
        <v>619</v>
      </c>
      <c r="C264" s="44" t="s">
        <v>620</v>
      </c>
    </row>
    <row r="265" spans="1:7" ht="12.75" customHeight="1">
      <c r="A265" s="104" t="s">
        <v>621</v>
      </c>
      <c r="B265" s="50"/>
      <c r="C265" s="50"/>
    </row>
    <row r="266" spans="1:7" ht="12.75" customHeight="1">
      <c r="A266" s="104" t="s">
        <v>622</v>
      </c>
      <c r="B266" s="50"/>
      <c r="C266" s="50"/>
    </row>
    <row r="267" spans="1:7" ht="12.75" customHeight="1">
      <c r="A267" s="104" t="s">
        <v>623</v>
      </c>
      <c r="B267" s="50"/>
      <c r="C267" s="50"/>
    </row>
    <row r="269" spans="1:7" ht="50.65" customHeight="1">
      <c r="A269" s="2" t="s">
        <v>624</v>
      </c>
      <c r="B269" s="2"/>
      <c r="C269" s="2"/>
      <c r="D269" s="44" t="s">
        <v>625</v>
      </c>
    </row>
    <row r="270" spans="1:7" ht="79.150000000000006" customHeight="1">
      <c r="A270" s="44" t="s">
        <v>626</v>
      </c>
      <c r="B270" s="44" t="s">
        <v>85</v>
      </c>
      <c r="C270" s="44" t="s">
        <v>87</v>
      </c>
      <c r="D270" s="50"/>
    </row>
    <row r="271" spans="1:7" ht="12.75" customHeight="1">
      <c r="A271" s="50"/>
      <c r="B271" s="50"/>
      <c r="C271" s="50"/>
    </row>
    <row r="272" spans="1:7" ht="12.75" customHeight="1">
      <c r="A272" s="50"/>
      <c r="B272" s="50"/>
      <c r="C272" s="50"/>
    </row>
    <row r="273" spans="1:7" ht="12.75" customHeight="1">
      <c r="A273" s="50"/>
      <c r="B273" s="50"/>
      <c r="C273" s="50"/>
    </row>
    <row r="274" spans="1:7" ht="12.75" customHeight="1">
      <c r="A274" s="50"/>
      <c r="B274" s="50"/>
      <c r="C274" s="50"/>
    </row>
    <row r="276" spans="1:7" ht="46.5" customHeight="1">
      <c r="A276" s="2" t="s">
        <v>887</v>
      </c>
      <c r="B276" s="2"/>
      <c r="C276" s="2"/>
    </row>
    <row r="277" spans="1:7" ht="57.75" customHeight="1">
      <c r="A277" s="44" t="s">
        <v>888</v>
      </c>
      <c r="B277" s="44" t="s">
        <v>889</v>
      </c>
      <c r="C277" s="44" t="s">
        <v>890</v>
      </c>
    </row>
    <row r="278" spans="1:7" ht="12.75" customHeight="1">
      <c r="A278" s="50"/>
      <c r="B278" s="50"/>
      <c r="C278" s="50"/>
    </row>
    <row r="279" spans="1:7" ht="12.75" customHeight="1">
      <c r="A279" s="50"/>
      <c r="B279" s="50"/>
      <c r="C279" s="50"/>
    </row>
    <row r="281" spans="1:7" ht="43.35" customHeight="1">
      <c r="A281" s="2" t="s">
        <v>891</v>
      </c>
      <c r="B281" s="2"/>
      <c r="C281" s="2"/>
      <c r="D281" s="2"/>
      <c r="E281" s="2"/>
    </row>
    <row r="282" spans="1:7" ht="85.9" customHeight="1">
      <c r="A282" s="44" t="s">
        <v>892</v>
      </c>
      <c r="B282" s="44" t="s">
        <v>893</v>
      </c>
      <c r="C282" s="44" t="s">
        <v>894</v>
      </c>
      <c r="D282" s="44" t="s">
        <v>895</v>
      </c>
      <c r="E282" s="44" t="s">
        <v>896</v>
      </c>
    </row>
    <row r="283" spans="1:7" ht="73.5" customHeight="1">
      <c r="A283" s="50" t="s">
        <v>4652</v>
      </c>
      <c r="B283" s="50" t="s">
        <v>4653</v>
      </c>
      <c r="C283" s="50">
        <v>0</v>
      </c>
      <c r="D283" s="50"/>
      <c r="E283" s="50"/>
    </row>
    <row r="284" spans="1:7" ht="12.75" customHeight="1">
      <c r="A284" s="50"/>
      <c r="B284" s="50"/>
      <c r="C284" s="50"/>
      <c r="D284" s="50"/>
      <c r="E284" s="50"/>
    </row>
    <row r="286" spans="1:7" ht="49.9" customHeight="1">
      <c r="A286" s="1478" t="s">
        <v>902</v>
      </c>
      <c r="B286" s="1478"/>
      <c r="C286" s="1478"/>
      <c r="D286" s="1478"/>
      <c r="E286" s="1478"/>
      <c r="F286" s="120" t="s">
        <v>123</v>
      </c>
      <c r="G286" s="120" t="s">
        <v>124</v>
      </c>
    </row>
    <row r="287" spans="1:7" ht="69" customHeight="1">
      <c r="A287" s="120" t="s">
        <v>125</v>
      </c>
      <c r="B287" s="120" t="s">
        <v>126</v>
      </c>
      <c r="C287" s="120" t="s">
        <v>127</v>
      </c>
      <c r="D287" s="120" t="s">
        <v>128</v>
      </c>
      <c r="E287" s="120" t="s">
        <v>129</v>
      </c>
      <c r="F287" s="50"/>
      <c r="G287" s="50"/>
    </row>
    <row r="288" spans="1:7" ht="12.75" customHeight="1">
      <c r="A288" s="78"/>
      <c r="B288" s="78"/>
      <c r="C288" s="78"/>
      <c r="D288" s="78"/>
      <c r="E288" s="78"/>
    </row>
    <row r="289" spans="1:8" ht="12.75" customHeight="1">
      <c r="A289" s="78"/>
      <c r="B289" s="78"/>
      <c r="C289" s="78"/>
      <c r="D289" s="78"/>
      <c r="E289" s="78"/>
    </row>
    <row r="290" spans="1:8" ht="12.75" customHeight="1">
      <c r="A290" s="78"/>
      <c r="B290" s="78"/>
      <c r="C290" s="78"/>
      <c r="D290" s="78"/>
      <c r="E290" s="78"/>
    </row>
    <row r="292" spans="1:8" ht="52.9" customHeight="1">
      <c r="A292" s="1478" t="s">
        <v>925</v>
      </c>
      <c r="B292" s="1478"/>
      <c r="C292" s="1478"/>
      <c r="D292" s="1478"/>
      <c r="E292" s="1478"/>
      <c r="F292" s="3"/>
      <c r="G292" s="3"/>
      <c r="H292" s="3"/>
    </row>
    <row r="293" spans="1:8" ht="12.75" customHeight="1">
      <c r="A293" s="5" t="s">
        <v>18</v>
      </c>
      <c r="B293" s="5"/>
      <c r="C293" s="5"/>
      <c r="D293" s="5"/>
      <c r="E293" s="5"/>
    </row>
    <row r="294" spans="1:8" ht="137.25" customHeight="1">
      <c r="A294" s="122"/>
      <c r="B294" s="120" t="s">
        <v>926</v>
      </c>
      <c r="C294" s="120" t="s">
        <v>927</v>
      </c>
      <c r="D294" s="120" t="s">
        <v>128</v>
      </c>
      <c r="E294" s="120" t="s">
        <v>928</v>
      </c>
    </row>
    <row r="295" spans="1:8" ht="73.5" customHeight="1">
      <c r="A295" s="120" t="s">
        <v>929</v>
      </c>
      <c r="B295" s="449" t="s">
        <v>4654</v>
      </c>
      <c r="C295" s="449" t="s">
        <v>4655</v>
      </c>
      <c r="D295" s="449">
        <v>14</v>
      </c>
      <c r="E295" s="449" t="s">
        <v>4441</v>
      </c>
    </row>
    <row r="296" spans="1:8" ht="12.75" customHeight="1">
      <c r="A296" s="120" t="s">
        <v>930</v>
      </c>
      <c r="B296" s="50"/>
      <c r="C296" s="50"/>
      <c r="D296" s="50"/>
      <c r="E296" s="50"/>
    </row>
    <row r="298" spans="1:8" ht="72.400000000000006" customHeight="1">
      <c r="A298" s="1478" t="s">
        <v>931</v>
      </c>
      <c r="B298" s="1478"/>
      <c r="C298" s="1478"/>
      <c r="D298" s="1479"/>
      <c r="E298" s="1479"/>
      <c r="F298" s="1479"/>
    </row>
    <row r="299" spans="1:8" ht="41.1" customHeight="1">
      <c r="A299" s="123" t="s">
        <v>933</v>
      </c>
      <c r="B299" s="1480"/>
      <c r="C299" s="1480"/>
      <c r="D299" s="35"/>
      <c r="E299" s="35"/>
    </row>
    <row r="300" spans="1:8" ht="12.75" customHeight="1">
      <c r="A300" s="120" t="s">
        <v>934</v>
      </c>
      <c r="B300" s="1478" t="s">
        <v>935</v>
      </c>
      <c r="C300" s="1478"/>
      <c r="D300" s="35"/>
      <c r="E300" s="35"/>
    </row>
    <row r="301" spans="1:8" ht="16.350000000000001" customHeight="1">
      <c r="A301" s="120" t="s">
        <v>936</v>
      </c>
      <c r="B301" s="1480"/>
      <c r="C301" s="1480"/>
      <c r="D301" s="35"/>
      <c r="E301" s="35"/>
    </row>
    <row r="302" spans="1:8" ht="41.25" customHeight="1">
      <c r="A302" s="120" t="s">
        <v>937</v>
      </c>
      <c r="B302" s="1480" t="s">
        <v>4656</v>
      </c>
      <c r="C302" s="1480"/>
      <c r="D302" s="35"/>
      <c r="E302" s="35"/>
    </row>
    <row r="303" spans="1:8" ht="12.75" customHeight="1">
      <c r="A303" s="120" t="s">
        <v>939</v>
      </c>
      <c r="B303" s="1480"/>
      <c r="C303" s="1480"/>
      <c r="D303" s="35"/>
      <c r="E303" s="35"/>
    </row>
    <row r="304" spans="1:8" ht="12.75" customHeight="1">
      <c r="A304" s="35"/>
      <c r="B304" s="35"/>
      <c r="C304" s="35"/>
      <c r="D304" s="35"/>
      <c r="E304" s="35"/>
    </row>
    <row r="305" spans="1:6" ht="49.35" customHeight="1">
      <c r="A305" s="1478" t="s">
        <v>956</v>
      </c>
      <c r="B305" s="1478"/>
      <c r="C305" s="1478"/>
      <c r="D305" s="3"/>
      <c r="E305" s="3"/>
      <c r="F305" s="3"/>
    </row>
    <row r="306" spans="1:6" ht="12.75" customHeight="1">
      <c r="A306" s="5" t="s">
        <v>18</v>
      </c>
      <c r="B306" s="5"/>
      <c r="C306" s="5"/>
    </row>
    <row r="307" spans="1:6" ht="12.75" customHeight="1">
      <c r="A307" s="1478" t="s">
        <v>108</v>
      </c>
      <c r="B307" s="1478"/>
      <c r="C307" s="1478"/>
      <c r="D307" s="35"/>
      <c r="E307" s="35"/>
    </row>
    <row r="308" spans="1:6" ht="12.75" customHeight="1">
      <c r="A308" s="1480"/>
      <c r="B308" s="1480"/>
      <c r="C308" s="1480"/>
      <c r="D308" s="35"/>
      <c r="E308" s="35"/>
    </row>
    <row r="309" spans="1:6" ht="12.75" customHeight="1">
      <c r="A309" s="35"/>
      <c r="B309" s="35"/>
      <c r="C309" s="35"/>
      <c r="D309" s="35"/>
      <c r="E309" s="35"/>
    </row>
    <row r="310" spans="1:6" ht="54.4" customHeight="1">
      <c r="A310" s="1478" t="s">
        <v>957</v>
      </c>
      <c r="B310" s="1478"/>
      <c r="C310" s="1478"/>
      <c r="D310" s="3"/>
      <c r="E310" s="3"/>
      <c r="F310" s="3"/>
    </row>
    <row r="311" spans="1:6" ht="12.75" customHeight="1">
      <c r="A311" s="5" t="s">
        <v>18</v>
      </c>
      <c r="B311" s="5"/>
      <c r="C311" s="5"/>
      <c r="D311" s="35"/>
      <c r="E311" s="35"/>
    </row>
    <row r="312" spans="1:6" ht="38.85" customHeight="1">
      <c r="A312" s="120" t="s">
        <v>958</v>
      </c>
      <c r="B312" s="120" t="s">
        <v>927</v>
      </c>
      <c r="C312" s="120" t="s">
        <v>959</v>
      </c>
      <c r="D312" s="35"/>
      <c r="E312" s="35"/>
    </row>
    <row r="313" spans="1:6" ht="12.75" customHeight="1">
      <c r="A313" s="126"/>
      <c r="B313" s="126"/>
      <c r="C313" s="126"/>
      <c r="D313" s="35"/>
      <c r="E313" s="35"/>
    </row>
    <row r="314" spans="1:6" ht="12.75" customHeight="1">
      <c r="A314" s="126"/>
      <c r="B314" s="126"/>
      <c r="C314" s="126"/>
      <c r="D314" s="35"/>
      <c r="E314" s="35"/>
    </row>
    <row r="315" spans="1:6" ht="12.75" customHeight="1">
      <c r="A315" s="126"/>
      <c r="B315" s="126"/>
      <c r="C315" s="126"/>
      <c r="D315" s="127"/>
      <c r="E315" s="127"/>
    </row>
    <row r="316" spans="1:6" ht="12.75" customHeight="1">
      <c r="A316" s="127"/>
      <c r="B316" s="127"/>
      <c r="C316" s="127"/>
      <c r="D316" s="127"/>
      <c r="E316" s="127"/>
    </row>
    <row r="317" spans="1:6" ht="50.65" customHeight="1">
      <c r="A317" s="1482" t="s">
        <v>967</v>
      </c>
      <c r="B317" s="1482"/>
      <c r="C317" s="1482"/>
      <c r="D317" s="1482"/>
      <c r="E317" s="1482"/>
    </row>
    <row r="318" spans="1:6" ht="61.15" customHeight="1">
      <c r="A318" s="128" t="s">
        <v>125</v>
      </c>
      <c r="B318" s="128" t="s">
        <v>126</v>
      </c>
      <c r="C318" s="128" t="s">
        <v>127</v>
      </c>
      <c r="D318" s="128" t="s">
        <v>128</v>
      </c>
      <c r="E318" s="128" t="s">
        <v>129</v>
      </c>
    </row>
    <row r="319" spans="1:6" ht="12.75" customHeight="1">
      <c r="A319" s="152"/>
      <c r="B319" s="424"/>
      <c r="C319" s="264"/>
      <c r="D319" s="152"/>
      <c r="E319" s="424"/>
    </row>
    <row r="320" spans="1:6" ht="12.75" customHeight="1">
      <c r="A320" s="425"/>
      <c r="B320" s="426"/>
      <c r="C320" s="427"/>
      <c r="D320" s="426"/>
      <c r="E320" s="426"/>
    </row>
    <row r="321" spans="1:6" ht="12.75" customHeight="1">
      <c r="A321" s="270"/>
      <c r="B321" s="148"/>
      <c r="C321" s="428"/>
      <c r="D321" s="151"/>
      <c r="E321" s="151"/>
    </row>
    <row r="322" spans="1:6" ht="45.6" customHeight="1">
      <c r="A322" s="1482" t="s">
        <v>977</v>
      </c>
      <c r="B322" s="1482"/>
      <c r="C322" s="1482"/>
      <c r="D322" s="35"/>
      <c r="E322" s="35"/>
    </row>
    <row r="323" spans="1:6" ht="66.400000000000006" customHeight="1">
      <c r="A323" s="128" t="s">
        <v>978</v>
      </c>
      <c r="B323" s="128" t="s">
        <v>979</v>
      </c>
      <c r="C323" s="128" t="s">
        <v>980</v>
      </c>
      <c r="D323" s="35"/>
      <c r="E323" s="35"/>
    </row>
    <row r="324" spans="1:6" ht="27.6" customHeight="1">
      <c r="A324" s="152"/>
      <c r="B324" s="152"/>
      <c r="C324" s="152"/>
      <c r="D324" s="35"/>
      <c r="E324" s="35"/>
    </row>
    <row r="325" spans="1:6" ht="12.75" customHeight="1">
      <c r="A325" s="35"/>
      <c r="B325" s="35"/>
      <c r="C325" s="35"/>
      <c r="D325" s="35"/>
      <c r="E325" s="35"/>
    </row>
    <row r="326" spans="1:6" ht="72" customHeight="1">
      <c r="A326" s="1482" t="s">
        <v>983</v>
      </c>
      <c r="B326" s="1482"/>
      <c r="C326" s="1482"/>
      <c r="D326" s="3"/>
      <c r="E326" s="3"/>
      <c r="F326" s="3"/>
    </row>
    <row r="327" spans="1:6" ht="12.75" customHeight="1">
      <c r="A327" s="5" t="s">
        <v>18</v>
      </c>
      <c r="B327" s="5"/>
      <c r="C327" s="5"/>
      <c r="D327" s="35"/>
      <c r="E327" s="35"/>
    </row>
    <row r="328" spans="1:6" ht="45.6" customHeight="1">
      <c r="A328" s="128" t="s">
        <v>984</v>
      </c>
      <c r="B328" s="128" t="s">
        <v>79</v>
      </c>
      <c r="C328" s="128" t="s">
        <v>985</v>
      </c>
      <c r="D328" s="35"/>
      <c r="E328" s="35"/>
    </row>
    <row r="329" spans="1:6" ht="12.75" customHeight="1">
      <c r="A329" s="152"/>
      <c r="B329" s="152"/>
      <c r="C329" s="152"/>
      <c r="D329" s="35"/>
      <c r="E329" s="35"/>
    </row>
    <row r="330" spans="1:6" ht="12.75" customHeight="1">
      <c r="A330" s="35"/>
      <c r="B330" s="35"/>
      <c r="C330" s="35"/>
      <c r="D330" s="35"/>
      <c r="E330" s="35"/>
    </row>
    <row r="331" spans="1:6" ht="51.4" customHeight="1">
      <c r="A331" s="1482" t="s">
        <v>986</v>
      </c>
      <c r="B331" s="1482"/>
      <c r="C331" s="1482"/>
      <c r="D331" s="3"/>
      <c r="E331" s="3"/>
      <c r="F331" s="3"/>
    </row>
    <row r="332" spans="1:6" ht="12.75" customHeight="1">
      <c r="A332" s="5" t="s">
        <v>18</v>
      </c>
      <c r="B332" s="5"/>
      <c r="C332" s="5"/>
      <c r="D332" s="35"/>
      <c r="E332" s="35"/>
    </row>
    <row r="333" spans="1:6" ht="42.6" customHeight="1">
      <c r="A333" s="128" t="s">
        <v>984</v>
      </c>
      <c r="B333" s="128" t="s">
        <v>79</v>
      </c>
      <c r="C333" s="128" t="s">
        <v>985</v>
      </c>
      <c r="D333" s="35"/>
      <c r="E333" s="35"/>
    </row>
    <row r="334" spans="1:6" ht="12.75" customHeight="1">
      <c r="A334" s="152"/>
      <c r="B334" s="152"/>
      <c r="C334" s="152"/>
      <c r="D334" s="35"/>
      <c r="E334" s="35"/>
    </row>
    <row r="335" spans="1:6" ht="12.75" customHeight="1">
      <c r="A335" s="35"/>
      <c r="B335" s="35"/>
      <c r="C335" s="35"/>
      <c r="D335" s="35"/>
      <c r="E335" s="35"/>
    </row>
    <row r="336" spans="1:6" ht="40.35" customHeight="1">
      <c r="A336" s="1482" t="s">
        <v>987</v>
      </c>
      <c r="B336" s="1482"/>
      <c r="C336" s="1482"/>
      <c r="D336" s="3"/>
      <c r="E336" s="3"/>
      <c r="F336" s="3"/>
    </row>
    <row r="337" spans="1:7" ht="12.75" customHeight="1">
      <c r="A337" s="5" t="s">
        <v>18</v>
      </c>
      <c r="B337" s="5"/>
      <c r="C337" s="5"/>
      <c r="D337" s="35"/>
      <c r="E337" s="35"/>
    </row>
    <row r="338" spans="1:7" ht="106.7" customHeight="1">
      <c r="A338" s="128" t="s">
        <v>984</v>
      </c>
      <c r="B338" s="128" t="s">
        <v>988</v>
      </c>
      <c r="C338" s="128" t="s">
        <v>989</v>
      </c>
      <c r="D338" s="35"/>
      <c r="E338" s="35"/>
    </row>
    <row r="339" spans="1:7" ht="12.75" customHeight="1">
      <c r="A339" s="152"/>
      <c r="B339" s="152"/>
      <c r="C339" s="152"/>
      <c r="D339" s="35"/>
      <c r="E339" s="35"/>
    </row>
    <row r="340" spans="1:7" ht="12.75" customHeight="1">
      <c r="A340" s="35"/>
      <c r="B340" s="35"/>
      <c r="C340" s="35"/>
      <c r="D340" s="35"/>
      <c r="E340" s="35"/>
    </row>
    <row r="341" spans="1:7" ht="58.9" customHeight="1">
      <c r="A341" s="1482" t="s">
        <v>990</v>
      </c>
      <c r="B341" s="1482"/>
      <c r="C341" s="1482"/>
      <c r="D341" s="3"/>
      <c r="E341" s="3"/>
      <c r="F341" s="3"/>
    </row>
    <row r="342" spans="1:7" ht="12.75" customHeight="1">
      <c r="A342" s="5" t="s">
        <v>18</v>
      </c>
      <c r="B342" s="5"/>
      <c r="C342" s="5"/>
      <c r="D342" s="35"/>
      <c r="E342" s="35"/>
    </row>
    <row r="343" spans="1:7" ht="90.95" customHeight="1">
      <c r="A343" s="128" t="s">
        <v>984</v>
      </c>
      <c r="B343" s="128" t="s">
        <v>991</v>
      </c>
      <c r="C343" s="128" t="s">
        <v>992</v>
      </c>
      <c r="D343" s="35"/>
      <c r="E343" s="35"/>
    </row>
    <row r="344" spans="1:7" ht="12.75" customHeight="1">
      <c r="A344" s="152"/>
      <c r="B344" s="152"/>
      <c r="C344" s="152"/>
      <c r="D344" s="35"/>
      <c r="E344" s="35"/>
    </row>
    <row r="345" spans="1:7" ht="12.75" customHeight="1">
      <c r="A345" s="35"/>
      <c r="B345" s="35"/>
      <c r="C345" s="35"/>
      <c r="D345" s="35"/>
      <c r="E345" s="35"/>
    </row>
    <row r="346" spans="1:7" ht="77.650000000000006" customHeight="1">
      <c r="A346" s="1483" t="s">
        <v>993</v>
      </c>
      <c r="B346" s="1483"/>
      <c r="C346" s="1483"/>
      <c r="D346" s="1483"/>
      <c r="E346" s="1483"/>
    </row>
    <row r="347" spans="1:7" ht="134.25" customHeight="1">
      <c r="A347" s="153" t="s">
        <v>994</v>
      </c>
      <c r="B347" s="153" t="s">
        <v>995</v>
      </c>
      <c r="C347" s="153" t="s">
        <v>996</v>
      </c>
      <c r="D347" s="153" t="s">
        <v>997</v>
      </c>
      <c r="E347" s="153" t="s">
        <v>998</v>
      </c>
    </row>
    <row r="348" spans="1:7" ht="12.75" customHeight="1">
      <c r="A348" s="154"/>
      <c r="B348" s="154"/>
      <c r="C348" s="154"/>
      <c r="D348" s="154"/>
      <c r="E348" s="154"/>
    </row>
    <row r="349" spans="1:7" ht="12.75" customHeight="1">
      <c r="A349" s="154"/>
      <c r="B349" s="154"/>
      <c r="C349" s="154"/>
      <c r="D349" s="154"/>
      <c r="E349" s="154"/>
    </row>
    <row r="350" spans="1:7" ht="12.75" customHeight="1">
      <c r="A350" s="127"/>
      <c r="B350" s="127"/>
      <c r="C350" s="127"/>
      <c r="D350" s="127"/>
      <c r="E350" s="35"/>
    </row>
    <row r="351" spans="1:7" ht="87.4" customHeight="1">
      <c r="A351" s="1483" t="s">
        <v>1004</v>
      </c>
      <c r="B351" s="1483"/>
      <c r="C351" s="1483"/>
      <c r="D351" s="1483"/>
      <c r="E351" s="3"/>
      <c r="F351" s="3"/>
      <c r="G351" s="3"/>
    </row>
    <row r="352" spans="1:7" ht="36.6" customHeight="1">
      <c r="A352" s="5" t="s">
        <v>18</v>
      </c>
      <c r="B352" s="5"/>
      <c r="C352" s="5"/>
      <c r="D352" s="5"/>
      <c r="E352" s="35"/>
    </row>
    <row r="353" spans="1:6" ht="187.5" customHeight="1">
      <c r="A353" s="153" t="s">
        <v>1005</v>
      </c>
      <c r="B353" s="153" t="s">
        <v>1006</v>
      </c>
      <c r="C353" s="153" t="s">
        <v>1007</v>
      </c>
      <c r="D353" s="153" t="s">
        <v>1008</v>
      </c>
      <c r="E353" s="35"/>
    </row>
    <row r="354" spans="1:6" ht="12.75" customHeight="1">
      <c r="A354" s="154"/>
      <c r="B354" s="154"/>
      <c r="C354" s="154"/>
      <c r="D354" s="154"/>
      <c r="E354" s="35"/>
    </row>
    <row r="355" spans="1:6" ht="12.75" customHeight="1">
      <c r="A355" s="35"/>
      <c r="B355" s="35"/>
      <c r="C355" s="35"/>
      <c r="D355" s="35"/>
      <c r="E355" s="35"/>
    </row>
    <row r="356" spans="1:6" ht="46.35" customHeight="1">
      <c r="A356" s="1483" t="s">
        <v>1009</v>
      </c>
      <c r="B356" s="1483"/>
      <c r="C356" s="1483"/>
      <c r="D356" s="3"/>
      <c r="E356" s="3"/>
      <c r="F356" s="3"/>
    </row>
    <row r="357" spans="1:6" ht="41.85" customHeight="1">
      <c r="A357" s="5" t="s">
        <v>18</v>
      </c>
      <c r="B357" s="5"/>
      <c r="C357" s="5"/>
      <c r="E357" s="35"/>
    </row>
    <row r="358" spans="1:6" ht="131.25" customHeight="1">
      <c r="A358" s="153" t="s">
        <v>1010</v>
      </c>
      <c r="B358" s="153" t="s">
        <v>1011</v>
      </c>
      <c r="C358" s="153" t="s">
        <v>1012</v>
      </c>
      <c r="D358" s="35"/>
      <c r="E358" s="35"/>
    </row>
    <row r="359" spans="1:6" ht="12.75" customHeight="1">
      <c r="A359" s="154"/>
      <c r="B359" s="154"/>
      <c r="C359" s="154"/>
      <c r="D359" s="35"/>
      <c r="E359" s="35"/>
    </row>
    <row r="360" spans="1:6" ht="12.75" customHeight="1">
      <c r="A360" s="154"/>
      <c r="B360" s="154"/>
      <c r="C360" s="154"/>
      <c r="D360" s="35"/>
      <c r="E360" s="35"/>
    </row>
    <row r="361" spans="1:6" ht="12.75" customHeight="1">
      <c r="A361" s="127"/>
      <c r="B361" s="127"/>
      <c r="C361" s="127"/>
      <c r="D361" s="127"/>
      <c r="E361" s="127"/>
    </row>
    <row r="362" spans="1:6" ht="31.35" customHeight="1">
      <c r="A362" s="1483" t="s">
        <v>1015</v>
      </c>
      <c r="B362" s="1483"/>
      <c r="C362" s="1483"/>
      <c r="D362" s="1483"/>
      <c r="E362" s="1483"/>
    </row>
    <row r="363" spans="1:6" ht="314.10000000000002" customHeight="1">
      <c r="A363" s="153" t="s">
        <v>1016</v>
      </c>
      <c r="B363" s="153" t="s">
        <v>1017</v>
      </c>
      <c r="C363" s="153" t="s">
        <v>1018</v>
      </c>
      <c r="D363" s="153" t="s">
        <v>1019</v>
      </c>
      <c r="E363" s="153" t="s">
        <v>1020</v>
      </c>
    </row>
    <row r="364" spans="1:6" ht="12.75" customHeight="1">
      <c r="A364" s="157"/>
      <c r="B364" s="157"/>
      <c r="C364" s="157"/>
      <c r="D364" s="158"/>
      <c r="E364" s="277"/>
    </row>
    <row r="365" spans="1:6" ht="12.75" customHeight="1">
      <c r="A365" s="160"/>
      <c r="B365" s="160"/>
      <c r="C365" s="160"/>
      <c r="D365" s="161"/>
      <c r="E365" s="278"/>
    </row>
    <row r="366" spans="1:6" ht="12.75" customHeight="1">
      <c r="A366" s="1483" t="s">
        <v>1031</v>
      </c>
      <c r="B366" s="1483"/>
      <c r="C366" s="1483"/>
      <c r="D366" s="1483"/>
      <c r="E366" s="1483"/>
    </row>
    <row r="367" spans="1:6" ht="64.150000000000006" customHeight="1">
      <c r="A367" s="153" t="s">
        <v>125</v>
      </c>
      <c r="B367" s="153" t="s">
        <v>126</v>
      </c>
      <c r="C367" s="153" t="s">
        <v>127</v>
      </c>
      <c r="D367" s="153" t="s">
        <v>128</v>
      </c>
      <c r="E367" s="153" t="s">
        <v>129</v>
      </c>
    </row>
    <row r="368" spans="1:6" ht="12.75" customHeight="1">
      <c r="A368" s="163"/>
      <c r="B368" s="165"/>
      <c r="C368" s="165"/>
      <c r="D368" s="165"/>
      <c r="E368" s="165"/>
    </row>
    <row r="369" spans="1:7" ht="12.75" customHeight="1">
      <c r="A369" s="167"/>
      <c r="B369" s="168"/>
      <c r="C369" s="168"/>
      <c r="D369" s="168"/>
      <c r="E369" s="169"/>
    </row>
    <row r="370" spans="1:7" ht="120.2" customHeight="1">
      <c r="A370" s="1483" t="s">
        <v>1037</v>
      </c>
      <c r="B370" s="1483"/>
      <c r="C370" s="1483"/>
      <c r="D370" s="1483"/>
      <c r="E370" s="3"/>
      <c r="F370" s="3"/>
      <c r="G370" s="3"/>
    </row>
    <row r="371" spans="1:7" ht="12.75" customHeight="1">
      <c r="A371" s="5" t="s">
        <v>18</v>
      </c>
      <c r="B371" s="5"/>
      <c r="C371" s="5"/>
      <c r="D371" s="5"/>
      <c r="E371" s="35"/>
    </row>
    <row r="372" spans="1:7" ht="175.35" customHeight="1">
      <c r="A372" s="153" t="s">
        <v>1038</v>
      </c>
      <c r="B372" s="153" t="s">
        <v>1039</v>
      </c>
      <c r="C372" s="153" t="s">
        <v>1040</v>
      </c>
      <c r="D372" s="153" t="s">
        <v>1041</v>
      </c>
      <c r="E372" s="35"/>
    </row>
    <row r="373" spans="1:7" ht="12.75" customHeight="1">
      <c r="A373" s="170"/>
      <c r="B373" s="170"/>
      <c r="C373" s="170"/>
      <c r="D373" s="170"/>
      <c r="E373" s="35"/>
    </row>
    <row r="374" spans="1:7" ht="12.75" customHeight="1">
      <c r="A374" s="35"/>
      <c r="B374" s="35"/>
      <c r="C374" s="35"/>
      <c r="D374" s="35"/>
      <c r="E374" s="35"/>
    </row>
    <row r="375" spans="1:7" ht="69.400000000000006" customHeight="1">
      <c r="A375" s="1483" t="s">
        <v>1042</v>
      </c>
      <c r="B375" s="1483"/>
      <c r="C375" s="1483"/>
      <c r="D375" s="1483"/>
      <c r="E375" s="35"/>
    </row>
    <row r="376" spans="1:7" ht="70.150000000000006" customHeight="1">
      <c r="A376" s="1484" t="s">
        <v>1043</v>
      </c>
      <c r="B376" s="1484"/>
      <c r="C376" s="1484"/>
      <c r="D376" s="1484"/>
      <c r="E376" s="35"/>
    </row>
    <row r="377" spans="1:7" ht="12.75" customHeight="1">
      <c r="A377" s="1485"/>
      <c r="B377" s="1485"/>
      <c r="C377" s="1485"/>
      <c r="D377" s="1485"/>
      <c r="E377" s="35"/>
    </row>
    <row r="378" spans="1:7" ht="12.75" customHeight="1">
      <c r="A378" s="35"/>
      <c r="B378" s="35"/>
      <c r="C378" s="35"/>
      <c r="D378" s="35"/>
      <c r="E378" s="35"/>
    </row>
    <row r="379" spans="1:7" ht="55.15" customHeight="1">
      <c r="A379" s="1483" t="s">
        <v>1044</v>
      </c>
      <c r="B379" s="1483"/>
      <c r="C379" s="1483"/>
      <c r="D379" s="1483"/>
      <c r="E379" s="3"/>
      <c r="F379" s="3"/>
      <c r="G379" s="3"/>
    </row>
    <row r="380" spans="1:7" ht="12.75" customHeight="1">
      <c r="A380" s="5" t="s">
        <v>18</v>
      </c>
      <c r="B380" s="5"/>
      <c r="C380" s="5"/>
      <c r="D380" s="5"/>
      <c r="E380" s="35"/>
    </row>
    <row r="381" spans="1:7" ht="186.75" customHeight="1">
      <c r="A381" s="153" t="s">
        <v>125</v>
      </c>
      <c r="B381" s="153" t="s">
        <v>1045</v>
      </c>
      <c r="C381" s="153" t="s">
        <v>1046</v>
      </c>
      <c r="D381" s="153" t="s">
        <v>1047</v>
      </c>
      <c r="E381" s="35"/>
    </row>
    <row r="382" spans="1:7" ht="12.75" customHeight="1">
      <c r="A382" s="170"/>
      <c r="B382" s="170"/>
      <c r="C382" s="170"/>
      <c r="D382" s="170"/>
      <c r="E382" s="35"/>
    </row>
    <row r="383" spans="1:7" ht="12.75" customHeight="1">
      <c r="A383" s="35"/>
      <c r="B383" s="35"/>
      <c r="C383" s="35"/>
      <c r="D383" s="35"/>
      <c r="E383" s="35"/>
    </row>
    <row r="384" spans="1:7" ht="82.15" customHeight="1">
      <c r="A384" s="1483" t="s">
        <v>1048</v>
      </c>
      <c r="B384" s="1483"/>
      <c r="C384" s="1483"/>
      <c r="D384" s="1483"/>
      <c r="E384" s="35"/>
    </row>
    <row r="385" spans="1:5" ht="12.75" customHeight="1">
      <c r="A385" s="1485"/>
      <c r="B385" s="1485"/>
      <c r="C385" s="1485"/>
      <c r="D385" s="1485"/>
      <c r="E385" s="35"/>
    </row>
    <row r="386" spans="1:5" ht="12.75" customHeight="1">
      <c r="A386" s="35"/>
      <c r="B386" s="35"/>
      <c r="C386" s="35"/>
      <c r="D386" s="35"/>
      <c r="E386" s="35"/>
    </row>
    <row r="387" spans="1:5" ht="82.15" customHeight="1">
      <c r="A387" s="1483" t="s">
        <v>1049</v>
      </c>
      <c r="B387" s="1483"/>
      <c r="C387" s="1483"/>
      <c r="D387" s="1483"/>
      <c r="E387" s="35"/>
    </row>
    <row r="388" spans="1:5" ht="12.75" customHeight="1">
      <c r="A388" s="1485"/>
      <c r="B388" s="1485"/>
      <c r="C388" s="1485"/>
      <c r="D388" s="1485"/>
      <c r="E388" s="35"/>
    </row>
    <row r="389" spans="1:5" ht="12.75" customHeight="1">
      <c r="A389" s="35"/>
      <c r="B389" s="35"/>
      <c r="C389" s="35"/>
      <c r="D389" s="35"/>
      <c r="E389" s="35"/>
    </row>
    <row r="390" spans="1:5" ht="76.150000000000006" customHeight="1">
      <c r="A390" s="1483" t="s">
        <v>1050</v>
      </c>
      <c r="B390" s="1483"/>
      <c r="C390" s="1483"/>
      <c r="D390" s="1483"/>
      <c r="E390" s="35"/>
    </row>
    <row r="391" spans="1:5" ht="12.75" customHeight="1">
      <c r="A391" s="1485"/>
      <c r="B391" s="1485"/>
      <c r="C391" s="1485"/>
      <c r="D391" s="1485"/>
      <c r="E391" s="35"/>
    </row>
    <row r="392" spans="1:5" ht="12.75" customHeight="1">
      <c r="A392" s="35"/>
      <c r="B392" s="35"/>
      <c r="C392" s="35"/>
      <c r="D392" s="35"/>
      <c r="E392" s="35"/>
    </row>
    <row r="393" spans="1:5" ht="12.75" customHeight="1">
      <c r="A393" s="35"/>
      <c r="B393" s="35"/>
      <c r="C393" s="35"/>
      <c r="D393" s="35"/>
      <c r="E393" s="35"/>
    </row>
    <row r="394" spans="1:5" ht="74.650000000000006" customHeight="1">
      <c r="A394" s="1486" t="s">
        <v>1051</v>
      </c>
      <c r="B394" s="1486"/>
      <c r="C394" s="1486"/>
      <c r="D394" s="1486"/>
      <c r="E394" s="35"/>
    </row>
    <row r="395" spans="1:5" ht="66.400000000000006" customHeight="1">
      <c r="A395" s="172" t="s">
        <v>125</v>
      </c>
      <c r="B395" s="172" t="s">
        <v>570</v>
      </c>
      <c r="C395" s="172" t="s">
        <v>1052</v>
      </c>
      <c r="D395" s="172" t="s">
        <v>1053</v>
      </c>
      <c r="E395" s="35"/>
    </row>
    <row r="396" spans="1:5" ht="12.75" customHeight="1">
      <c r="A396" s="173"/>
      <c r="B396" s="173"/>
      <c r="C396" s="173"/>
      <c r="D396" s="173"/>
      <c r="E396" s="35"/>
    </row>
    <row r="397" spans="1:5" ht="12.75" customHeight="1">
      <c r="A397" s="35"/>
      <c r="B397" s="35"/>
      <c r="C397" s="35"/>
      <c r="D397" s="35"/>
      <c r="E397" s="35"/>
    </row>
    <row r="398" spans="1:5" ht="47.1" customHeight="1">
      <c r="A398" s="1486" t="s">
        <v>1054</v>
      </c>
      <c r="B398" s="1486"/>
      <c r="C398" s="1486"/>
      <c r="D398" s="1486"/>
      <c r="E398" s="35"/>
    </row>
    <row r="399" spans="1:5" ht="53.65" customHeight="1">
      <c r="A399" s="172" t="s">
        <v>125</v>
      </c>
      <c r="B399" s="172" t="s">
        <v>570</v>
      </c>
      <c r="C399" s="172" t="s">
        <v>1052</v>
      </c>
      <c r="D399" s="172" t="s">
        <v>1053</v>
      </c>
      <c r="E399" s="35"/>
    </row>
    <row r="400" spans="1:5" ht="12.75" customHeight="1">
      <c r="A400" s="173"/>
      <c r="B400" s="173"/>
      <c r="C400" s="173"/>
      <c r="D400" s="173"/>
      <c r="E400" s="35"/>
    </row>
    <row r="401" spans="1:5" ht="12.75" customHeight="1">
      <c r="A401" s="35"/>
      <c r="B401" s="35"/>
      <c r="C401" s="35"/>
      <c r="D401" s="35"/>
      <c r="E401" s="35"/>
    </row>
    <row r="402" spans="1:5" ht="61.15" customHeight="1">
      <c r="A402" s="1486" t="s">
        <v>1055</v>
      </c>
      <c r="B402" s="1486"/>
      <c r="C402" s="1486"/>
      <c r="D402" s="1486"/>
      <c r="E402" s="35"/>
    </row>
    <row r="403" spans="1:5" ht="129.94999999999999" customHeight="1">
      <c r="A403" s="172" t="s">
        <v>1056</v>
      </c>
      <c r="B403" s="172" t="s">
        <v>1057</v>
      </c>
      <c r="C403" s="172" t="s">
        <v>1058</v>
      </c>
      <c r="D403" s="172" t="s">
        <v>1059</v>
      </c>
      <c r="E403" s="35"/>
    </row>
    <row r="404" spans="1:5" ht="12.75" customHeight="1">
      <c r="A404" s="173"/>
      <c r="B404" s="173"/>
      <c r="C404" s="173"/>
      <c r="D404" s="173"/>
      <c r="E404" s="35"/>
    </row>
    <row r="405" spans="1:5" ht="12.75" customHeight="1">
      <c r="A405" s="449" t="s">
        <v>4657</v>
      </c>
      <c r="B405" s="447">
        <v>46201</v>
      </c>
      <c r="C405" s="449" t="s">
        <v>4658</v>
      </c>
      <c r="D405" s="276"/>
      <c r="E405" s="35"/>
    </row>
    <row r="406" spans="1:5" ht="26.25" customHeight="1">
      <c r="A406" s="449" t="s">
        <v>4659</v>
      </c>
      <c r="B406" s="447">
        <v>46185</v>
      </c>
      <c r="C406" s="449" t="s">
        <v>4658</v>
      </c>
      <c r="D406" s="276"/>
      <c r="E406" s="35"/>
    </row>
    <row r="407" spans="1:5" ht="62.25" customHeight="1">
      <c r="A407" s="449" t="s">
        <v>4660</v>
      </c>
      <c r="B407" s="449" t="s">
        <v>4661</v>
      </c>
      <c r="C407" s="449" t="s">
        <v>4662</v>
      </c>
      <c r="D407" s="276"/>
      <c r="E407" s="35"/>
    </row>
    <row r="408" spans="1:5" ht="88.5" customHeight="1">
      <c r="A408" s="449" t="s">
        <v>4663</v>
      </c>
      <c r="B408" s="449" t="s">
        <v>4664</v>
      </c>
      <c r="C408" s="449" t="s">
        <v>4665</v>
      </c>
      <c r="D408" s="449" t="s">
        <v>4663</v>
      </c>
      <c r="E408" s="35"/>
    </row>
    <row r="409" spans="1:5" ht="73.900000000000006" customHeight="1">
      <c r="A409" s="1486" t="s">
        <v>1060</v>
      </c>
      <c r="B409" s="1486"/>
      <c r="C409" s="1486"/>
      <c r="D409" s="1486"/>
      <c r="E409" s="35"/>
    </row>
    <row r="410" spans="1:5" ht="12.75" customHeight="1">
      <c r="A410" s="1487"/>
      <c r="B410" s="1487"/>
      <c r="C410" s="1487"/>
      <c r="D410" s="1487"/>
      <c r="E410" s="35"/>
    </row>
  </sheetData>
  <sheetProtection algorithmName="SHA-512" hashValue="TVZwFWjGuT5mka0IsuPTJh42z89dx3TE2jmPywxd5dsJS9YS0H9OH9uLig5lOoyfAfxsIpFPGwSM72M03/UZFg==" saltValue="t2I7Sh1ABZKbErLWK6j7Gw==" spinCount="100000" sheet="1" objects="1" scenarios="1"/>
  <mergeCells count="116">
    <mergeCell ref="A388:D388"/>
    <mergeCell ref="A390:D390"/>
    <mergeCell ref="A391:D391"/>
    <mergeCell ref="A394:D394"/>
    <mergeCell ref="A398:D398"/>
    <mergeCell ref="A402:D402"/>
    <mergeCell ref="A409:D409"/>
    <mergeCell ref="A410:D410"/>
    <mergeCell ref="A375:D375"/>
    <mergeCell ref="A376:D376"/>
    <mergeCell ref="A377:D377"/>
    <mergeCell ref="A379:D379"/>
    <mergeCell ref="E379:G379"/>
    <mergeCell ref="A380:D380"/>
    <mergeCell ref="A384:D384"/>
    <mergeCell ref="A385:D385"/>
    <mergeCell ref="A387:D387"/>
    <mergeCell ref="A352:D352"/>
    <mergeCell ref="A356:C356"/>
    <mergeCell ref="D356:F356"/>
    <mergeCell ref="A357:C357"/>
    <mergeCell ref="A362:E362"/>
    <mergeCell ref="A366:E366"/>
    <mergeCell ref="A370:D370"/>
    <mergeCell ref="E370:G370"/>
    <mergeCell ref="A371:D371"/>
    <mergeCell ref="A336:C336"/>
    <mergeCell ref="D336:F336"/>
    <mergeCell ref="A337:C337"/>
    <mergeCell ref="A341:C341"/>
    <mergeCell ref="D341:F341"/>
    <mergeCell ref="A342:C342"/>
    <mergeCell ref="A346:E346"/>
    <mergeCell ref="A351:D351"/>
    <mergeCell ref="E351:G351"/>
    <mergeCell ref="A311:C311"/>
    <mergeCell ref="A317:E317"/>
    <mergeCell ref="A322:C322"/>
    <mergeCell ref="A326:C326"/>
    <mergeCell ref="D326:F326"/>
    <mergeCell ref="A327:C327"/>
    <mergeCell ref="A331:C331"/>
    <mergeCell ref="D331:F331"/>
    <mergeCell ref="A332:C332"/>
    <mergeCell ref="B302:C302"/>
    <mergeCell ref="B303:C303"/>
    <mergeCell ref="A305:C305"/>
    <mergeCell ref="D305:F305"/>
    <mergeCell ref="A306:C306"/>
    <mergeCell ref="A307:C307"/>
    <mergeCell ref="A308:C308"/>
    <mergeCell ref="A310:C310"/>
    <mergeCell ref="D310:F310"/>
    <mergeCell ref="A286:E286"/>
    <mergeCell ref="A292:E292"/>
    <mergeCell ref="F292:H292"/>
    <mergeCell ref="A293:E293"/>
    <mergeCell ref="A298:C298"/>
    <mergeCell ref="D298:F298"/>
    <mergeCell ref="B299:C299"/>
    <mergeCell ref="B300:C300"/>
    <mergeCell ref="B301:C301"/>
    <mergeCell ref="A228:E228"/>
    <mergeCell ref="A248:E248"/>
    <mergeCell ref="A255:E255"/>
    <mergeCell ref="F255:H255"/>
    <mergeCell ref="A256:E256"/>
    <mergeCell ref="A263:C263"/>
    <mergeCell ref="A269:C269"/>
    <mergeCell ref="A276:C276"/>
    <mergeCell ref="A281:E281"/>
    <mergeCell ref="A107:D107"/>
    <mergeCell ref="A108:C108"/>
    <mergeCell ref="A109:C109"/>
    <mergeCell ref="B110:D110"/>
    <mergeCell ref="A112:D112"/>
    <mergeCell ref="A116:E116"/>
    <mergeCell ref="A137:F137"/>
    <mergeCell ref="A166:E166"/>
    <mergeCell ref="A181:F181"/>
    <mergeCell ref="B96:C96"/>
    <mergeCell ref="B97:C97"/>
    <mergeCell ref="B98:C98"/>
    <mergeCell ref="B100:D100"/>
    <mergeCell ref="A101:D101"/>
    <mergeCell ref="A102:C102"/>
    <mergeCell ref="A103:C103"/>
    <mergeCell ref="B104:D104"/>
    <mergeCell ref="B106:D106"/>
    <mergeCell ref="B67:F67"/>
    <mergeCell ref="A68:F68"/>
    <mergeCell ref="B75:D75"/>
    <mergeCell ref="A76:D76"/>
    <mergeCell ref="B83:D83"/>
    <mergeCell ref="B85:D85"/>
    <mergeCell ref="A86:D86"/>
    <mergeCell ref="B94:D94"/>
    <mergeCell ref="A95:D95"/>
    <mergeCell ref="B35:E35"/>
    <mergeCell ref="A36:E36"/>
    <mergeCell ref="B43:D43"/>
    <mergeCell ref="A44:D44"/>
    <mergeCell ref="B51:D51"/>
    <mergeCell ref="A52:D52"/>
    <mergeCell ref="B59:D59"/>
    <mergeCell ref="A60:D60"/>
    <mergeCell ref="A66:F66"/>
    <mergeCell ref="B1:F1"/>
    <mergeCell ref="B3:F3"/>
    <mergeCell ref="A4:F4"/>
    <mergeCell ref="B11:F11"/>
    <mergeCell ref="A12:F12"/>
    <mergeCell ref="B19:F19"/>
    <mergeCell ref="A20:F20"/>
    <mergeCell ref="B27:E27"/>
    <mergeCell ref="A28:E28"/>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700-000000000000}">
      <formula1>0</formula1>
      <formula2>0</formula2>
    </dataValidation>
    <dataValidation operator="equal" allowBlank="1" showInputMessage="1" showErrorMessage="1" prompt="целевой показатель в 2026 году - 22% в 2036 году - 30%" sqref="I116" xr:uid="{00000000-0002-0000-07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700-000002000000}">
      <formula1>0</formula1>
      <formula2>0</formula2>
    </dataValidation>
    <dataValidation operator="equal" allowBlank="1" showInputMessage="1" showErrorMessage="1" sqref="A124:A127" xr:uid="{00000000-0002-0000-07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7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7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7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700-000007000000}">
      <formula1>0</formula1>
      <formula2>0</formula2>
    </dataValidation>
    <dataValidation type="list" operator="equal" allowBlank="1" showInputMessage="1" showErrorMessage="1" promptTitle="выберите из списка" prompt="выберите из списка" sqref="B83:D83" xr:uid="{00000000-0002-0000-07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1:F11 B19:F19 B27:E27 B35:E35 B43:D43 B51:D51 B59:D59 B67:F67 B75:D75 B85:D85 B94:D94 B100:D100 B104:D104 B106:D106 B110:D110 F255:H255 F292:H292 D305:F305 D310:F310" xr:uid="{00000000-0002-0000-07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39:F164" xr:uid="{00000000-0002-0000-0700-00000A000000}">
      <formula1>"Да,Нет"</formula1>
      <formula2>0</formula2>
    </dataValidation>
    <dataValidation type="list" operator="equal" allowBlank="1" showInputMessage="1" showErrorMessage="1" promptTitle="наличие проектов" sqref="D298:F298" xr:uid="{00000000-0002-0000-07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326:F326 D331:F331" xr:uid="{00000000-0002-0000-0700-00000C000000}">
      <formula1>"да,обращались,нет,не обращались"</formula1>
      <formula2>0</formula2>
    </dataValidation>
    <dataValidation type="list" operator="equal" allowBlank="1" showInputMessage="1" showErrorMessage="1" sqref="D336:F336 D341:F341 D356:F356 E370:G370" xr:uid="{00000000-0002-0000-0700-00000D000000}">
      <formula1>"да,выдавались,нет,не выдавались"</formula1>
      <formula2>0</formula2>
    </dataValidation>
    <dataValidation type="list" operator="equal" allowBlank="1" showInputMessage="1" showErrorMessage="1" sqref="E351:G351" xr:uid="{00000000-0002-0000-0700-00000E000000}">
      <formula1>"да,утверждена,нет,не утверждена"</formula1>
      <formula2>0</formula2>
    </dataValidation>
    <dataValidation type="list" operator="equal" allowBlank="1" showInputMessage="1" showErrorMessage="1" sqref="E379:G379" xr:uid="{00000000-0002-0000-07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183:F226" xr:uid="{00000000-0002-0000-07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C6" r:id="rId1" xr:uid="{00000000-0004-0000-0700-000000000000}"/>
    <hyperlink ref="C125" r:id="rId2" xr:uid="{00000000-0004-0000-0700-000001000000}"/>
    <hyperlink ref="C126" r:id="rId3" xr:uid="{00000000-0004-0000-0700-000002000000}"/>
    <hyperlink ref="C128" r:id="rId4" display="История появления символа «Блокадная ласточка». Цель акции — сохранить память о подвиге жителей блокадного Ленинграда и популяризировать героические события Великой Отечественной войны._x000a_ Ученики 2 и 4 классов стали участниками Акции «Блокадная ласточка».https://vk.com/wall-198612732_7216" xr:uid="{00000000-0004-0000-0700-000003000000}"/>
    <hyperlink ref="C146" r:id="rId5" xr:uid="{00000000-0004-0000-0700-000004000000}"/>
    <hyperlink ref="C147" r:id="rId6" xr:uid="{00000000-0004-0000-0700-000005000000}"/>
    <hyperlink ref="C148" r:id="rId7" xr:uid="{00000000-0004-0000-0700-000006000000}"/>
    <hyperlink ref="C149" r:id="rId8" display="Двадцатый раз ученики и педагоги Пяозерской средней школы собираются вместе, чтобы торжественно отметить это событие._x000a_ Сегодня пришедшие сюда – участники творческой мастерской по созданию своей газеты об эпосе, его героях и создателях.https://vk.com/wall-198612732_7325" xr:uid="{00000000-0004-0000-0700-000007000000}"/>
    <hyperlink ref="C195" r:id="rId9" xr:uid="{00000000-0004-0000-0700-000008000000}"/>
    <hyperlink ref="C196" r:id="rId10" display="Всероссийской акции «Одна страна - одна история», участие в онлайн-квесте«Крымский детектив», начали трек «Орлёнок-хранитель исторической памяти» изучением данного события. Сделали открытки.https://vk.com/wall-198612732_7421https://vk.com/wall-198612732_7448https://vk.com/wall-198612732_7478https://vk.com/wall-198612732_7477" xr:uid="{00000000-0004-0000-0700-000009000000}"/>
    <hyperlink ref="C198" r:id="rId11" xr:uid="{00000000-0004-0000-0700-00000A000000}"/>
    <hyperlink ref="C199" r:id="rId12" xr:uid="{00000000-0004-0000-0700-00000B000000}"/>
    <hyperlink ref="C200" r:id="rId13" display="Участие обучающихся и педагогов школы в литературномфлешмобе читаем стихи любимых поэтовhttps://vk.com/wall-198612732_7480https://vk.com/wall-198612732_7458https://vk.com/wall-198612732_7436https://vk.com/wall-198612732_7433https://vk.com/wall-198612732_7430https://vk.com/wall-198612732_7395 " xr:uid="{00000000-0004-0000-0700-00000C000000}"/>
    <hyperlink ref="C201" r:id="rId14" display="Участники школьного музея с увлечением рассказали о филателистических сокровищах – марках с изображениями спортсменов и о великих земляках-чемпионах._x000a_ Особое внимание на занятии было уделено лыжному спорту. Настоящим подарком для юных орлят стала встреча с чемпионом Карелии по двоеборью Борисом Николаевичем Липкиным. Многие годы он был нашим учителем физкультуры, воспитав не одно поколение спортсменов.Борис Николаевич поделился своей историей успеха: как начинался его спортивный путь, какие преграды он преодолевал и какие победы одержал благодаря упорству и труду. Его жизненный пример показал, как вера в себя и дисциплина помогают достигать самых высоких целей.https://vk.com/wall-198612732_7376 " xr:uid="{00000000-0004-0000-0700-00000D000000}"/>
    <hyperlink ref="C202" r:id="rId15" display="«Лыжня Антикайнена» — легендарный маршрут стратегического лыжного похода красногвардейцев, ставшего одним из переломных событий в ходе Второй советско-финской войны.«ЛыжняАнтикайнена-это было целое патриотическое движение. Во всех школах был свой маршрут. В нашей школе в память о легендарном рейде проводилась торжественная линейка. Участники рейда со своими вожатыми -призводственниками отправлялись на лыжах в поход в сторону Кушеванды в урочище Кимасозера. Там на захоронении погибших воинов школьники проводили митинг и возвращались уже на автобусе. Последними участниками похода «Лыжня Антикайнена» были выпускники 1990 года, соревнования в спортивных видах, сборка туристической палатки, оказание Первой помощи, оказание помощи в складывании дров и многое другое проходило на базе Кестеньгской школы. Такие события школьной жизни надолго остаются в памяти учеников, замечательное было время!!!https://vk.com/wall-198612732_7283" xr:uid="{00000000-0004-0000-0700-00000E000000}"/>
    <hyperlink ref="C203" r:id="rId16" display="Руководитель школьного музея Липкина Татьяна Сергеевна донесла до ребят весточку с фронта, Дмитрий Огурцов, выпускник нашей школы и его боевые товарищи, прислали ученикам видеоприветствие и «Спасибо» за открытки и письма, которые писали нашиhttps://vk.com/wall-198612732_7282" xr:uid="{00000000-0004-0000-0700-00000F000000}"/>
    <hyperlink ref="C232" r:id="rId17" xr:uid="{00000000-0004-0000-0700-000010000000}"/>
    <hyperlink ref="C233" r:id="rId18" display="Руководитель школьного музея Липкина Татьяна Сергеевна донесла до ребят весточку с фронта, Дмитрий Огурцов, выпускник нашей школы и его боевые товарищи, прислали ученикам видеоприветствие и «Спасибо» за открытки и письма, которые писали наши ученикиhttps://vk.com/wall-198612732_7282 " xr:uid="{00000000-0004-0000-0700-000011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812"/>
  <sheetViews>
    <sheetView topLeftCell="A3" zoomScale="60" zoomScaleNormal="60" workbookViewId="0">
      <selection activeCell="D193" sqref="D193"/>
    </sheetView>
  </sheetViews>
  <sheetFormatPr defaultColWidth="11.5703125" defaultRowHeight="12.75" customHeight="1"/>
  <cols>
    <col min="1" max="1" width="61.85546875" style="33" customWidth="1"/>
    <col min="2" max="2" width="18.85546875" style="33" customWidth="1"/>
    <col min="3" max="3" width="37.5703125" style="33" customWidth="1"/>
    <col min="4" max="4" width="22.42578125" style="33" customWidth="1"/>
    <col min="5" max="5" width="33" style="33" customWidth="1"/>
    <col min="6" max="6" width="21.140625" style="33" customWidth="1"/>
    <col min="7" max="7" width="18.85546875" style="33" customWidth="1"/>
    <col min="8" max="8" width="16" style="33" customWidth="1"/>
    <col min="9" max="9" width="26" style="33" customWidth="1"/>
    <col min="10" max="10" width="32" style="33" customWidth="1"/>
  </cols>
  <sheetData>
    <row r="1" spans="1:27" ht="71.650000000000006" customHeight="1">
      <c r="A1" s="34" t="s">
        <v>15</v>
      </c>
      <c r="B1" s="11">
        <v>23257</v>
      </c>
      <c r="C1" s="11"/>
      <c r="D1" s="11"/>
      <c r="E1" s="11"/>
      <c r="F1" s="11"/>
    </row>
    <row r="2" spans="1:27">
      <c r="A2" s="35"/>
      <c r="B2" s="35"/>
      <c r="C2" s="35"/>
      <c r="D2" s="35"/>
      <c r="E2" s="35"/>
      <c r="F2" s="35"/>
    </row>
    <row r="3" spans="1:27" ht="87" customHeight="1">
      <c r="A3" s="34" t="s">
        <v>16</v>
      </c>
      <c r="B3" s="1500" t="s">
        <v>29</v>
      </c>
      <c r="C3" s="1500"/>
      <c r="D3" s="1500"/>
      <c r="E3" s="1500"/>
      <c r="F3" s="1500"/>
    </row>
    <row r="4" spans="1:27">
      <c r="A4" s="489" t="s">
        <v>205</v>
      </c>
      <c r="B4" s="1508"/>
      <c r="C4" s="1508"/>
      <c r="D4" s="1508"/>
      <c r="E4" s="1508"/>
      <c r="F4" s="1508"/>
      <c r="K4" s="33"/>
      <c r="L4" s="33"/>
      <c r="M4" s="33"/>
      <c r="N4" s="33"/>
      <c r="O4" s="33"/>
      <c r="P4" s="33"/>
      <c r="Q4" s="33"/>
      <c r="R4" s="33"/>
      <c r="S4" s="33"/>
      <c r="T4" s="33"/>
      <c r="U4" s="33"/>
      <c r="V4" s="33"/>
      <c r="W4" s="33"/>
      <c r="X4" s="33"/>
      <c r="Y4" s="33"/>
      <c r="Z4" s="33"/>
      <c r="AA4" s="33"/>
    </row>
    <row r="5" spans="1:27" ht="12.75" customHeight="1">
      <c r="A5" s="9" t="s">
        <v>18</v>
      </c>
      <c r="B5" s="9"/>
      <c r="C5" s="9"/>
      <c r="D5" s="9"/>
      <c r="E5" s="9"/>
      <c r="F5" s="9"/>
    </row>
    <row r="6" spans="1:27" ht="63.75">
      <c r="A6" s="34" t="s">
        <v>19</v>
      </c>
      <c r="B6" s="34" t="s">
        <v>20</v>
      </c>
      <c r="C6" s="34" t="s">
        <v>21</v>
      </c>
      <c r="D6" s="34" t="s">
        <v>22</v>
      </c>
      <c r="E6" s="34" t="s">
        <v>23</v>
      </c>
      <c r="F6" s="34" t="s">
        <v>24</v>
      </c>
    </row>
    <row r="7" spans="1:27" ht="57">
      <c r="A7" s="491" t="s">
        <v>4666</v>
      </c>
      <c r="B7" s="492" t="s">
        <v>4667</v>
      </c>
      <c r="C7" s="491">
        <v>89214584061</v>
      </c>
      <c r="D7" s="493">
        <v>20</v>
      </c>
      <c r="E7" s="494" t="s">
        <v>1064</v>
      </c>
      <c r="F7" s="36"/>
    </row>
    <row r="8" spans="1:27" ht="14.25">
      <c r="A8" s="491" t="s">
        <v>4668</v>
      </c>
      <c r="B8" s="495" t="s">
        <v>4669</v>
      </c>
      <c r="C8" s="491">
        <v>89814081848</v>
      </c>
      <c r="D8" s="494" t="s">
        <v>1572</v>
      </c>
      <c r="E8" s="494" t="s">
        <v>1572</v>
      </c>
      <c r="F8" s="36"/>
    </row>
    <row r="9" spans="1:27">
      <c r="A9" s="36" t="s">
        <v>27</v>
      </c>
      <c r="B9" s="36"/>
      <c r="C9" s="36"/>
      <c r="D9" s="36"/>
      <c r="E9" s="36"/>
      <c r="F9" s="36"/>
    </row>
    <row r="10" spans="1:27">
      <c r="A10" s="36"/>
      <c r="B10" s="36"/>
      <c r="C10" s="36"/>
      <c r="D10" s="36"/>
      <c r="E10" s="36"/>
      <c r="F10" s="36"/>
    </row>
    <row r="12" spans="1:27" ht="38.25">
      <c r="A12" s="37" t="s">
        <v>28</v>
      </c>
      <c r="B12" s="10"/>
      <c r="C12" s="10"/>
      <c r="D12" s="10"/>
      <c r="E12" s="10"/>
      <c r="F12" s="10"/>
    </row>
    <row r="13" spans="1:27">
      <c r="A13" s="327" t="s">
        <v>29</v>
      </c>
      <c r="B13" s="1508"/>
      <c r="C13" s="1508"/>
      <c r="D13" s="1508"/>
      <c r="E13" s="1508"/>
      <c r="F13" s="1508"/>
    </row>
    <row r="14" spans="1:27" ht="12.75" customHeight="1">
      <c r="A14" s="9" t="s">
        <v>18</v>
      </c>
      <c r="B14" s="9"/>
      <c r="C14" s="9"/>
      <c r="D14" s="9"/>
      <c r="E14" s="9"/>
      <c r="F14" s="9"/>
    </row>
    <row r="15" spans="1:27" ht="71.25">
      <c r="A15" s="37" t="s">
        <v>4670</v>
      </c>
      <c r="B15" s="39" t="s">
        <v>20</v>
      </c>
      <c r="C15" s="39" t="s">
        <v>21</v>
      </c>
      <c r="D15" s="37" t="s">
        <v>22</v>
      </c>
      <c r="E15" s="37" t="s">
        <v>23</v>
      </c>
      <c r="F15" s="37" t="s">
        <v>24</v>
      </c>
    </row>
    <row r="16" spans="1:27" ht="71.25">
      <c r="A16" s="496" t="s">
        <v>4671</v>
      </c>
      <c r="B16" s="496" t="s">
        <v>4672</v>
      </c>
      <c r="C16" s="496" t="s">
        <v>4673</v>
      </c>
      <c r="D16" s="497"/>
      <c r="E16" s="498"/>
      <c r="F16" s="40"/>
    </row>
    <row r="17" spans="1:27" ht="57">
      <c r="A17" s="499" t="s">
        <v>4674</v>
      </c>
      <c r="B17" s="500" t="s">
        <v>4675</v>
      </c>
      <c r="C17" s="500" t="s">
        <v>4676</v>
      </c>
      <c r="D17" s="40"/>
      <c r="E17" s="498"/>
      <c r="F17" s="40"/>
    </row>
    <row r="18" spans="1:27" ht="57">
      <c r="A18" s="499" t="s">
        <v>4677</v>
      </c>
      <c r="B18" s="500" t="s">
        <v>4678</v>
      </c>
      <c r="C18" s="500" t="s">
        <v>4679</v>
      </c>
      <c r="D18" s="40"/>
      <c r="E18" s="40"/>
      <c r="F18" s="40"/>
    </row>
    <row r="19" spans="1:27" ht="71.25">
      <c r="A19" s="499" t="s">
        <v>4680</v>
      </c>
      <c r="B19" s="500" t="s">
        <v>4681</v>
      </c>
      <c r="C19" s="500" t="s">
        <v>4682</v>
      </c>
      <c r="D19" s="40"/>
      <c r="E19" s="40"/>
      <c r="F19" s="40"/>
    </row>
    <row r="20" spans="1:27" ht="71.25">
      <c r="A20" s="499" t="s">
        <v>4683</v>
      </c>
      <c r="B20" s="500" t="s">
        <v>4684</v>
      </c>
      <c r="C20" s="500" t="s">
        <v>4685</v>
      </c>
      <c r="D20" s="40"/>
      <c r="E20" s="40"/>
      <c r="F20" s="40"/>
    </row>
    <row r="21" spans="1:27" ht="42.75">
      <c r="A21" s="500" t="s">
        <v>4686</v>
      </c>
      <c r="B21" s="500" t="s">
        <v>4687</v>
      </c>
      <c r="C21" s="500" t="s">
        <v>4688</v>
      </c>
      <c r="D21" s="40"/>
      <c r="E21" s="40"/>
      <c r="F21" s="40"/>
    </row>
    <row r="22" spans="1:27" ht="71.25">
      <c r="A22" s="500" t="s">
        <v>4689</v>
      </c>
      <c r="B22" s="500" t="s">
        <v>4690</v>
      </c>
      <c r="C22" s="500" t="s">
        <v>4691</v>
      </c>
      <c r="D22" s="40"/>
      <c r="E22" s="40"/>
      <c r="F22" s="40"/>
    </row>
    <row r="23" spans="1:27" ht="57">
      <c r="A23" s="500" t="s">
        <v>4692</v>
      </c>
      <c r="B23" s="500" t="s">
        <v>4693</v>
      </c>
      <c r="C23" s="500" t="s">
        <v>4694</v>
      </c>
      <c r="D23" s="185"/>
      <c r="E23" s="185"/>
      <c r="F23" s="185"/>
    </row>
    <row r="24" spans="1:27" ht="85.5">
      <c r="A24" s="501" t="s">
        <v>4695</v>
      </c>
      <c r="B24" s="501" t="s">
        <v>4696</v>
      </c>
      <c r="C24" s="501" t="s">
        <v>4697</v>
      </c>
      <c r="D24" s="185"/>
      <c r="E24" s="185"/>
      <c r="F24" s="185"/>
    </row>
    <row r="25" spans="1:27" ht="57">
      <c r="A25" s="501" t="s">
        <v>4698</v>
      </c>
      <c r="B25" s="501" t="s">
        <v>4699</v>
      </c>
      <c r="C25" s="501" t="s">
        <v>4700</v>
      </c>
      <c r="D25" s="185"/>
      <c r="E25" s="185"/>
      <c r="F25" s="185"/>
    </row>
    <row r="26" spans="1:27" ht="57">
      <c r="A26" s="501" t="s">
        <v>4701</v>
      </c>
      <c r="B26" s="501" t="s">
        <v>4702</v>
      </c>
      <c r="C26" s="501" t="s">
        <v>4703</v>
      </c>
      <c r="D26" s="185"/>
      <c r="E26" s="185"/>
      <c r="F26" s="185"/>
    </row>
    <row r="27" spans="1:27" ht="57">
      <c r="A27" s="501" t="s">
        <v>4704</v>
      </c>
      <c r="B27" s="501" t="s">
        <v>4705</v>
      </c>
      <c r="C27" s="501" t="s">
        <v>4706</v>
      </c>
      <c r="D27" s="185"/>
      <c r="E27" s="185"/>
      <c r="F27" s="185"/>
    </row>
    <row r="28" spans="1:27" ht="57">
      <c r="A28" s="501" t="s">
        <v>4704</v>
      </c>
      <c r="B28" s="501" t="s">
        <v>4705</v>
      </c>
      <c r="C28" s="501" t="s">
        <v>4706</v>
      </c>
      <c r="D28" s="185"/>
      <c r="E28" s="185"/>
      <c r="F28" s="185"/>
    </row>
    <row r="29" spans="1:27" ht="38.25">
      <c r="A29" s="34" t="s">
        <v>58</v>
      </c>
      <c r="B29" s="1500" t="s">
        <v>29</v>
      </c>
      <c r="C29" s="1500"/>
      <c r="D29" s="1500"/>
      <c r="E29" s="1500"/>
      <c r="F29" s="1500"/>
    </row>
    <row r="30" spans="1:27" ht="13.9" customHeight="1">
      <c r="A30" s="8" t="s">
        <v>18</v>
      </c>
      <c r="B30" s="8"/>
      <c r="C30" s="8"/>
      <c r="D30" s="8"/>
      <c r="E30" s="8"/>
      <c r="F30" s="8"/>
      <c r="G30" s="41"/>
    </row>
    <row r="31" spans="1:27" ht="102">
      <c r="A31" s="34" t="s">
        <v>59</v>
      </c>
      <c r="B31" s="34" t="s">
        <v>60</v>
      </c>
      <c r="C31" s="34" t="s">
        <v>21</v>
      </c>
      <c r="D31" s="34" t="s">
        <v>61</v>
      </c>
      <c r="E31" s="34" t="s">
        <v>62</v>
      </c>
      <c r="F31" s="34" t="s">
        <v>63</v>
      </c>
      <c r="G31" s="34" t="s">
        <v>64</v>
      </c>
    </row>
    <row r="32" spans="1:27" ht="63" customHeight="1">
      <c r="A32" s="332" t="s">
        <v>4707</v>
      </c>
      <c r="B32" s="332" t="s">
        <v>4708</v>
      </c>
      <c r="C32" s="332">
        <v>79212227721</v>
      </c>
      <c r="D32" s="332">
        <v>20</v>
      </c>
      <c r="E32" s="332" t="s">
        <v>1064</v>
      </c>
      <c r="F32" s="332"/>
      <c r="G32" s="332"/>
      <c r="H32" s="502"/>
      <c r="I32" s="502"/>
      <c r="J32" s="502"/>
      <c r="K32" s="503"/>
      <c r="L32" s="503"/>
      <c r="M32" s="503"/>
      <c r="N32" s="503"/>
      <c r="O32" s="503"/>
      <c r="P32" s="503"/>
      <c r="Q32" s="503"/>
      <c r="R32" s="503"/>
      <c r="S32" s="503"/>
      <c r="T32" s="503"/>
      <c r="U32" s="503"/>
      <c r="V32" s="503"/>
      <c r="W32" s="503"/>
      <c r="X32" s="503"/>
      <c r="Y32" s="503"/>
      <c r="Z32" s="503"/>
      <c r="AA32" s="503"/>
    </row>
    <row r="33" spans="1:7">
      <c r="A33" s="35"/>
      <c r="B33" s="35"/>
      <c r="C33" s="35"/>
      <c r="D33" s="35"/>
      <c r="E33" s="35"/>
      <c r="F33" s="35"/>
      <c r="G33" s="35"/>
    </row>
    <row r="34" spans="1:7" ht="76.5">
      <c r="A34" s="34" t="s">
        <v>65</v>
      </c>
      <c r="B34" s="10"/>
      <c r="C34" s="10"/>
      <c r="D34" s="10"/>
      <c r="E34" s="10"/>
      <c r="F34" s="35"/>
      <c r="G34" s="35"/>
    </row>
    <row r="35" spans="1:7" ht="12.75" customHeight="1">
      <c r="A35" s="7" t="s">
        <v>18</v>
      </c>
      <c r="B35" s="7"/>
      <c r="C35" s="7"/>
      <c r="D35" s="7"/>
      <c r="E35" s="7"/>
      <c r="F35" s="35"/>
      <c r="G35" s="35"/>
    </row>
    <row r="36" spans="1:7" ht="51">
      <c r="A36" s="34" t="s">
        <v>66</v>
      </c>
      <c r="B36" s="34" t="s">
        <v>67</v>
      </c>
      <c r="C36" s="34" t="s">
        <v>21</v>
      </c>
      <c r="D36" s="34" t="s">
        <v>68</v>
      </c>
      <c r="E36" s="34" t="s">
        <v>69</v>
      </c>
      <c r="F36" s="35"/>
      <c r="G36" s="35"/>
    </row>
    <row r="37" spans="1:7">
      <c r="A37" s="36" t="s">
        <v>25</v>
      </c>
      <c r="B37" s="36"/>
      <c r="C37" s="36"/>
      <c r="D37" s="36"/>
      <c r="E37" s="36"/>
      <c r="F37" s="35"/>
      <c r="G37" s="35"/>
    </row>
    <row r="38" spans="1:7">
      <c r="A38" s="36" t="s">
        <v>26</v>
      </c>
      <c r="B38" s="36"/>
      <c r="C38" s="36"/>
      <c r="D38" s="36"/>
      <c r="E38" s="36"/>
      <c r="F38" s="35"/>
      <c r="G38" s="35"/>
    </row>
    <row r="39" spans="1:7">
      <c r="A39" s="36" t="s">
        <v>27</v>
      </c>
      <c r="B39" s="36"/>
      <c r="C39" s="36"/>
      <c r="D39" s="36"/>
      <c r="E39" s="36"/>
      <c r="F39" s="35"/>
      <c r="G39" s="35"/>
    </row>
    <row r="40" spans="1:7">
      <c r="A40" s="36"/>
      <c r="B40" s="36"/>
      <c r="C40" s="36"/>
      <c r="D40" s="36"/>
      <c r="E40" s="36"/>
      <c r="F40" s="35"/>
      <c r="G40" s="35"/>
    </row>
    <row r="41" spans="1:7">
      <c r="A41" s="35"/>
      <c r="B41" s="35"/>
      <c r="C41" s="35"/>
      <c r="D41" s="35"/>
      <c r="E41" s="35"/>
      <c r="F41" s="35"/>
      <c r="G41" s="35"/>
    </row>
    <row r="42" spans="1:7" ht="51">
      <c r="A42" s="34" t="s">
        <v>70</v>
      </c>
      <c r="B42" s="10"/>
      <c r="C42" s="10"/>
      <c r="D42" s="10"/>
      <c r="E42" s="10"/>
      <c r="F42" s="35"/>
      <c r="G42" s="35"/>
    </row>
    <row r="43" spans="1:7" ht="12.75" customHeight="1">
      <c r="A43" s="6" t="s">
        <v>18</v>
      </c>
      <c r="B43" s="6"/>
      <c r="C43" s="6"/>
      <c r="D43" s="6"/>
      <c r="E43" s="6"/>
      <c r="F43" s="35"/>
      <c r="G43" s="35"/>
    </row>
    <row r="44" spans="1:7" ht="76.5">
      <c r="A44" s="34" t="s">
        <v>71</v>
      </c>
      <c r="B44" s="34" t="s">
        <v>72</v>
      </c>
      <c r="C44" s="34" t="s">
        <v>73</v>
      </c>
      <c r="D44" s="34" t="s">
        <v>74</v>
      </c>
      <c r="E44" s="34" t="s">
        <v>75</v>
      </c>
      <c r="F44" s="35"/>
      <c r="G44" s="35"/>
    </row>
    <row r="45" spans="1:7">
      <c r="A45" s="36" t="s">
        <v>25</v>
      </c>
      <c r="B45" s="36"/>
      <c r="C45" s="36"/>
      <c r="D45" s="36"/>
      <c r="E45" s="36"/>
      <c r="F45" s="35"/>
      <c r="G45" s="35"/>
    </row>
    <row r="46" spans="1:7">
      <c r="A46" s="36" t="s">
        <v>26</v>
      </c>
      <c r="B46" s="36"/>
      <c r="C46" s="36"/>
      <c r="D46" s="36"/>
      <c r="E46" s="36"/>
      <c r="F46" s="35"/>
      <c r="G46" s="35"/>
    </row>
    <row r="47" spans="1:7">
      <c r="A47" s="36" t="s">
        <v>27</v>
      </c>
      <c r="B47" s="36"/>
      <c r="C47" s="36"/>
      <c r="D47" s="36"/>
      <c r="E47" s="36"/>
    </row>
    <row r="48" spans="1:7">
      <c r="A48" s="36"/>
      <c r="B48" s="36"/>
      <c r="C48" s="36"/>
      <c r="D48" s="36"/>
      <c r="E48" s="36"/>
    </row>
    <row r="50" spans="1:27" ht="92.45" customHeight="1">
      <c r="A50" s="34" t="s">
        <v>76</v>
      </c>
      <c r="B50" s="1500" t="s">
        <v>17</v>
      </c>
      <c r="C50" s="1500"/>
      <c r="D50" s="1500"/>
      <c r="E50" s="35"/>
      <c r="F50" s="35"/>
    </row>
    <row r="51" spans="1:27" ht="23.85" customHeight="1">
      <c r="A51" s="6" t="s">
        <v>18</v>
      </c>
      <c r="B51" s="6"/>
      <c r="C51" s="6"/>
      <c r="D51" s="6"/>
      <c r="E51" s="35"/>
      <c r="F51" s="35"/>
    </row>
    <row r="52" spans="1:27" ht="38.25">
      <c r="A52" s="34" t="s">
        <v>77</v>
      </c>
      <c r="B52" s="34" t="s">
        <v>78</v>
      </c>
      <c r="C52" s="34" t="s">
        <v>79</v>
      </c>
      <c r="D52" s="34" t="s">
        <v>80</v>
      </c>
      <c r="E52" s="35"/>
      <c r="F52" s="35"/>
    </row>
    <row r="53" spans="1:27" s="242" customFormat="1">
      <c r="A53" s="36" t="s">
        <v>25</v>
      </c>
      <c r="B53" s="36"/>
      <c r="C53" s="36"/>
      <c r="D53" s="36"/>
      <c r="E53" s="35"/>
      <c r="F53" s="35"/>
      <c r="G53" s="33"/>
      <c r="H53" s="33"/>
      <c r="I53" s="33"/>
      <c r="J53" s="33"/>
      <c r="K53"/>
      <c r="L53"/>
      <c r="M53"/>
      <c r="N53"/>
      <c r="O53"/>
      <c r="P53"/>
      <c r="Q53"/>
      <c r="R53"/>
      <c r="S53"/>
      <c r="T53"/>
      <c r="U53"/>
      <c r="V53"/>
      <c r="W53"/>
      <c r="X53"/>
      <c r="Y53"/>
      <c r="Z53"/>
      <c r="AA53"/>
    </row>
    <row r="54" spans="1:27" s="504" customFormat="1">
      <c r="A54" s="36" t="s">
        <v>26</v>
      </c>
      <c r="B54" s="36"/>
      <c r="C54" s="36"/>
      <c r="D54" s="36"/>
      <c r="E54" s="35"/>
      <c r="F54" s="35"/>
      <c r="G54" s="33"/>
      <c r="H54" s="33"/>
      <c r="I54" s="33"/>
      <c r="J54" s="33"/>
      <c r="K54"/>
      <c r="L54"/>
      <c r="M54"/>
      <c r="N54"/>
      <c r="O54"/>
      <c r="P54"/>
      <c r="Q54"/>
      <c r="R54"/>
      <c r="S54"/>
      <c r="T54"/>
      <c r="U54"/>
      <c r="V54"/>
      <c r="W54"/>
      <c r="X54"/>
      <c r="Y54"/>
      <c r="Z54"/>
      <c r="AA54"/>
    </row>
    <row r="55" spans="1:27">
      <c r="A55" s="36" t="s">
        <v>27</v>
      </c>
      <c r="B55" s="36"/>
      <c r="C55" s="36"/>
      <c r="D55" s="36"/>
      <c r="E55" s="35"/>
      <c r="F55" s="35"/>
    </row>
    <row r="56" spans="1:27">
      <c r="A56" s="36"/>
      <c r="B56" s="36"/>
      <c r="C56" s="36"/>
      <c r="D56" s="36"/>
      <c r="E56" s="35"/>
      <c r="F56" s="35"/>
    </row>
    <row r="57" spans="1:27">
      <c r="A57" s="35"/>
      <c r="B57" s="35"/>
      <c r="C57" s="35"/>
      <c r="D57" s="35"/>
      <c r="E57" s="35"/>
      <c r="F57" s="35"/>
    </row>
    <row r="58" spans="1:27" s="362" customFormat="1" ht="90.95" customHeight="1">
      <c r="A58" s="34" t="s">
        <v>81</v>
      </c>
      <c r="B58" s="1500" t="s">
        <v>17</v>
      </c>
      <c r="C58" s="1500"/>
      <c r="D58" s="1500"/>
      <c r="E58" s="35"/>
      <c r="F58" s="35"/>
      <c r="G58" s="33"/>
      <c r="H58" s="33"/>
      <c r="I58" s="33"/>
      <c r="J58" s="33"/>
      <c r="K58"/>
      <c r="L58"/>
      <c r="M58"/>
      <c r="N58"/>
      <c r="O58"/>
      <c r="P58"/>
      <c r="Q58"/>
      <c r="R58"/>
      <c r="S58"/>
      <c r="T58"/>
      <c r="U58"/>
      <c r="V58"/>
      <c r="W58"/>
      <c r="X58"/>
      <c r="Y58"/>
      <c r="Z58"/>
      <c r="AA58"/>
    </row>
    <row r="59" spans="1:27" ht="12.75" customHeight="1">
      <c r="A59" s="6" t="s">
        <v>18</v>
      </c>
      <c r="B59" s="6"/>
      <c r="C59" s="6"/>
      <c r="D59" s="6"/>
      <c r="E59" s="35"/>
      <c r="F59" s="35"/>
    </row>
    <row r="60" spans="1:27" ht="38.25">
      <c r="A60" s="34" t="s">
        <v>77</v>
      </c>
      <c r="B60" s="34" t="s">
        <v>78</v>
      </c>
      <c r="C60" s="34" t="s">
        <v>79</v>
      </c>
      <c r="D60" s="34" t="s">
        <v>80</v>
      </c>
      <c r="E60" s="35"/>
      <c r="F60" s="35"/>
    </row>
    <row r="61" spans="1:27">
      <c r="A61" s="36" t="s">
        <v>25</v>
      </c>
      <c r="B61" s="36"/>
      <c r="C61" s="36"/>
      <c r="D61" s="36"/>
      <c r="E61" s="35"/>
      <c r="F61" s="35"/>
    </row>
    <row r="62" spans="1:27">
      <c r="A62" s="36" t="s">
        <v>26</v>
      </c>
      <c r="B62" s="36"/>
      <c r="C62" s="36"/>
      <c r="D62" s="36"/>
      <c r="E62" s="35"/>
      <c r="F62" s="35"/>
    </row>
    <row r="63" spans="1:27">
      <c r="A63" s="36" t="s">
        <v>27</v>
      </c>
      <c r="B63" s="36"/>
      <c r="C63" s="36"/>
      <c r="D63" s="36"/>
      <c r="E63" s="35"/>
      <c r="F63" s="35"/>
    </row>
    <row r="64" spans="1:27" s="505" customFormat="1">
      <c r="A64" s="36"/>
      <c r="B64" s="36"/>
      <c r="C64" s="36"/>
      <c r="D64" s="36"/>
      <c r="E64" s="35"/>
      <c r="F64" s="35"/>
      <c r="G64" s="33"/>
      <c r="H64" s="33"/>
      <c r="I64" s="33"/>
      <c r="J64" s="33"/>
      <c r="K64"/>
      <c r="L64"/>
      <c r="M64"/>
      <c r="N64"/>
      <c r="O64"/>
      <c r="P64"/>
      <c r="Q64"/>
      <c r="R64"/>
      <c r="S64"/>
      <c r="T64"/>
      <c r="U64"/>
      <c r="V64"/>
      <c r="W64"/>
      <c r="X64"/>
      <c r="Y64"/>
      <c r="Z64"/>
      <c r="AA64"/>
    </row>
    <row r="65" spans="1:27">
      <c r="A65" s="35"/>
      <c r="B65" s="35"/>
      <c r="C65" s="35"/>
      <c r="D65" s="35"/>
      <c r="E65" s="35"/>
      <c r="F65" s="35"/>
    </row>
    <row r="66" spans="1:27" ht="70.900000000000006" customHeight="1">
      <c r="A66" s="34" t="s">
        <v>82</v>
      </c>
      <c r="B66" s="1500" t="s">
        <v>17</v>
      </c>
      <c r="C66" s="1500"/>
      <c r="D66" s="1500"/>
      <c r="E66" s="35"/>
      <c r="F66" s="35"/>
    </row>
    <row r="67" spans="1:27" ht="12.75" customHeight="1">
      <c r="A67" s="5" t="s">
        <v>18</v>
      </c>
      <c r="B67" s="5"/>
      <c r="C67" s="5"/>
      <c r="D67" s="5"/>
      <c r="E67" s="35"/>
      <c r="F67" s="35"/>
    </row>
    <row r="68" spans="1:27" ht="38.25">
      <c r="A68" s="34" t="s">
        <v>77</v>
      </c>
      <c r="B68" s="34" t="s">
        <v>78</v>
      </c>
      <c r="C68" s="34" t="s">
        <v>79</v>
      </c>
      <c r="D68" s="34" t="s">
        <v>80</v>
      </c>
      <c r="E68" s="35"/>
      <c r="F68" s="35"/>
    </row>
    <row r="69" spans="1:27" s="362" customFormat="1">
      <c r="A69" s="36" t="s">
        <v>25</v>
      </c>
      <c r="B69" s="36"/>
      <c r="C69" s="36"/>
      <c r="D69" s="36"/>
      <c r="E69" s="35"/>
      <c r="F69" s="35"/>
      <c r="G69" s="33"/>
      <c r="H69" s="33"/>
      <c r="I69" s="33"/>
      <c r="J69" s="33"/>
      <c r="K69"/>
      <c r="L69"/>
      <c r="M69"/>
      <c r="N69"/>
      <c r="O69"/>
      <c r="P69"/>
      <c r="Q69"/>
      <c r="R69"/>
      <c r="S69"/>
      <c r="T69"/>
      <c r="U69"/>
      <c r="V69"/>
      <c r="W69"/>
      <c r="X69"/>
      <c r="Y69"/>
      <c r="Z69"/>
      <c r="AA69"/>
    </row>
    <row r="70" spans="1:27">
      <c r="A70" s="36" t="s">
        <v>26</v>
      </c>
      <c r="B70" s="36"/>
      <c r="C70" s="36"/>
      <c r="D70" s="36"/>
      <c r="E70" s="35"/>
      <c r="F70" s="35"/>
    </row>
    <row r="71" spans="1:27">
      <c r="A71" s="36" t="s">
        <v>27</v>
      </c>
      <c r="B71" s="36"/>
      <c r="C71" s="36"/>
      <c r="D71" s="36"/>
      <c r="E71" s="35"/>
      <c r="F71" s="35"/>
    </row>
    <row r="72" spans="1:27">
      <c r="A72" s="36"/>
      <c r="B72" s="36"/>
      <c r="C72" s="36"/>
      <c r="D72" s="36"/>
      <c r="E72" s="35"/>
      <c r="F72" s="35"/>
    </row>
    <row r="73" spans="1:27">
      <c r="A73" s="4"/>
      <c r="B73" s="4"/>
      <c r="C73" s="4"/>
      <c r="D73" s="4"/>
      <c r="E73" s="4"/>
      <c r="F73" s="4"/>
    </row>
    <row r="74" spans="1:27" ht="90.95" customHeight="1">
      <c r="A74" s="34" t="s">
        <v>83</v>
      </c>
      <c r="B74" s="1500" t="s">
        <v>17</v>
      </c>
      <c r="C74" s="1500"/>
      <c r="D74" s="1500"/>
      <c r="E74" s="1500"/>
      <c r="F74" s="1500"/>
    </row>
    <row r="75" spans="1:27" ht="12.75" customHeight="1">
      <c r="A75" s="5" t="s">
        <v>18</v>
      </c>
      <c r="B75" s="5"/>
      <c r="C75" s="5"/>
      <c r="D75" s="5"/>
      <c r="E75" s="5"/>
      <c r="F75" s="5"/>
    </row>
    <row r="76" spans="1:27" ht="51">
      <c r="A76" s="34" t="s">
        <v>84</v>
      </c>
      <c r="B76" s="34" t="s">
        <v>85</v>
      </c>
      <c r="C76" s="34" t="s">
        <v>86</v>
      </c>
      <c r="D76" s="34" t="s">
        <v>87</v>
      </c>
      <c r="E76" s="34" t="s">
        <v>88</v>
      </c>
      <c r="F76" s="34" t="s">
        <v>69</v>
      </c>
    </row>
    <row r="77" spans="1:27">
      <c r="A77" s="36" t="s">
        <v>25</v>
      </c>
      <c r="B77" s="36"/>
      <c r="C77" s="36"/>
      <c r="D77" s="36"/>
      <c r="E77" s="36"/>
      <c r="F77" s="36"/>
    </row>
    <row r="78" spans="1:27">
      <c r="A78" s="36" t="s">
        <v>26</v>
      </c>
      <c r="B78" s="36"/>
      <c r="C78" s="36"/>
      <c r="D78" s="36"/>
      <c r="E78" s="36"/>
      <c r="F78" s="36"/>
    </row>
    <row r="79" spans="1:27">
      <c r="A79" s="36" t="s">
        <v>27</v>
      </c>
      <c r="B79" s="36"/>
      <c r="C79" s="36"/>
      <c r="D79" s="36"/>
      <c r="E79" s="36"/>
      <c r="F79" s="36"/>
    </row>
    <row r="80" spans="1:27">
      <c r="A80" s="36"/>
      <c r="B80" s="36"/>
      <c r="C80" s="36"/>
      <c r="D80" s="36"/>
      <c r="E80" s="36"/>
      <c r="F80" s="36"/>
    </row>
    <row r="81" spans="1:27">
      <c r="A81" s="35"/>
      <c r="B81" s="35"/>
      <c r="C81" s="35"/>
      <c r="D81" s="35"/>
      <c r="E81" s="35"/>
      <c r="F81" s="35"/>
    </row>
    <row r="82" spans="1:27" ht="73.900000000000006" customHeight="1">
      <c r="A82" s="34" t="s">
        <v>89</v>
      </c>
      <c r="B82" s="1500" t="s">
        <v>17</v>
      </c>
      <c r="C82" s="1500"/>
      <c r="D82" s="1500"/>
      <c r="E82" s="35"/>
      <c r="F82" s="35"/>
    </row>
    <row r="83" spans="1:27" ht="23.85" customHeight="1">
      <c r="A83" s="5" t="s">
        <v>18</v>
      </c>
      <c r="B83" s="5"/>
      <c r="C83" s="5"/>
      <c r="D83" s="5"/>
      <c r="E83" s="35"/>
      <c r="F83" s="35"/>
    </row>
    <row r="84" spans="1:27" s="362" customFormat="1" ht="51">
      <c r="A84" s="34" t="s">
        <v>90</v>
      </c>
      <c r="B84" s="34" t="s">
        <v>91</v>
      </c>
      <c r="C84" s="34" t="s">
        <v>92</v>
      </c>
      <c r="D84" s="34" t="s">
        <v>69</v>
      </c>
      <c r="E84" s="35"/>
      <c r="F84" s="35"/>
      <c r="G84" s="33"/>
      <c r="H84" s="33"/>
      <c r="I84" s="33"/>
      <c r="J84" s="33"/>
      <c r="K84"/>
      <c r="L84"/>
      <c r="M84"/>
      <c r="N84"/>
      <c r="O84"/>
      <c r="P84"/>
      <c r="Q84"/>
      <c r="R84"/>
      <c r="S84"/>
      <c r="T84"/>
      <c r="U84"/>
      <c r="V84"/>
      <c r="W84"/>
      <c r="X84"/>
      <c r="Y84"/>
      <c r="Z84"/>
      <c r="AA84"/>
    </row>
    <row r="85" spans="1:27">
      <c r="A85" s="36" t="s">
        <v>25</v>
      </c>
      <c r="B85" s="36"/>
      <c r="C85" s="36"/>
      <c r="D85" s="36"/>
      <c r="E85" s="35"/>
      <c r="F85" s="35"/>
    </row>
    <row r="86" spans="1:27" s="207" customFormat="1">
      <c r="A86" s="36" t="s">
        <v>26</v>
      </c>
      <c r="B86" s="36"/>
      <c r="C86" s="36"/>
      <c r="D86" s="36"/>
      <c r="E86" s="35"/>
      <c r="F86" s="35"/>
      <c r="G86" s="33"/>
      <c r="H86" s="33"/>
      <c r="I86" s="33"/>
      <c r="J86" s="33"/>
      <c r="K86"/>
      <c r="L86"/>
      <c r="M86"/>
      <c r="N86"/>
      <c r="O86"/>
      <c r="P86"/>
      <c r="Q86"/>
      <c r="R86"/>
      <c r="S86"/>
      <c r="T86"/>
      <c r="U86"/>
      <c r="V86"/>
      <c r="W86"/>
      <c r="X86"/>
      <c r="Y86"/>
      <c r="Z86"/>
      <c r="AA86"/>
    </row>
    <row r="87" spans="1:27">
      <c r="A87" s="36" t="s">
        <v>27</v>
      </c>
      <c r="B87" s="36"/>
      <c r="C87" s="36"/>
      <c r="D87" s="36"/>
      <c r="E87" s="35"/>
      <c r="F87" s="35"/>
    </row>
    <row r="88" spans="1:27">
      <c r="A88" s="36"/>
      <c r="B88" s="36"/>
      <c r="C88" s="36"/>
      <c r="D88" s="36"/>
      <c r="E88" s="35"/>
      <c r="F88" s="35"/>
    </row>
    <row r="89" spans="1:27">
      <c r="A89" s="35"/>
      <c r="B89" s="35"/>
      <c r="C89" s="35"/>
      <c r="D89" s="35"/>
      <c r="E89" s="35"/>
      <c r="F89" s="35"/>
    </row>
    <row r="90" spans="1:27" ht="73.150000000000006" customHeight="1">
      <c r="A90" s="34" t="s">
        <v>93</v>
      </c>
      <c r="B90" s="1500" t="s">
        <v>94</v>
      </c>
      <c r="C90" s="1500"/>
      <c r="D90" s="1500"/>
      <c r="E90" s="35"/>
      <c r="F90" s="35"/>
    </row>
    <row r="91" spans="1:27" s="242" customFormat="1">
      <c r="A91" s="35"/>
      <c r="B91" s="35"/>
      <c r="C91" s="33"/>
      <c r="D91" s="35"/>
      <c r="E91" s="35"/>
      <c r="F91" s="35"/>
      <c r="G91" s="33"/>
      <c r="H91" s="33"/>
      <c r="I91" s="33"/>
      <c r="J91" s="33"/>
      <c r="K91"/>
      <c r="L91"/>
      <c r="M91"/>
      <c r="N91"/>
      <c r="O91"/>
      <c r="P91"/>
      <c r="Q91"/>
      <c r="R91"/>
      <c r="S91"/>
      <c r="T91"/>
      <c r="U91"/>
      <c r="V91"/>
      <c r="W91"/>
      <c r="X91"/>
      <c r="Y91"/>
      <c r="Z91"/>
      <c r="AA91"/>
    </row>
    <row r="92" spans="1:27" ht="75.400000000000006" customHeight="1">
      <c r="A92" s="34" t="s">
        <v>95</v>
      </c>
      <c r="B92" s="1500" t="s">
        <v>17</v>
      </c>
      <c r="C92" s="1500"/>
      <c r="D92" s="1500"/>
      <c r="E92" s="35"/>
      <c r="F92" s="35"/>
    </row>
    <row r="93" spans="1:27" ht="23.85" customHeight="1">
      <c r="A93" s="5" t="s">
        <v>18</v>
      </c>
      <c r="B93" s="5"/>
      <c r="C93" s="5"/>
      <c r="D93" s="5"/>
      <c r="E93" s="35"/>
      <c r="F93" s="35"/>
    </row>
    <row r="94" spans="1:27" ht="51">
      <c r="A94" s="34" t="s">
        <v>96</v>
      </c>
      <c r="B94" s="34" t="s">
        <v>97</v>
      </c>
      <c r="C94" s="34" t="s">
        <v>98</v>
      </c>
      <c r="D94" s="34" t="s">
        <v>99</v>
      </c>
      <c r="E94" s="35"/>
      <c r="F94" s="35"/>
    </row>
    <row r="95" spans="1:27" ht="12.75" customHeight="1">
      <c r="A95" s="36" t="s">
        <v>25</v>
      </c>
      <c r="B95" s="36"/>
      <c r="C95" s="36"/>
      <c r="D95" s="36"/>
    </row>
    <row r="96" spans="1:27" ht="12.75" customHeight="1">
      <c r="A96" s="36" t="s">
        <v>26</v>
      </c>
      <c r="B96" s="36"/>
      <c r="C96" s="36"/>
      <c r="D96" s="36"/>
    </row>
    <row r="97" spans="1:27" ht="12.75" customHeight="1">
      <c r="A97" s="36" t="s">
        <v>27</v>
      </c>
      <c r="B97" s="36"/>
      <c r="C97" s="36"/>
      <c r="D97" s="36"/>
    </row>
    <row r="98" spans="1:27" ht="12.75" customHeight="1">
      <c r="A98" s="36"/>
      <c r="B98" s="36"/>
      <c r="C98" s="36"/>
      <c r="D98" s="36"/>
    </row>
    <row r="101" spans="1:27" ht="76.150000000000006" customHeight="1">
      <c r="A101" s="44" t="s">
        <v>100</v>
      </c>
      <c r="B101" s="1501" t="s">
        <v>29</v>
      </c>
      <c r="C101" s="1501"/>
      <c r="D101" s="1501"/>
    </row>
    <row r="102" spans="1:27" ht="28.35" customHeight="1">
      <c r="A102" s="5" t="s">
        <v>18</v>
      </c>
      <c r="B102" s="5"/>
      <c r="C102" s="5"/>
      <c r="D102" s="5"/>
    </row>
    <row r="103" spans="1:27" ht="99.2" customHeight="1">
      <c r="A103" s="44" t="s">
        <v>101</v>
      </c>
      <c r="B103" s="2" t="s">
        <v>102</v>
      </c>
      <c r="C103" s="2"/>
      <c r="D103" s="44" t="s">
        <v>103</v>
      </c>
    </row>
    <row r="104" spans="1:27" ht="40.5" customHeight="1">
      <c r="A104" s="506" t="s">
        <v>4709</v>
      </c>
      <c r="B104" s="1509" t="s">
        <v>4710</v>
      </c>
      <c r="C104" s="1509"/>
      <c r="D104" s="506" t="s">
        <v>4711</v>
      </c>
      <c r="E104" s="249"/>
      <c r="F104" s="249"/>
      <c r="G104" s="249"/>
      <c r="H104" s="249"/>
      <c r="I104" s="249"/>
      <c r="J104" s="249"/>
      <c r="K104" s="242"/>
      <c r="L104" s="242"/>
      <c r="M104" s="242"/>
      <c r="N104" s="242"/>
      <c r="O104" s="242"/>
      <c r="P104" s="242"/>
      <c r="Q104" s="242"/>
      <c r="R104" s="242"/>
      <c r="S104" s="242"/>
      <c r="T104" s="242"/>
      <c r="U104" s="242"/>
      <c r="V104" s="242"/>
      <c r="W104" s="242"/>
      <c r="X104" s="242"/>
      <c r="Y104" s="242"/>
      <c r="Z104" s="242"/>
      <c r="AA104" s="242"/>
    </row>
    <row r="105" spans="1:27" ht="43.5" customHeight="1">
      <c r="A105" s="507" t="s">
        <v>4709</v>
      </c>
      <c r="B105" s="1510" t="s">
        <v>4712</v>
      </c>
      <c r="C105" s="1510"/>
      <c r="D105" s="508" t="s">
        <v>4713</v>
      </c>
      <c r="E105" s="509"/>
      <c r="F105" s="509"/>
      <c r="G105" s="509"/>
      <c r="H105" s="509"/>
      <c r="I105" s="509"/>
      <c r="J105" s="509"/>
      <c r="K105" s="504"/>
      <c r="L105" s="504"/>
      <c r="M105" s="504"/>
      <c r="N105" s="504"/>
      <c r="O105" s="504"/>
      <c r="P105" s="504"/>
      <c r="Q105" s="504"/>
      <c r="R105" s="504"/>
      <c r="S105" s="504"/>
      <c r="T105" s="504"/>
      <c r="U105" s="504"/>
      <c r="V105" s="504"/>
      <c r="W105" s="504"/>
      <c r="X105" s="504"/>
      <c r="Y105" s="504"/>
      <c r="Z105" s="504"/>
      <c r="AA105" s="504"/>
    </row>
    <row r="106" spans="1:27" ht="76.900000000000006" customHeight="1">
      <c r="A106" s="44" t="s">
        <v>107</v>
      </c>
      <c r="B106" s="1501" t="s">
        <v>29</v>
      </c>
      <c r="C106" s="1501"/>
      <c r="D106" s="1501"/>
    </row>
    <row r="107" spans="1:27" ht="12.75" customHeight="1">
      <c r="A107" s="5" t="s">
        <v>18</v>
      </c>
      <c r="B107" s="5"/>
      <c r="C107" s="5"/>
      <c r="D107" s="5"/>
    </row>
    <row r="108" spans="1:27" ht="12.75" customHeight="1">
      <c r="A108" s="2" t="s">
        <v>108</v>
      </c>
      <c r="B108" s="2"/>
      <c r="C108" s="2"/>
    </row>
    <row r="109" spans="1:27" ht="42.75" customHeight="1">
      <c r="A109" s="1511" t="s">
        <v>4714</v>
      </c>
      <c r="B109" s="1511"/>
      <c r="C109" s="1511"/>
      <c r="D109" s="370"/>
      <c r="E109" s="370"/>
      <c r="F109" s="370"/>
      <c r="G109" s="370"/>
      <c r="H109" s="370"/>
      <c r="I109" s="370"/>
      <c r="J109" s="370"/>
      <c r="K109" s="362"/>
      <c r="L109" s="362"/>
      <c r="M109" s="362"/>
      <c r="N109" s="362"/>
      <c r="O109" s="362"/>
      <c r="P109" s="362"/>
      <c r="Q109" s="362"/>
      <c r="R109" s="362"/>
      <c r="S109" s="362"/>
      <c r="T109" s="362"/>
      <c r="U109" s="362"/>
      <c r="V109" s="362"/>
      <c r="W109" s="362"/>
      <c r="X109" s="362"/>
      <c r="Y109" s="362"/>
      <c r="Z109" s="362"/>
      <c r="AA109" s="362"/>
    </row>
    <row r="110" spans="1:27" ht="73.900000000000006" customHeight="1">
      <c r="A110" s="48" t="s">
        <v>110</v>
      </c>
      <c r="B110" s="1501" t="s">
        <v>29</v>
      </c>
      <c r="C110" s="1501"/>
      <c r="D110" s="1501"/>
    </row>
    <row r="112" spans="1:27" ht="64.150000000000006" customHeight="1">
      <c r="A112" s="44" t="s">
        <v>111</v>
      </c>
      <c r="B112" s="1501" t="s">
        <v>29</v>
      </c>
      <c r="C112" s="1501"/>
      <c r="D112" s="1501"/>
      <c r="F112" s="49"/>
    </row>
    <row r="113" spans="1:27" ht="12.75" customHeight="1">
      <c r="A113" s="5" t="s">
        <v>18</v>
      </c>
      <c r="B113" s="5"/>
      <c r="C113" s="5"/>
      <c r="D113" s="5"/>
    </row>
    <row r="114" spans="1:27" ht="29.85" customHeight="1">
      <c r="A114" s="2" t="s">
        <v>108</v>
      </c>
      <c r="B114" s="2"/>
      <c r="C114" s="2"/>
    </row>
    <row r="115" spans="1:27" s="362" customFormat="1" ht="45.75" customHeight="1">
      <c r="A115" s="1511" t="s">
        <v>4715</v>
      </c>
      <c r="B115" s="1511"/>
      <c r="C115" s="1511"/>
      <c r="D115" s="218"/>
      <c r="E115" s="218"/>
      <c r="F115" s="218"/>
      <c r="G115" s="218"/>
      <c r="H115" s="218"/>
      <c r="I115" s="218"/>
      <c r="J115" s="218"/>
      <c r="K115" s="505"/>
      <c r="L115" s="505"/>
      <c r="M115" s="505"/>
      <c r="N115" s="505"/>
      <c r="O115" s="505"/>
      <c r="P115" s="505"/>
      <c r="Q115" s="505"/>
      <c r="R115" s="505"/>
      <c r="S115" s="505"/>
      <c r="T115" s="505"/>
      <c r="U115" s="505"/>
      <c r="V115" s="505"/>
      <c r="W115" s="505"/>
      <c r="X115" s="505"/>
      <c r="Y115" s="505"/>
      <c r="Z115" s="505"/>
      <c r="AA115" s="505"/>
    </row>
    <row r="116" spans="1:27" s="362" customFormat="1" ht="93.95" customHeight="1">
      <c r="A116" s="44" t="s">
        <v>113</v>
      </c>
      <c r="B116" s="1501" t="s">
        <v>29</v>
      </c>
      <c r="C116" s="1501"/>
      <c r="D116" s="1501"/>
      <c r="E116" s="33"/>
      <c r="F116" s="33"/>
      <c r="G116" s="33"/>
      <c r="H116" s="33"/>
      <c r="I116" s="33"/>
      <c r="J116" s="33"/>
      <c r="K116"/>
      <c r="L116"/>
      <c r="M116"/>
      <c r="N116"/>
      <c r="O116"/>
      <c r="P116"/>
      <c r="Q116"/>
      <c r="R116"/>
      <c r="S116"/>
      <c r="T116"/>
      <c r="U116"/>
      <c r="V116"/>
      <c r="W116"/>
      <c r="X116"/>
      <c r="Y116"/>
      <c r="Z116"/>
      <c r="AA116"/>
    </row>
    <row r="118" spans="1:27" ht="50.65" customHeight="1">
      <c r="A118" s="2" t="s">
        <v>4716</v>
      </c>
      <c r="B118" s="2"/>
      <c r="C118" s="2"/>
      <c r="D118" s="2"/>
    </row>
    <row r="119" spans="1:27" ht="96.95" customHeight="1">
      <c r="A119" s="44" t="s">
        <v>115</v>
      </c>
      <c r="B119" s="44" t="s">
        <v>116</v>
      </c>
      <c r="C119" s="44" t="s">
        <v>117</v>
      </c>
      <c r="D119" s="44" t="s">
        <v>118</v>
      </c>
    </row>
    <row r="120" spans="1:27" ht="25.5" customHeight="1">
      <c r="A120" s="510" t="s">
        <v>4717</v>
      </c>
      <c r="B120" s="510" t="s">
        <v>4718</v>
      </c>
      <c r="C120" s="510"/>
      <c r="D120" s="510"/>
      <c r="E120" s="370"/>
      <c r="F120" s="370"/>
      <c r="G120" s="370"/>
      <c r="H120" s="370"/>
      <c r="I120" s="370"/>
      <c r="J120" s="370"/>
      <c r="K120" s="362"/>
      <c r="L120" s="362"/>
      <c r="M120" s="362"/>
      <c r="N120" s="362"/>
      <c r="O120" s="362"/>
      <c r="P120" s="362"/>
      <c r="Q120" s="362"/>
      <c r="R120" s="362"/>
      <c r="S120" s="362"/>
      <c r="T120" s="362"/>
      <c r="U120" s="362"/>
      <c r="V120" s="362"/>
      <c r="W120" s="362"/>
      <c r="X120" s="362"/>
      <c r="Y120" s="362"/>
      <c r="Z120" s="362"/>
      <c r="AA120" s="362"/>
    </row>
    <row r="122" spans="1:27" ht="39.6" customHeight="1">
      <c r="A122" s="2" t="s">
        <v>4719</v>
      </c>
      <c r="B122" s="2"/>
      <c r="C122" s="2"/>
      <c r="D122" s="2"/>
      <c r="E122" s="2"/>
      <c r="F122" s="44" t="s">
        <v>123</v>
      </c>
      <c r="G122" s="44" t="s">
        <v>124</v>
      </c>
    </row>
    <row r="123" spans="1:27" ht="73.900000000000006" customHeight="1">
      <c r="A123" s="44" t="s">
        <v>125</v>
      </c>
      <c r="B123" s="44" t="s">
        <v>126</v>
      </c>
      <c r="C123" s="44" t="s">
        <v>127</v>
      </c>
      <c r="D123" s="44" t="s">
        <v>128</v>
      </c>
      <c r="E123" s="44" t="s">
        <v>129</v>
      </c>
      <c r="F123" s="47">
        <v>46</v>
      </c>
      <c r="G123" s="47">
        <f>SUM(D124:D169)</f>
        <v>3150</v>
      </c>
    </row>
    <row r="124" spans="1:27" s="362" customFormat="1" ht="46.5" customHeight="1">
      <c r="A124" s="511" t="s">
        <v>4720</v>
      </c>
      <c r="B124" s="512">
        <v>46044</v>
      </c>
      <c r="C124" s="500" t="s">
        <v>4721</v>
      </c>
      <c r="D124" s="513">
        <v>21</v>
      </c>
      <c r="E124" s="500" t="s">
        <v>4722</v>
      </c>
      <c r="F124" s="33"/>
      <c r="G124" s="33"/>
      <c r="H124" s="33"/>
      <c r="I124" s="33"/>
      <c r="J124" s="33"/>
      <c r="K124"/>
      <c r="L124"/>
      <c r="M124"/>
      <c r="N124"/>
      <c r="O124"/>
      <c r="P124"/>
      <c r="Q124"/>
      <c r="R124"/>
      <c r="S124"/>
      <c r="T124"/>
      <c r="U124"/>
      <c r="V124"/>
      <c r="W124"/>
      <c r="X124"/>
      <c r="Y124"/>
      <c r="Z124"/>
      <c r="AA124"/>
    </row>
    <row r="125" spans="1:27" s="362" customFormat="1" ht="66.75" customHeight="1">
      <c r="A125" s="511" t="s">
        <v>4723</v>
      </c>
      <c r="B125" s="512">
        <v>46065</v>
      </c>
      <c r="C125" s="500" t="s">
        <v>4724</v>
      </c>
      <c r="D125" s="500">
        <v>21</v>
      </c>
      <c r="E125" s="500" t="s">
        <v>4722</v>
      </c>
      <c r="F125" s="33"/>
      <c r="G125" s="33"/>
      <c r="H125" s="33"/>
      <c r="I125" s="33"/>
      <c r="J125" s="33"/>
      <c r="K125"/>
      <c r="L125"/>
      <c r="M125"/>
      <c r="N125"/>
      <c r="O125"/>
      <c r="P125"/>
      <c r="Q125"/>
      <c r="R125"/>
      <c r="S125"/>
      <c r="T125"/>
      <c r="U125"/>
      <c r="V125"/>
      <c r="W125"/>
      <c r="X125"/>
      <c r="Y125"/>
      <c r="Z125"/>
      <c r="AA125"/>
    </row>
    <row r="126" spans="1:27" s="362" customFormat="1" ht="49.5" customHeight="1">
      <c r="A126" s="511" t="s">
        <v>4723</v>
      </c>
      <c r="B126" s="512">
        <v>46072</v>
      </c>
      <c r="C126" s="500" t="s">
        <v>4725</v>
      </c>
      <c r="D126" s="500">
        <v>32</v>
      </c>
      <c r="E126" s="500" t="s">
        <v>4722</v>
      </c>
      <c r="F126" s="33"/>
      <c r="G126" s="33"/>
      <c r="H126" s="33"/>
      <c r="I126" s="33"/>
      <c r="J126" s="33"/>
      <c r="K126"/>
      <c r="L126"/>
      <c r="M126"/>
      <c r="N126"/>
      <c r="O126"/>
      <c r="P126"/>
      <c r="Q126"/>
      <c r="R126"/>
      <c r="S126"/>
      <c r="T126"/>
      <c r="U126"/>
      <c r="V126"/>
      <c r="W126"/>
      <c r="X126"/>
      <c r="Y126"/>
      <c r="Z126"/>
      <c r="AA126"/>
    </row>
    <row r="127" spans="1:27" s="362" customFormat="1" ht="43.5" customHeight="1">
      <c r="A127" s="511" t="s">
        <v>4726</v>
      </c>
      <c r="B127" s="511" t="s">
        <v>4727</v>
      </c>
      <c r="C127" s="500" t="s">
        <v>4728</v>
      </c>
      <c r="D127" s="500">
        <v>16</v>
      </c>
      <c r="E127" s="500" t="s">
        <v>4722</v>
      </c>
      <c r="F127" s="33"/>
      <c r="G127" s="33"/>
      <c r="H127" s="33"/>
      <c r="I127" s="33"/>
      <c r="J127" s="33"/>
      <c r="K127"/>
      <c r="L127"/>
      <c r="M127"/>
      <c r="N127"/>
      <c r="O127"/>
      <c r="P127"/>
      <c r="Q127"/>
      <c r="R127"/>
      <c r="S127"/>
      <c r="T127"/>
      <c r="U127"/>
      <c r="V127"/>
      <c r="W127"/>
      <c r="X127"/>
      <c r="Y127"/>
      <c r="Z127"/>
      <c r="AA127"/>
    </row>
    <row r="128" spans="1:27" s="362" customFormat="1" ht="57">
      <c r="A128" s="511" t="s">
        <v>4729</v>
      </c>
      <c r="B128" s="514">
        <v>46079</v>
      </c>
      <c r="C128" s="500" t="s">
        <v>4730</v>
      </c>
      <c r="D128" s="500">
        <v>22</v>
      </c>
      <c r="E128" s="500" t="s">
        <v>4722</v>
      </c>
      <c r="F128" s="33"/>
      <c r="G128" s="33"/>
      <c r="H128" s="33"/>
      <c r="I128" s="33"/>
      <c r="J128" s="33"/>
      <c r="K128"/>
      <c r="L128"/>
      <c r="M128"/>
      <c r="N128"/>
      <c r="O128"/>
      <c r="P128"/>
      <c r="Q128"/>
      <c r="R128"/>
      <c r="S128"/>
      <c r="T128"/>
      <c r="U128"/>
      <c r="V128"/>
      <c r="W128"/>
      <c r="X128"/>
      <c r="Y128"/>
      <c r="Z128"/>
      <c r="AA128"/>
    </row>
    <row r="129" spans="1:27" s="69" customFormat="1" ht="42.75">
      <c r="A129" s="511" t="s">
        <v>4731</v>
      </c>
      <c r="B129" s="514">
        <v>46079</v>
      </c>
      <c r="C129" s="515" t="s">
        <v>4732</v>
      </c>
      <c r="D129" s="513">
        <v>32</v>
      </c>
      <c r="E129" s="500" t="s">
        <v>4722</v>
      </c>
      <c r="F129" s="33"/>
      <c r="G129" s="33"/>
      <c r="H129" s="33"/>
      <c r="I129" s="33"/>
      <c r="J129" s="33"/>
      <c r="K129"/>
      <c r="L129"/>
      <c r="M129"/>
      <c r="N129"/>
      <c r="O129"/>
      <c r="P129"/>
      <c r="Q129"/>
      <c r="R129"/>
      <c r="S129"/>
      <c r="T129"/>
      <c r="U129"/>
      <c r="V129"/>
      <c r="W129"/>
      <c r="X129"/>
      <c r="Y129"/>
      <c r="Z129"/>
      <c r="AA129"/>
    </row>
    <row r="130" spans="1:27" s="69" customFormat="1" ht="71.25">
      <c r="A130" s="511" t="s">
        <v>4733</v>
      </c>
      <c r="B130" s="514">
        <v>46096</v>
      </c>
      <c r="C130" s="500" t="s">
        <v>4734</v>
      </c>
      <c r="D130" s="513">
        <v>25</v>
      </c>
      <c r="E130" s="500" t="s">
        <v>4722</v>
      </c>
      <c r="F130" s="33"/>
      <c r="G130" s="33"/>
      <c r="H130" s="33"/>
      <c r="I130" s="33"/>
      <c r="J130" s="33"/>
      <c r="K130"/>
      <c r="L130"/>
      <c r="M130"/>
      <c r="N130"/>
      <c r="O130"/>
      <c r="P130"/>
      <c r="Q130"/>
      <c r="R130"/>
      <c r="S130"/>
      <c r="T130"/>
      <c r="U130"/>
      <c r="V130"/>
      <c r="W130"/>
      <c r="X130"/>
      <c r="Y130"/>
      <c r="Z130"/>
      <c r="AA130"/>
    </row>
    <row r="131" spans="1:27" s="69" customFormat="1" ht="51">
      <c r="A131" s="511" t="s">
        <v>4735</v>
      </c>
      <c r="B131" s="514">
        <v>46099</v>
      </c>
      <c r="C131" s="515" t="s">
        <v>4736</v>
      </c>
      <c r="D131" s="500">
        <v>17</v>
      </c>
      <c r="E131" s="500" t="s">
        <v>4722</v>
      </c>
      <c r="F131" s="33"/>
      <c r="G131" s="33"/>
      <c r="H131" s="33"/>
      <c r="I131" s="33"/>
      <c r="J131" s="33"/>
      <c r="K131"/>
      <c r="L131"/>
      <c r="M131"/>
      <c r="N131"/>
      <c r="O131"/>
      <c r="P131"/>
      <c r="Q131"/>
      <c r="R131"/>
      <c r="S131"/>
      <c r="T131"/>
      <c r="U131"/>
      <c r="V131"/>
      <c r="W131"/>
      <c r="X131"/>
      <c r="Y131"/>
      <c r="Z131"/>
      <c r="AA131"/>
    </row>
    <row r="132" spans="1:27" s="69" customFormat="1" ht="57">
      <c r="A132" s="511" t="s">
        <v>4737</v>
      </c>
      <c r="B132" s="514">
        <v>46099</v>
      </c>
      <c r="C132" s="500" t="s">
        <v>4738</v>
      </c>
      <c r="D132" s="500">
        <v>27</v>
      </c>
      <c r="E132" s="500" t="s">
        <v>4722</v>
      </c>
      <c r="F132" s="33"/>
      <c r="G132" s="33"/>
      <c r="H132" s="33"/>
      <c r="I132" s="33"/>
      <c r="J132" s="33"/>
      <c r="K132"/>
      <c r="L132"/>
      <c r="M132"/>
      <c r="N132"/>
      <c r="O132"/>
      <c r="P132"/>
      <c r="Q132"/>
      <c r="R132"/>
      <c r="S132"/>
      <c r="T132"/>
      <c r="U132"/>
      <c r="V132"/>
      <c r="W132"/>
      <c r="X132"/>
      <c r="Y132"/>
      <c r="Z132"/>
      <c r="AA132"/>
    </row>
    <row r="133" spans="1:27" s="69" customFormat="1" ht="57">
      <c r="A133" s="511" t="s">
        <v>4737</v>
      </c>
      <c r="B133" s="514">
        <v>46099</v>
      </c>
      <c r="C133" s="500" t="s">
        <v>4739</v>
      </c>
      <c r="D133" s="513">
        <v>28</v>
      </c>
      <c r="E133" s="500" t="s">
        <v>4722</v>
      </c>
      <c r="F133" s="33"/>
      <c r="G133" s="33"/>
      <c r="H133" s="33"/>
      <c r="I133" s="33"/>
      <c r="J133" s="33"/>
      <c r="K133"/>
      <c r="L133"/>
      <c r="M133"/>
      <c r="N133"/>
      <c r="O133"/>
      <c r="P133"/>
      <c r="Q133"/>
      <c r="R133"/>
      <c r="S133"/>
      <c r="T133"/>
      <c r="U133"/>
      <c r="V133"/>
      <c r="W133"/>
      <c r="X133"/>
      <c r="Y133"/>
      <c r="Z133"/>
      <c r="AA133"/>
    </row>
    <row r="134" spans="1:27" s="69" customFormat="1" ht="54" customHeight="1">
      <c r="A134" s="511" t="s">
        <v>4737</v>
      </c>
      <c r="B134" s="514">
        <v>46099</v>
      </c>
      <c r="C134" s="500" t="s">
        <v>4740</v>
      </c>
      <c r="D134" s="513">
        <v>27</v>
      </c>
      <c r="E134" s="500" t="s">
        <v>4722</v>
      </c>
      <c r="F134" s="33"/>
      <c r="G134" s="33"/>
      <c r="H134" s="33"/>
      <c r="I134" s="33"/>
      <c r="J134" s="33"/>
      <c r="K134"/>
      <c r="L134"/>
      <c r="M134"/>
      <c r="N134"/>
      <c r="O134"/>
      <c r="P134"/>
      <c r="Q134"/>
      <c r="R134"/>
      <c r="S134"/>
      <c r="T134"/>
      <c r="U134"/>
      <c r="V134"/>
      <c r="W134"/>
      <c r="X134"/>
      <c r="Y134"/>
      <c r="Z134"/>
      <c r="AA134"/>
    </row>
    <row r="135" spans="1:27" s="69" customFormat="1" ht="356.25" customHeight="1">
      <c r="A135" s="516" t="s">
        <v>4741</v>
      </c>
      <c r="B135" s="516" t="s">
        <v>4742</v>
      </c>
      <c r="C135" s="516" t="s">
        <v>4743</v>
      </c>
      <c r="D135" s="516">
        <v>201</v>
      </c>
      <c r="E135" s="516" t="s">
        <v>4744</v>
      </c>
      <c r="F135" s="370"/>
      <c r="G135" s="370"/>
      <c r="H135" s="370"/>
      <c r="I135" s="370"/>
      <c r="J135" s="370"/>
      <c r="K135" s="362"/>
      <c r="L135" s="362"/>
      <c r="M135" s="362"/>
      <c r="N135" s="362"/>
      <c r="O135" s="362"/>
      <c r="P135" s="362"/>
      <c r="Q135" s="362"/>
      <c r="R135" s="362"/>
      <c r="S135" s="362"/>
      <c r="T135" s="362"/>
      <c r="U135" s="362"/>
      <c r="V135" s="362"/>
      <c r="W135" s="362"/>
      <c r="X135" s="362"/>
      <c r="Y135" s="362"/>
      <c r="Z135" s="362"/>
      <c r="AA135" s="362"/>
    </row>
    <row r="136" spans="1:27" s="69" customFormat="1" ht="51">
      <c r="A136" s="517" t="s">
        <v>4745</v>
      </c>
      <c r="B136" s="518">
        <v>46079</v>
      </c>
      <c r="C136" s="519" t="s">
        <v>4746</v>
      </c>
      <c r="D136" s="519">
        <v>21</v>
      </c>
      <c r="E136" s="516" t="s">
        <v>4747</v>
      </c>
      <c r="F136" s="33"/>
      <c r="G136" s="33"/>
      <c r="H136" s="33"/>
      <c r="I136" s="33"/>
      <c r="J136" s="33"/>
      <c r="K136"/>
      <c r="L136"/>
      <c r="M136"/>
      <c r="N136"/>
      <c r="O136"/>
      <c r="P136"/>
      <c r="Q136"/>
      <c r="R136"/>
      <c r="S136"/>
      <c r="T136"/>
      <c r="U136"/>
      <c r="V136"/>
      <c r="W136"/>
      <c r="X136"/>
      <c r="Y136"/>
      <c r="Z136"/>
      <c r="AA136"/>
    </row>
    <row r="137" spans="1:27" s="69" customFormat="1" ht="85.5">
      <c r="A137" s="520" t="s">
        <v>4748</v>
      </c>
      <c r="B137" s="521">
        <v>46083</v>
      </c>
      <c r="C137" s="520" t="s">
        <v>4749</v>
      </c>
      <c r="D137" s="520">
        <v>259</v>
      </c>
      <c r="E137" s="520" t="s">
        <v>4722</v>
      </c>
      <c r="F137" s="522"/>
      <c r="G137" s="522"/>
      <c r="H137" s="522"/>
      <c r="I137" s="523"/>
      <c r="J137" s="184"/>
      <c r="K137" s="207"/>
      <c r="L137" s="207"/>
      <c r="M137" s="207"/>
      <c r="N137" s="207"/>
      <c r="O137" s="207"/>
      <c r="P137" s="207"/>
      <c r="Q137" s="207"/>
      <c r="R137" s="207"/>
      <c r="S137" s="207"/>
      <c r="T137" s="207"/>
      <c r="U137" s="207"/>
      <c r="V137" s="207"/>
      <c r="W137" s="207"/>
      <c r="X137" s="207"/>
      <c r="Y137" s="207"/>
      <c r="Z137" s="207"/>
      <c r="AA137" s="207"/>
    </row>
    <row r="138" spans="1:27" s="69" customFormat="1" ht="71.25">
      <c r="A138" s="517" t="s">
        <v>4750</v>
      </c>
      <c r="B138" s="514">
        <v>46028</v>
      </c>
      <c r="C138" s="516" t="s">
        <v>4751</v>
      </c>
      <c r="D138" s="516">
        <v>25</v>
      </c>
      <c r="E138" s="524" t="s">
        <v>4752</v>
      </c>
      <c r="F138" s="33"/>
      <c r="G138" s="33"/>
      <c r="H138" s="33"/>
      <c r="I138" s="33"/>
      <c r="J138" s="33"/>
      <c r="K138"/>
      <c r="L138"/>
      <c r="M138"/>
      <c r="N138"/>
      <c r="O138"/>
      <c r="P138"/>
      <c r="Q138"/>
      <c r="R138"/>
      <c r="S138"/>
      <c r="T138"/>
      <c r="U138"/>
      <c r="V138"/>
      <c r="W138"/>
      <c r="X138"/>
      <c r="Y138"/>
      <c r="Z138"/>
      <c r="AA138"/>
    </row>
    <row r="139" spans="1:27" s="69" customFormat="1" ht="58.5">
      <c r="A139" s="517" t="s">
        <v>4753</v>
      </c>
      <c r="B139" s="525">
        <v>46111</v>
      </c>
      <c r="C139" s="516" t="s">
        <v>4754</v>
      </c>
      <c r="D139" s="516">
        <v>23</v>
      </c>
      <c r="E139" s="526" t="s">
        <v>4755</v>
      </c>
      <c r="F139" s="33"/>
      <c r="G139" s="33"/>
      <c r="H139" s="33"/>
      <c r="I139" s="33"/>
      <c r="J139" s="33"/>
      <c r="K139"/>
      <c r="L139"/>
      <c r="M139"/>
      <c r="N139"/>
      <c r="O139"/>
      <c r="P139"/>
      <c r="Q139"/>
      <c r="R139"/>
      <c r="S139"/>
      <c r="T139"/>
      <c r="U139"/>
      <c r="V139"/>
      <c r="W139"/>
      <c r="X139"/>
      <c r="Y139"/>
      <c r="Z139"/>
      <c r="AA139"/>
    </row>
    <row r="140" spans="1:27" s="69" customFormat="1" ht="63.75">
      <c r="A140" s="527" t="s">
        <v>4756</v>
      </c>
      <c r="B140" s="518">
        <v>46099</v>
      </c>
      <c r="C140" s="528" t="s">
        <v>4757</v>
      </c>
      <c r="D140" s="529">
        <v>66</v>
      </c>
      <c r="E140" s="519" t="s">
        <v>4755</v>
      </c>
      <c r="F140" s="33"/>
      <c r="G140" s="33"/>
      <c r="H140" s="33"/>
      <c r="I140" s="33"/>
      <c r="J140" s="33"/>
      <c r="K140"/>
      <c r="L140"/>
      <c r="M140"/>
      <c r="N140"/>
      <c r="O140"/>
      <c r="P140"/>
      <c r="Q140"/>
      <c r="R140"/>
      <c r="S140"/>
      <c r="T140"/>
      <c r="U140"/>
      <c r="V140"/>
      <c r="W140"/>
      <c r="X140"/>
      <c r="Y140"/>
      <c r="Z140"/>
      <c r="AA140"/>
    </row>
    <row r="141" spans="1:27" s="69" customFormat="1" ht="99.75">
      <c r="A141" s="530" t="s">
        <v>4758</v>
      </c>
      <c r="B141" s="531">
        <v>46089</v>
      </c>
      <c r="C141" s="532" t="s">
        <v>4759</v>
      </c>
      <c r="D141" s="532">
        <v>385</v>
      </c>
      <c r="E141" s="524" t="s">
        <v>4752</v>
      </c>
      <c r="F141" s="33"/>
      <c r="G141" s="33"/>
      <c r="H141" s="33"/>
      <c r="I141" s="33"/>
      <c r="J141" s="33"/>
      <c r="K141"/>
      <c r="L141"/>
      <c r="M141"/>
      <c r="N141"/>
      <c r="O141"/>
      <c r="P141"/>
      <c r="Q141"/>
      <c r="R141"/>
      <c r="S141"/>
      <c r="T141"/>
      <c r="U141"/>
      <c r="V141"/>
      <c r="W141"/>
      <c r="X141"/>
      <c r="Y141"/>
      <c r="Z141"/>
      <c r="AA141"/>
    </row>
    <row r="142" spans="1:27" s="69" customFormat="1" ht="85.5">
      <c r="A142" s="517" t="s">
        <v>4760</v>
      </c>
      <c r="B142" s="514">
        <v>46075</v>
      </c>
      <c r="C142" s="516" t="s">
        <v>4761</v>
      </c>
      <c r="D142" s="516">
        <v>200</v>
      </c>
      <c r="E142" s="524" t="s">
        <v>4752</v>
      </c>
      <c r="F142" s="249"/>
      <c r="G142" s="249"/>
      <c r="H142" s="249"/>
      <c r="I142" s="249"/>
      <c r="J142" s="249"/>
      <c r="K142" s="242"/>
      <c r="L142" s="242"/>
      <c r="M142" s="242"/>
      <c r="N142" s="242"/>
      <c r="O142" s="242"/>
      <c r="P142" s="242"/>
      <c r="Q142" s="242"/>
      <c r="R142" s="242"/>
      <c r="S142" s="242"/>
      <c r="T142" s="242"/>
      <c r="U142" s="242"/>
      <c r="V142" s="242"/>
      <c r="W142" s="242"/>
      <c r="X142" s="242"/>
      <c r="Y142" s="242"/>
      <c r="Z142" s="242"/>
      <c r="AA142" s="242"/>
    </row>
    <row r="143" spans="1:27" s="69" customFormat="1" ht="71.25">
      <c r="A143" s="517" t="s">
        <v>4750</v>
      </c>
      <c r="B143" s="514">
        <v>46028</v>
      </c>
      <c r="C143" s="516" t="s">
        <v>4751</v>
      </c>
      <c r="D143" s="516">
        <v>25</v>
      </c>
      <c r="E143" s="524" t="s">
        <v>4752</v>
      </c>
      <c r="F143" s="33"/>
      <c r="G143" s="33"/>
      <c r="H143" s="33"/>
      <c r="I143" s="33"/>
      <c r="J143" s="33"/>
      <c r="K143"/>
      <c r="L143"/>
      <c r="M143"/>
      <c r="N143"/>
      <c r="O143"/>
      <c r="P143"/>
      <c r="Q143"/>
      <c r="R143"/>
      <c r="S143"/>
      <c r="T143"/>
      <c r="U143"/>
      <c r="V143"/>
      <c r="W143"/>
      <c r="X143"/>
      <c r="Y143"/>
      <c r="Z143"/>
      <c r="AA143"/>
    </row>
    <row r="144" spans="1:27" s="69" customFormat="1" ht="76.5">
      <c r="A144" s="517" t="s">
        <v>4762</v>
      </c>
      <c r="B144" s="533">
        <v>46099</v>
      </c>
      <c r="C144" s="534" t="s">
        <v>4763</v>
      </c>
      <c r="D144" s="516">
        <v>80</v>
      </c>
      <c r="E144" s="535" t="s">
        <v>4764</v>
      </c>
      <c r="F144" s="33"/>
      <c r="G144" s="33"/>
      <c r="H144" s="33"/>
      <c r="I144" s="33"/>
      <c r="J144" s="33"/>
      <c r="K144"/>
      <c r="L144"/>
      <c r="M144"/>
      <c r="N144"/>
      <c r="O144"/>
      <c r="P144"/>
      <c r="Q144"/>
      <c r="R144"/>
      <c r="S144"/>
      <c r="T144"/>
      <c r="U144"/>
      <c r="V144"/>
      <c r="W144"/>
      <c r="X144"/>
      <c r="Y144"/>
      <c r="Z144"/>
      <c r="AA144"/>
    </row>
    <row r="145" spans="1:27" s="69" customFormat="1" ht="213.75">
      <c r="A145" s="536" t="s">
        <v>4765</v>
      </c>
      <c r="B145" s="533">
        <v>46099</v>
      </c>
      <c r="C145" s="516" t="s">
        <v>4766</v>
      </c>
      <c r="D145" s="516">
        <v>50</v>
      </c>
      <c r="E145" s="535" t="s">
        <v>4764</v>
      </c>
      <c r="F145" s="33"/>
      <c r="G145" s="33"/>
      <c r="H145" s="33"/>
      <c r="I145" s="33"/>
      <c r="J145" s="33"/>
      <c r="K145"/>
      <c r="L145"/>
      <c r="M145"/>
      <c r="N145"/>
      <c r="O145"/>
      <c r="P145"/>
      <c r="Q145"/>
      <c r="R145"/>
      <c r="S145"/>
      <c r="T145"/>
      <c r="U145"/>
      <c r="V145"/>
      <c r="W145"/>
      <c r="X145"/>
      <c r="Y145"/>
      <c r="Z145"/>
      <c r="AA145"/>
    </row>
    <row r="146" spans="1:27" s="69" customFormat="1" ht="156.75">
      <c r="A146" s="536" t="s">
        <v>4767</v>
      </c>
      <c r="B146" s="533">
        <v>46099</v>
      </c>
      <c r="C146" s="516" t="s">
        <v>4768</v>
      </c>
      <c r="D146" s="516">
        <v>20</v>
      </c>
      <c r="E146" s="535" t="s">
        <v>4764</v>
      </c>
      <c r="F146" s="33"/>
      <c r="G146" s="33"/>
      <c r="H146" s="33"/>
      <c r="I146" s="33"/>
      <c r="J146" s="33"/>
      <c r="K146"/>
      <c r="L146"/>
      <c r="M146"/>
      <c r="N146"/>
      <c r="O146"/>
      <c r="P146"/>
      <c r="Q146"/>
      <c r="R146"/>
      <c r="S146"/>
      <c r="T146"/>
      <c r="U146"/>
      <c r="V146"/>
      <c r="W146"/>
      <c r="X146"/>
      <c r="Y146"/>
      <c r="Z146"/>
      <c r="AA146"/>
    </row>
    <row r="147" spans="1:27" s="69" customFormat="1" ht="128.25">
      <c r="A147" s="517" t="s">
        <v>4769</v>
      </c>
      <c r="B147" s="537">
        <v>46037</v>
      </c>
      <c r="C147" s="516" t="s">
        <v>4770</v>
      </c>
      <c r="D147" s="516">
        <v>23</v>
      </c>
      <c r="E147" s="516" t="s">
        <v>4771</v>
      </c>
      <c r="F147" s="33"/>
      <c r="G147" s="33"/>
      <c r="H147" s="33"/>
      <c r="I147" s="33"/>
      <c r="J147" s="33"/>
      <c r="K147"/>
      <c r="L147"/>
      <c r="M147"/>
      <c r="N147"/>
      <c r="O147"/>
      <c r="P147"/>
      <c r="Q147"/>
      <c r="R147"/>
      <c r="S147"/>
      <c r="T147"/>
      <c r="U147"/>
      <c r="V147"/>
      <c r="W147"/>
      <c r="X147"/>
      <c r="Y147"/>
      <c r="Z147"/>
      <c r="AA147"/>
    </row>
    <row r="148" spans="1:27" s="69" customFormat="1" ht="98.25">
      <c r="A148" s="517" t="s">
        <v>4772</v>
      </c>
      <c r="B148" s="537">
        <v>46087</v>
      </c>
      <c r="C148" s="538" t="s">
        <v>4773</v>
      </c>
      <c r="D148" s="516">
        <v>55</v>
      </c>
      <c r="E148" s="516" t="s">
        <v>4771</v>
      </c>
      <c r="F148" s="33"/>
      <c r="G148" s="33"/>
      <c r="H148" s="33"/>
      <c r="I148" s="33"/>
      <c r="J148" s="33"/>
      <c r="K148"/>
      <c r="L148"/>
      <c r="M148"/>
      <c r="N148"/>
      <c r="O148"/>
      <c r="P148"/>
      <c r="Q148"/>
      <c r="R148"/>
      <c r="S148"/>
      <c r="T148"/>
      <c r="U148"/>
      <c r="V148"/>
      <c r="W148"/>
      <c r="X148"/>
      <c r="Y148"/>
      <c r="Z148"/>
      <c r="AA148"/>
    </row>
    <row r="149" spans="1:27" s="69" customFormat="1" ht="176.25">
      <c r="A149" s="539" t="s">
        <v>4774</v>
      </c>
      <c r="B149" s="537">
        <v>46094</v>
      </c>
      <c r="C149" s="538" t="s">
        <v>4775</v>
      </c>
      <c r="D149" s="516">
        <v>12</v>
      </c>
      <c r="E149" s="516" t="s">
        <v>4771</v>
      </c>
      <c r="F149" s="33"/>
      <c r="G149" s="33"/>
      <c r="H149" s="33"/>
      <c r="I149" s="33"/>
      <c r="J149" s="33"/>
      <c r="K149"/>
      <c r="L149"/>
      <c r="M149"/>
      <c r="N149"/>
      <c r="O149"/>
      <c r="P149"/>
      <c r="Q149"/>
      <c r="R149"/>
      <c r="S149"/>
      <c r="T149"/>
      <c r="U149"/>
      <c r="V149"/>
      <c r="W149"/>
      <c r="X149"/>
      <c r="Y149"/>
      <c r="Z149"/>
      <c r="AA149"/>
    </row>
    <row r="150" spans="1:27" s="69" customFormat="1" ht="192.75" customHeight="1">
      <c r="A150" s="517" t="s">
        <v>4776</v>
      </c>
      <c r="B150" s="537">
        <v>46096</v>
      </c>
      <c r="C150" s="538" t="s">
        <v>4777</v>
      </c>
      <c r="D150" s="516">
        <v>12</v>
      </c>
      <c r="E150" s="516" t="s">
        <v>4771</v>
      </c>
      <c r="F150" s="33"/>
      <c r="G150" s="33"/>
      <c r="H150" s="33"/>
      <c r="I150" s="33"/>
      <c r="J150" s="33"/>
      <c r="K150"/>
      <c r="L150"/>
      <c r="M150"/>
      <c r="N150"/>
      <c r="O150"/>
      <c r="P150"/>
      <c r="Q150"/>
      <c r="R150"/>
      <c r="S150"/>
      <c r="T150"/>
      <c r="U150"/>
      <c r="V150"/>
      <c r="W150"/>
      <c r="X150"/>
      <c r="Y150"/>
      <c r="Z150"/>
      <c r="AA150"/>
    </row>
    <row r="151" spans="1:27" s="69" customFormat="1" ht="228">
      <c r="A151" s="517" t="s">
        <v>4778</v>
      </c>
      <c r="B151" s="537">
        <v>46099</v>
      </c>
      <c r="C151" s="516" t="s">
        <v>4779</v>
      </c>
      <c r="D151" s="516">
        <v>11</v>
      </c>
      <c r="E151" s="516" t="s">
        <v>4771</v>
      </c>
      <c r="F151" s="33"/>
      <c r="G151" s="33"/>
      <c r="H151" s="33"/>
      <c r="I151" s="33"/>
      <c r="J151" s="33"/>
      <c r="K151"/>
      <c r="L151"/>
      <c r="M151"/>
      <c r="N151"/>
      <c r="O151"/>
      <c r="P151"/>
      <c r="Q151"/>
      <c r="R151"/>
      <c r="S151"/>
      <c r="T151"/>
      <c r="U151"/>
      <c r="V151"/>
      <c r="W151"/>
      <c r="X151"/>
      <c r="Y151"/>
      <c r="Z151"/>
      <c r="AA151"/>
    </row>
    <row r="152" spans="1:27" s="69" customFormat="1" ht="270.75">
      <c r="A152" s="540" t="s">
        <v>4780</v>
      </c>
      <c r="B152" s="525">
        <v>46107</v>
      </c>
      <c r="C152" s="516" t="s">
        <v>4781</v>
      </c>
      <c r="D152" s="516">
        <v>9</v>
      </c>
      <c r="E152" s="516" t="s">
        <v>4782</v>
      </c>
      <c r="F152" s="33"/>
      <c r="G152" s="33"/>
      <c r="H152" s="33"/>
      <c r="I152" s="33"/>
      <c r="J152" s="33"/>
      <c r="K152"/>
      <c r="L152"/>
      <c r="M152"/>
      <c r="N152"/>
      <c r="O152"/>
      <c r="P152"/>
      <c r="Q152"/>
      <c r="R152"/>
      <c r="S152"/>
      <c r="T152"/>
      <c r="U152"/>
      <c r="V152"/>
      <c r="W152"/>
      <c r="X152"/>
      <c r="Y152"/>
      <c r="Z152"/>
      <c r="AA152"/>
    </row>
    <row r="153" spans="1:27" s="69" customFormat="1" ht="185.25">
      <c r="A153" s="536" t="s">
        <v>4783</v>
      </c>
      <c r="B153" s="541">
        <v>46029</v>
      </c>
      <c r="C153" s="516" t="s">
        <v>4784</v>
      </c>
      <c r="D153" s="516">
        <v>50</v>
      </c>
      <c r="E153" s="516" t="s">
        <v>4785</v>
      </c>
      <c r="F153" s="33"/>
      <c r="G153" s="33"/>
      <c r="H153" s="33"/>
      <c r="I153" s="33"/>
      <c r="J153" s="33"/>
      <c r="K153"/>
      <c r="L153"/>
      <c r="M153"/>
      <c r="N153"/>
      <c r="O153"/>
      <c r="P153"/>
      <c r="Q153"/>
      <c r="R153"/>
      <c r="S153"/>
      <c r="T153"/>
      <c r="U153"/>
      <c r="V153"/>
      <c r="W153"/>
      <c r="X153"/>
      <c r="Y153"/>
      <c r="Z153"/>
      <c r="AA153"/>
    </row>
    <row r="154" spans="1:27" ht="199.5">
      <c r="A154" s="517" t="s">
        <v>4786</v>
      </c>
      <c r="B154" s="517" t="s">
        <v>4787</v>
      </c>
      <c r="C154" s="516" t="s">
        <v>4788</v>
      </c>
      <c r="D154" s="542">
        <v>85</v>
      </c>
      <c r="E154" s="534" t="s">
        <v>4785</v>
      </c>
    </row>
    <row r="155" spans="1:27" s="207" customFormat="1" ht="171">
      <c r="A155" s="517" t="s">
        <v>4789</v>
      </c>
      <c r="B155" s="541">
        <v>46065</v>
      </c>
      <c r="C155" s="526" t="s">
        <v>4790</v>
      </c>
      <c r="D155" s="543">
        <v>10</v>
      </c>
      <c r="E155" s="516" t="s">
        <v>4785</v>
      </c>
      <c r="F155" s="33"/>
      <c r="G155" s="33"/>
      <c r="H155" s="33"/>
      <c r="I155" s="33"/>
      <c r="J155" s="33"/>
      <c r="K155"/>
      <c r="L155"/>
      <c r="M155"/>
      <c r="N155"/>
      <c r="O155"/>
      <c r="P155"/>
      <c r="Q155"/>
      <c r="R155"/>
      <c r="S155"/>
      <c r="T155"/>
      <c r="U155"/>
      <c r="V155"/>
      <c r="W155"/>
      <c r="X155"/>
      <c r="Y155"/>
      <c r="Z155"/>
      <c r="AA155"/>
    </row>
    <row r="156" spans="1:27" s="207" customFormat="1" ht="38.25">
      <c r="A156" s="534" t="s">
        <v>4791</v>
      </c>
      <c r="B156" s="544">
        <v>46109</v>
      </c>
      <c r="C156" s="185" t="s">
        <v>4792</v>
      </c>
      <c r="D156" s="543">
        <v>70</v>
      </c>
      <c r="E156" s="516" t="s">
        <v>4793</v>
      </c>
      <c r="F156" s="53"/>
      <c r="G156" s="53"/>
      <c r="H156" s="53"/>
      <c r="I156" s="53"/>
      <c r="J156" s="53"/>
      <c r="K156"/>
      <c r="L156"/>
      <c r="M156"/>
      <c r="N156"/>
      <c r="O156"/>
      <c r="P156"/>
      <c r="Q156"/>
      <c r="R156"/>
      <c r="S156"/>
      <c r="T156"/>
      <c r="U156"/>
      <c r="V156"/>
      <c r="W156"/>
      <c r="X156"/>
      <c r="Y156"/>
      <c r="Z156"/>
      <c r="AA156"/>
    </row>
    <row r="157" spans="1:27" s="547" customFormat="1" ht="51">
      <c r="A157" s="545" t="s">
        <v>4794</v>
      </c>
      <c r="B157" s="546">
        <v>46102</v>
      </c>
      <c r="C157" s="335" t="s">
        <v>4795</v>
      </c>
      <c r="D157" s="543">
        <v>20</v>
      </c>
      <c r="E157" s="520" t="s">
        <v>4796</v>
      </c>
      <c r="F157" s="53"/>
      <c r="G157" s="53"/>
      <c r="H157" s="53"/>
      <c r="I157" s="53"/>
      <c r="J157" s="53"/>
      <c r="K157"/>
      <c r="L157"/>
      <c r="M157"/>
      <c r="N157"/>
      <c r="O157"/>
      <c r="P157"/>
      <c r="Q157"/>
      <c r="R157"/>
      <c r="S157"/>
      <c r="T157"/>
      <c r="U157"/>
      <c r="V157"/>
      <c r="W157"/>
      <c r="X157"/>
      <c r="Y157"/>
      <c r="Z157"/>
      <c r="AA157"/>
    </row>
    <row r="158" spans="1:27" s="547" customFormat="1" ht="72" customHeight="1">
      <c r="A158" s="548" t="s">
        <v>4797</v>
      </c>
      <c r="B158" s="549">
        <v>46088</v>
      </c>
      <c r="C158" s="516" t="s">
        <v>4798</v>
      </c>
      <c r="D158" s="548">
        <v>20</v>
      </c>
      <c r="E158" s="516" t="s">
        <v>4799</v>
      </c>
      <c r="F158" s="370"/>
      <c r="G158" s="370"/>
      <c r="H158" s="33"/>
      <c r="I158" s="33"/>
      <c r="J158" s="33"/>
      <c r="K158"/>
      <c r="L158"/>
      <c r="M158"/>
      <c r="N158"/>
      <c r="O158"/>
      <c r="P158"/>
      <c r="Q158"/>
      <c r="R158"/>
      <c r="S158"/>
      <c r="T158"/>
      <c r="U158"/>
      <c r="V158"/>
      <c r="W158"/>
      <c r="X158"/>
      <c r="Y158"/>
      <c r="Z158"/>
      <c r="AA158"/>
    </row>
    <row r="159" spans="1:27" s="547" customFormat="1" ht="14.25">
      <c r="A159" s="517" t="s">
        <v>4800</v>
      </c>
      <c r="B159" s="525">
        <v>46068</v>
      </c>
      <c r="C159" s="516" t="s">
        <v>4801</v>
      </c>
      <c r="D159" s="548">
        <v>10</v>
      </c>
      <c r="E159" s="548" t="s">
        <v>4802</v>
      </c>
      <c r="F159" s="33"/>
      <c r="G159" s="33"/>
      <c r="H159" s="33"/>
      <c r="I159" s="33"/>
      <c r="J159" s="33"/>
      <c r="K159"/>
      <c r="L159"/>
      <c r="M159"/>
      <c r="N159"/>
      <c r="O159"/>
      <c r="P159"/>
      <c r="Q159"/>
      <c r="R159"/>
      <c r="S159"/>
      <c r="T159"/>
      <c r="U159"/>
      <c r="V159"/>
      <c r="W159"/>
      <c r="X159"/>
      <c r="Y159"/>
      <c r="Z159"/>
      <c r="AA159"/>
    </row>
    <row r="160" spans="1:27" s="547" customFormat="1" ht="185.25">
      <c r="A160" s="517" t="s">
        <v>4803</v>
      </c>
      <c r="B160" s="525">
        <v>46055</v>
      </c>
      <c r="C160" s="516" t="s">
        <v>4804</v>
      </c>
      <c r="D160" s="548">
        <v>60</v>
      </c>
      <c r="E160" s="516" t="s">
        <v>4805</v>
      </c>
      <c r="F160" s="33"/>
      <c r="G160" s="33"/>
      <c r="H160" s="33"/>
      <c r="I160" s="33"/>
      <c r="J160" s="33"/>
      <c r="K160"/>
      <c r="L160"/>
      <c r="M160"/>
      <c r="N160"/>
      <c r="O160"/>
      <c r="P160"/>
      <c r="Q160"/>
      <c r="R160"/>
      <c r="S160"/>
      <c r="T160"/>
      <c r="U160"/>
      <c r="V160"/>
      <c r="W160"/>
      <c r="X160"/>
      <c r="Y160"/>
      <c r="Z160"/>
      <c r="AA160"/>
    </row>
    <row r="161" spans="1:27" ht="318.75">
      <c r="A161" s="516" t="s">
        <v>4806</v>
      </c>
      <c r="B161" s="517" t="s">
        <v>4807</v>
      </c>
      <c r="C161" s="550" t="s">
        <v>4808</v>
      </c>
      <c r="D161" s="516">
        <v>10</v>
      </c>
      <c r="E161" s="516" t="s">
        <v>4809</v>
      </c>
    </row>
    <row r="162" spans="1:27" ht="409.5">
      <c r="A162" s="534" t="s">
        <v>4810</v>
      </c>
      <c r="B162" s="517" t="s">
        <v>4811</v>
      </c>
      <c r="C162" s="534" t="s">
        <v>4812</v>
      </c>
      <c r="D162" s="516">
        <v>256</v>
      </c>
      <c r="E162" s="516" t="s">
        <v>4813</v>
      </c>
    </row>
    <row r="163" spans="1:27" ht="408">
      <c r="A163" s="551" t="s">
        <v>4814</v>
      </c>
      <c r="B163" s="533">
        <v>46101</v>
      </c>
      <c r="C163" s="550" t="s">
        <v>4815</v>
      </c>
      <c r="D163" s="516">
        <v>10</v>
      </c>
      <c r="E163" s="516" t="s">
        <v>4816</v>
      </c>
    </row>
    <row r="164" spans="1:27" ht="283.5" customHeight="1">
      <c r="A164" s="536" t="s">
        <v>4817</v>
      </c>
      <c r="B164" s="517" t="s">
        <v>4818</v>
      </c>
      <c r="C164" s="534" t="s">
        <v>4819</v>
      </c>
      <c r="D164" s="516">
        <v>144</v>
      </c>
      <c r="E164" s="516" t="s">
        <v>4820</v>
      </c>
    </row>
    <row r="165" spans="1:27" ht="409.6" customHeight="1">
      <c r="A165" s="516" t="s">
        <v>4821</v>
      </c>
      <c r="B165" s="533">
        <v>46038</v>
      </c>
      <c r="C165" s="550" t="s">
        <v>4822</v>
      </c>
      <c r="D165" s="516">
        <v>367</v>
      </c>
      <c r="E165" s="516" t="s">
        <v>4823</v>
      </c>
    </row>
    <row r="166" spans="1:27" ht="96.75" customHeight="1">
      <c r="A166" s="517" t="s">
        <v>4824</v>
      </c>
      <c r="B166" s="552">
        <v>46042</v>
      </c>
      <c r="C166" s="548" t="s">
        <v>4825</v>
      </c>
      <c r="D166" s="548">
        <v>40</v>
      </c>
      <c r="E166" s="335" t="s">
        <v>4826</v>
      </c>
      <c r="F166" s="370"/>
      <c r="G166" s="370"/>
      <c r="H166" s="370"/>
      <c r="I166" s="370"/>
      <c r="J166" s="370"/>
      <c r="K166" s="362"/>
      <c r="L166" s="362"/>
      <c r="M166" s="362"/>
      <c r="N166" s="362"/>
      <c r="O166" s="362"/>
      <c r="P166" s="362"/>
      <c r="Q166" s="362"/>
      <c r="R166" s="362"/>
      <c r="S166" s="362"/>
      <c r="T166" s="362"/>
      <c r="U166" s="362"/>
      <c r="V166" s="362"/>
      <c r="W166" s="362"/>
      <c r="X166" s="362"/>
      <c r="Y166" s="362"/>
      <c r="Z166" s="362"/>
      <c r="AA166" s="362"/>
    </row>
    <row r="167" spans="1:27" ht="94.5" customHeight="1">
      <c r="A167" s="517" t="s">
        <v>4827</v>
      </c>
      <c r="B167" s="552">
        <v>46071</v>
      </c>
      <c r="C167" s="516" t="s">
        <v>4828</v>
      </c>
      <c r="D167" s="548">
        <v>12</v>
      </c>
      <c r="E167" s="335" t="s">
        <v>4826</v>
      </c>
      <c r="F167" s="370"/>
      <c r="G167" s="370"/>
      <c r="H167" s="370"/>
      <c r="I167" s="370"/>
      <c r="J167" s="370"/>
      <c r="K167" s="362"/>
      <c r="L167" s="362"/>
      <c r="M167" s="362"/>
      <c r="N167" s="362"/>
      <c r="O167" s="362"/>
      <c r="P167" s="362"/>
      <c r="Q167" s="362"/>
      <c r="R167" s="362"/>
      <c r="S167" s="362"/>
      <c r="T167" s="362"/>
      <c r="U167" s="362"/>
      <c r="V167" s="362"/>
      <c r="W167" s="362"/>
      <c r="X167" s="362"/>
      <c r="Y167" s="362"/>
      <c r="Z167" s="362"/>
      <c r="AA167" s="362"/>
    </row>
    <row r="168" spans="1:27" ht="130.5" customHeight="1">
      <c r="A168" s="517" t="s">
        <v>4829</v>
      </c>
      <c r="B168" s="536" t="s">
        <v>4830</v>
      </c>
      <c r="C168" s="516" t="s">
        <v>4831</v>
      </c>
      <c r="D168" s="553">
        <v>104</v>
      </c>
      <c r="E168" s="534" t="s">
        <v>4832</v>
      </c>
    </row>
    <row r="169" spans="1:27" ht="156.75">
      <c r="A169" s="517" t="s">
        <v>4833</v>
      </c>
      <c r="B169" s="554">
        <v>46040</v>
      </c>
      <c r="C169" s="516" t="s">
        <v>4834</v>
      </c>
      <c r="D169" s="553">
        <v>137</v>
      </c>
      <c r="E169" s="516" t="s">
        <v>4832</v>
      </c>
    </row>
    <row r="170" spans="1:27">
      <c r="A170" s="184"/>
      <c r="B170" s="184"/>
      <c r="C170" s="184"/>
      <c r="D170" s="184"/>
      <c r="E170" s="184"/>
    </row>
    <row r="171" spans="1:27">
      <c r="A171" s="184"/>
      <c r="B171" s="184"/>
      <c r="C171" s="184"/>
      <c r="D171" s="184"/>
      <c r="E171" s="184"/>
    </row>
    <row r="173" spans="1:27" ht="96.95" customHeight="1">
      <c r="A173" s="2" t="s">
        <v>4835</v>
      </c>
      <c r="B173" s="2"/>
      <c r="C173" s="2"/>
      <c r="D173" s="2"/>
      <c r="E173" s="2"/>
      <c r="F173" s="2"/>
      <c r="G173" s="44" t="s">
        <v>123</v>
      </c>
      <c r="H173" s="44" t="s">
        <v>124</v>
      </c>
      <c r="I173" s="44" t="s">
        <v>201</v>
      </c>
    </row>
    <row r="174" spans="1:27" ht="111.2" customHeight="1">
      <c r="A174" s="44" t="s">
        <v>125</v>
      </c>
      <c r="B174" s="44" t="s">
        <v>126</v>
      </c>
      <c r="C174" s="44" t="s">
        <v>127</v>
      </c>
      <c r="D174" s="44" t="s">
        <v>128</v>
      </c>
      <c r="E174" s="44" t="s">
        <v>129</v>
      </c>
      <c r="F174" s="44" t="s">
        <v>202</v>
      </c>
      <c r="G174" s="47">
        <v>63</v>
      </c>
      <c r="H174" s="47">
        <f>SUM(D175:D237)</f>
        <v>7607</v>
      </c>
      <c r="I174" s="63">
        <f>37/G174*100</f>
        <v>58.730158730158735</v>
      </c>
    </row>
    <row r="175" spans="1:27" ht="129.75" customHeight="1">
      <c r="A175" s="516" t="s">
        <v>4836</v>
      </c>
      <c r="B175" s="555">
        <v>46038</v>
      </c>
      <c r="C175" s="516" t="s">
        <v>4837</v>
      </c>
      <c r="D175" s="553">
        <v>54</v>
      </c>
      <c r="E175" s="516" t="s">
        <v>4838</v>
      </c>
      <c r="F175" s="344" t="s">
        <v>205</v>
      </c>
      <c r="G175" s="370"/>
      <c r="H175" s="556"/>
      <c r="I175" s="557"/>
      <c r="J175" s="370"/>
      <c r="K175" s="362"/>
      <c r="L175" s="362"/>
      <c r="M175" s="362"/>
      <c r="N175" s="362"/>
      <c r="O175" s="362"/>
      <c r="P175" s="362"/>
      <c r="Q175" s="362"/>
      <c r="R175" s="362"/>
      <c r="S175" s="362"/>
      <c r="T175" s="362"/>
      <c r="U175" s="362"/>
      <c r="V175" s="362"/>
      <c r="W175" s="362"/>
      <c r="X175" s="362"/>
      <c r="Y175" s="362"/>
      <c r="Z175" s="362"/>
      <c r="AA175" s="362"/>
    </row>
    <row r="176" spans="1:27" ht="55.5" customHeight="1">
      <c r="A176" s="516" t="s">
        <v>4839</v>
      </c>
      <c r="B176" s="555">
        <v>46084</v>
      </c>
      <c r="C176" s="516" t="s">
        <v>4840</v>
      </c>
      <c r="D176" s="516">
        <v>18</v>
      </c>
      <c r="E176" s="516" t="s">
        <v>4838</v>
      </c>
      <c r="F176" s="344" t="s">
        <v>214</v>
      </c>
      <c r="G176" s="370"/>
      <c r="H176" s="370"/>
      <c r="I176" s="370"/>
      <c r="J176" s="370"/>
      <c r="K176" s="362"/>
      <c r="L176" s="362"/>
      <c r="M176" s="362"/>
      <c r="N176" s="362"/>
      <c r="O176" s="362"/>
      <c r="P176" s="362"/>
      <c r="Q176" s="362"/>
      <c r="R176" s="362"/>
      <c r="S176" s="362"/>
      <c r="T176" s="362"/>
      <c r="U176" s="362"/>
      <c r="V176" s="362"/>
      <c r="W176" s="362"/>
      <c r="X176" s="362"/>
      <c r="Y176" s="362"/>
      <c r="Z176" s="362"/>
      <c r="AA176" s="362"/>
    </row>
    <row r="177" spans="1:27" ht="146.25" customHeight="1">
      <c r="A177" s="516" t="s">
        <v>4841</v>
      </c>
      <c r="B177" s="555">
        <v>46098</v>
      </c>
      <c r="C177" s="516" t="s">
        <v>4842</v>
      </c>
      <c r="D177" s="516">
        <v>30</v>
      </c>
      <c r="E177" s="516" t="s">
        <v>4838</v>
      </c>
      <c r="F177" s="344" t="s">
        <v>214</v>
      </c>
      <c r="G177" s="370"/>
      <c r="H177" s="370"/>
      <c r="I177" s="370"/>
      <c r="J177" s="370"/>
      <c r="K177" s="362"/>
      <c r="L177" s="362"/>
      <c r="M177" s="362"/>
      <c r="N177" s="362"/>
      <c r="O177" s="362"/>
      <c r="P177" s="362"/>
      <c r="Q177" s="362"/>
      <c r="R177" s="362"/>
      <c r="S177" s="362"/>
      <c r="T177" s="362"/>
      <c r="U177" s="362"/>
      <c r="V177" s="362"/>
      <c r="W177" s="362"/>
      <c r="X177" s="362"/>
      <c r="Y177" s="362"/>
      <c r="Z177" s="362"/>
      <c r="AA177" s="362"/>
    </row>
    <row r="178" spans="1:27" ht="93.75" customHeight="1">
      <c r="A178" s="516" t="s">
        <v>4843</v>
      </c>
      <c r="B178" s="555">
        <v>46064</v>
      </c>
      <c r="C178" s="516" t="s">
        <v>4844</v>
      </c>
      <c r="D178" s="516">
        <v>31</v>
      </c>
      <c r="E178" s="516" t="s">
        <v>4747</v>
      </c>
      <c r="F178" s="344" t="s">
        <v>214</v>
      </c>
      <c r="G178" s="370"/>
      <c r="H178" s="370"/>
      <c r="I178" s="370"/>
      <c r="J178" s="370"/>
      <c r="K178" s="362"/>
      <c r="L178" s="362"/>
      <c r="M178" s="362"/>
      <c r="N178" s="362"/>
      <c r="O178" s="362"/>
      <c r="P178" s="362"/>
      <c r="Q178" s="362"/>
      <c r="R178" s="362"/>
      <c r="S178" s="362"/>
      <c r="T178" s="362"/>
      <c r="U178" s="362"/>
      <c r="V178" s="362"/>
      <c r="W178" s="362"/>
      <c r="X178" s="362"/>
      <c r="Y178" s="362"/>
      <c r="Z178" s="362"/>
      <c r="AA178" s="362"/>
    </row>
    <row r="179" spans="1:27" ht="93" customHeight="1">
      <c r="A179" s="516" t="s">
        <v>4843</v>
      </c>
      <c r="B179" s="555">
        <v>46064</v>
      </c>
      <c r="C179" s="516" t="s">
        <v>4845</v>
      </c>
      <c r="D179" s="553">
        <v>28</v>
      </c>
      <c r="E179" s="516" t="s">
        <v>4747</v>
      </c>
      <c r="F179" s="335" t="s">
        <v>17</v>
      </c>
      <c r="G179" s="370"/>
      <c r="H179" s="370"/>
      <c r="I179" s="370"/>
      <c r="J179" s="370"/>
      <c r="K179" s="362"/>
      <c r="L179" s="362"/>
      <c r="M179" s="362"/>
      <c r="N179" s="362"/>
      <c r="O179" s="362"/>
      <c r="P179" s="362"/>
      <c r="Q179" s="362"/>
      <c r="R179" s="362"/>
      <c r="S179" s="362"/>
      <c r="T179" s="362"/>
      <c r="U179" s="362"/>
      <c r="V179" s="362"/>
      <c r="W179" s="362"/>
      <c r="X179" s="362"/>
      <c r="Y179" s="362"/>
      <c r="Z179" s="362"/>
      <c r="AA179" s="362"/>
    </row>
    <row r="180" spans="1:27" ht="69.75" customHeight="1">
      <c r="A180" s="516" t="s">
        <v>4846</v>
      </c>
      <c r="B180" s="555">
        <v>46093</v>
      </c>
      <c r="C180" s="516" t="s">
        <v>4847</v>
      </c>
      <c r="D180" s="516">
        <v>22</v>
      </c>
      <c r="E180" s="516" t="s">
        <v>4747</v>
      </c>
      <c r="F180" s="335" t="s">
        <v>29</v>
      </c>
      <c r="K180" s="69"/>
      <c r="L180" s="69"/>
      <c r="M180" s="69"/>
      <c r="N180" s="69"/>
      <c r="O180" s="69"/>
      <c r="P180" s="69"/>
      <c r="Q180" s="69"/>
      <c r="R180" s="69"/>
      <c r="S180" s="69"/>
      <c r="T180" s="69"/>
      <c r="U180" s="69"/>
      <c r="V180" s="69"/>
      <c r="W180" s="69"/>
      <c r="X180" s="69"/>
      <c r="Y180" s="69"/>
      <c r="Z180" s="69"/>
      <c r="AA180" s="69"/>
    </row>
    <row r="181" spans="1:27" ht="85.5">
      <c r="A181" s="516" t="s">
        <v>4848</v>
      </c>
      <c r="B181" s="516" t="s">
        <v>4849</v>
      </c>
      <c r="C181" s="516" t="s">
        <v>4850</v>
      </c>
      <c r="D181" s="516">
        <v>17</v>
      </c>
      <c r="E181" s="516" t="s">
        <v>4747</v>
      </c>
      <c r="F181" s="335" t="s">
        <v>29</v>
      </c>
      <c r="K181" s="69"/>
      <c r="L181" s="69"/>
      <c r="M181" s="69"/>
      <c r="N181" s="69"/>
      <c r="O181" s="69"/>
      <c r="P181" s="69"/>
      <c r="Q181" s="69"/>
      <c r="R181" s="69"/>
      <c r="S181" s="69"/>
      <c r="T181" s="69"/>
      <c r="U181" s="69"/>
      <c r="V181" s="69"/>
      <c r="W181" s="69"/>
      <c r="X181" s="69"/>
      <c r="Y181" s="69"/>
      <c r="Z181" s="69"/>
      <c r="AA181" s="69"/>
    </row>
    <row r="182" spans="1:27" ht="42.75">
      <c r="A182" s="516" t="s">
        <v>4851</v>
      </c>
      <c r="B182" s="555">
        <v>46064</v>
      </c>
      <c r="C182" s="516" t="s">
        <v>4852</v>
      </c>
      <c r="D182" s="516">
        <v>15</v>
      </c>
      <c r="E182" s="516" t="s">
        <v>4722</v>
      </c>
      <c r="F182" s="335" t="s">
        <v>17</v>
      </c>
      <c r="K182" s="69"/>
      <c r="L182" s="69"/>
      <c r="M182" s="69"/>
      <c r="N182" s="69"/>
      <c r="O182" s="69"/>
      <c r="P182" s="69"/>
      <c r="Q182" s="69"/>
      <c r="R182" s="69"/>
      <c r="S182" s="69"/>
      <c r="T182" s="69"/>
      <c r="U182" s="69"/>
      <c r="V182" s="69"/>
      <c r="W182" s="69"/>
      <c r="X182" s="69"/>
      <c r="Y182" s="69"/>
      <c r="Z182" s="69"/>
      <c r="AA182" s="69"/>
    </row>
    <row r="183" spans="1:27" ht="38.25">
      <c r="A183" s="516" t="s">
        <v>4853</v>
      </c>
      <c r="B183" s="555">
        <v>46069</v>
      </c>
      <c r="C183" s="534" t="s">
        <v>4854</v>
      </c>
      <c r="D183" s="516">
        <v>25</v>
      </c>
      <c r="E183" s="534" t="s">
        <v>4855</v>
      </c>
      <c r="F183" s="335" t="s">
        <v>29</v>
      </c>
      <c r="K183" s="69"/>
      <c r="L183" s="69"/>
      <c r="M183" s="69"/>
      <c r="N183" s="69"/>
      <c r="O183" s="69"/>
      <c r="P183" s="69"/>
      <c r="Q183" s="69"/>
      <c r="R183" s="69"/>
      <c r="S183" s="69"/>
      <c r="T183" s="69"/>
      <c r="U183" s="69"/>
      <c r="V183" s="69"/>
      <c r="W183" s="69"/>
      <c r="X183" s="69"/>
      <c r="Y183" s="69"/>
      <c r="Z183" s="69"/>
      <c r="AA183" s="69"/>
    </row>
    <row r="184" spans="1:27" ht="38.25">
      <c r="A184" s="516" t="s">
        <v>4856</v>
      </c>
      <c r="B184" s="555">
        <v>46078</v>
      </c>
      <c r="C184" s="534" t="s">
        <v>4857</v>
      </c>
      <c r="D184" s="553">
        <v>26</v>
      </c>
      <c r="E184" s="534" t="s">
        <v>4858</v>
      </c>
      <c r="F184" s="335" t="s">
        <v>17</v>
      </c>
      <c r="K184" s="69"/>
      <c r="L184" s="69"/>
      <c r="M184" s="69"/>
      <c r="N184" s="69"/>
      <c r="O184" s="69"/>
      <c r="P184" s="69"/>
      <c r="Q184" s="69"/>
      <c r="R184" s="69"/>
      <c r="S184" s="69"/>
      <c r="T184" s="69"/>
      <c r="U184" s="69"/>
      <c r="V184" s="69"/>
      <c r="W184" s="69"/>
      <c r="X184" s="69"/>
      <c r="Y184" s="69"/>
      <c r="Z184" s="69"/>
      <c r="AA184" s="69"/>
    </row>
    <row r="185" spans="1:27" ht="42.75">
      <c r="A185" s="516" t="s">
        <v>4856</v>
      </c>
      <c r="B185" s="555">
        <v>46079</v>
      </c>
      <c r="C185" s="534" t="s">
        <v>4859</v>
      </c>
      <c r="D185" s="516">
        <v>27</v>
      </c>
      <c r="E185" s="516" t="s">
        <v>4722</v>
      </c>
      <c r="F185" s="335" t="s">
        <v>17</v>
      </c>
      <c r="K185" s="69"/>
      <c r="L185" s="69"/>
      <c r="M185" s="69"/>
      <c r="N185" s="69"/>
      <c r="O185" s="69"/>
      <c r="P185" s="69"/>
      <c r="Q185" s="69"/>
      <c r="R185" s="69"/>
      <c r="S185" s="69"/>
      <c r="T185" s="69"/>
      <c r="U185" s="69"/>
      <c r="V185" s="69"/>
      <c r="W185" s="69"/>
      <c r="X185" s="69"/>
      <c r="Y185" s="69"/>
      <c r="Z185" s="69"/>
      <c r="AA185" s="69"/>
    </row>
    <row r="186" spans="1:27" ht="85.5">
      <c r="A186" s="516" t="s">
        <v>4748</v>
      </c>
      <c r="B186" s="555">
        <v>46083</v>
      </c>
      <c r="C186" s="516" t="s">
        <v>4749</v>
      </c>
      <c r="D186" s="558">
        <v>259</v>
      </c>
      <c r="E186" s="516" t="s">
        <v>4722</v>
      </c>
      <c r="F186" s="210" t="s">
        <v>29</v>
      </c>
      <c r="K186" s="69"/>
      <c r="L186" s="69"/>
      <c r="M186" s="69"/>
      <c r="N186" s="69"/>
      <c r="O186" s="69"/>
      <c r="P186" s="69"/>
      <c r="Q186" s="69"/>
      <c r="R186" s="69"/>
      <c r="S186" s="69"/>
      <c r="T186" s="69"/>
      <c r="U186" s="69"/>
      <c r="V186" s="69"/>
      <c r="W186" s="69"/>
      <c r="X186" s="69"/>
      <c r="Y186" s="69"/>
      <c r="Z186" s="69"/>
      <c r="AA186" s="69"/>
    </row>
    <row r="187" spans="1:27" ht="57">
      <c r="A187" s="516" t="s">
        <v>4860</v>
      </c>
      <c r="B187" s="555">
        <v>46111</v>
      </c>
      <c r="C187" s="526" t="s">
        <v>4861</v>
      </c>
      <c r="D187" s="559">
        <v>49</v>
      </c>
      <c r="E187" s="516" t="s">
        <v>4722</v>
      </c>
      <c r="F187" s="210" t="s">
        <v>17</v>
      </c>
      <c r="K187" s="69"/>
      <c r="L187" s="69"/>
      <c r="M187" s="69"/>
      <c r="N187" s="69"/>
      <c r="O187" s="69"/>
      <c r="P187" s="69"/>
      <c r="Q187" s="69"/>
      <c r="R187" s="69"/>
      <c r="S187" s="69"/>
      <c r="T187" s="69"/>
      <c r="U187" s="69"/>
      <c r="V187" s="69"/>
      <c r="W187" s="69"/>
      <c r="X187" s="69"/>
      <c r="Y187" s="69"/>
      <c r="Z187" s="69"/>
      <c r="AA187" s="69"/>
    </row>
    <row r="188" spans="1:27" ht="42.75">
      <c r="A188" s="516" t="s">
        <v>4862</v>
      </c>
      <c r="B188" s="555">
        <v>46112</v>
      </c>
      <c r="C188" s="526" t="s">
        <v>4863</v>
      </c>
      <c r="D188" s="559">
        <v>17</v>
      </c>
      <c r="E188" s="516" t="s">
        <v>4722</v>
      </c>
      <c r="F188" s="210" t="s">
        <v>29</v>
      </c>
      <c r="K188" s="69"/>
      <c r="L188" s="69"/>
      <c r="M188" s="69"/>
      <c r="N188" s="69"/>
      <c r="O188" s="69"/>
      <c r="P188" s="69"/>
      <c r="Q188" s="69"/>
      <c r="R188" s="69"/>
      <c r="S188" s="69"/>
      <c r="T188" s="69"/>
      <c r="U188" s="69"/>
      <c r="V188" s="69"/>
      <c r="W188" s="69"/>
      <c r="X188" s="69"/>
      <c r="Y188" s="69"/>
      <c r="Z188" s="69"/>
      <c r="AA188" s="69"/>
    </row>
    <row r="189" spans="1:27" ht="50.25" customHeight="1">
      <c r="A189" s="516" t="s">
        <v>4864</v>
      </c>
      <c r="B189" s="516" t="s">
        <v>4865</v>
      </c>
      <c r="C189" s="526" t="s">
        <v>4866</v>
      </c>
      <c r="D189" s="543">
        <v>3</v>
      </c>
      <c r="E189" s="516" t="s">
        <v>4867</v>
      </c>
      <c r="F189" s="210" t="s">
        <v>29</v>
      </c>
      <c r="K189" s="69"/>
      <c r="L189" s="69"/>
      <c r="M189" s="69"/>
      <c r="N189" s="69"/>
      <c r="O189" s="69"/>
      <c r="P189" s="69"/>
      <c r="Q189" s="69"/>
      <c r="R189" s="69"/>
      <c r="S189" s="69"/>
      <c r="T189" s="69"/>
      <c r="U189" s="69"/>
      <c r="V189" s="69"/>
      <c r="W189" s="69"/>
      <c r="X189" s="69"/>
      <c r="Y189" s="69"/>
      <c r="Z189" s="69"/>
      <c r="AA189" s="69"/>
    </row>
    <row r="190" spans="1:27" ht="288" customHeight="1">
      <c r="A190" s="516" t="s">
        <v>4868</v>
      </c>
      <c r="B190" s="555">
        <v>46050</v>
      </c>
      <c r="C190" s="534" t="s">
        <v>4869</v>
      </c>
      <c r="D190" s="548">
        <v>15</v>
      </c>
      <c r="E190" s="548" t="s">
        <v>4870</v>
      </c>
      <c r="F190" s="210" t="s">
        <v>29</v>
      </c>
      <c r="K190" s="69"/>
      <c r="L190" s="69"/>
      <c r="M190" s="69"/>
      <c r="N190" s="69"/>
      <c r="O190" s="69"/>
      <c r="P190" s="69"/>
      <c r="Q190" s="69"/>
      <c r="R190" s="69"/>
      <c r="S190" s="69"/>
      <c r="T190" s="69"/>
      <c r="U190" s="69"/>
      <c r="V190" s="69"/>
      <c r="W190" s="69"/>
      <c r="X190" s="69"/>
      <c r="Y190" s="69"/>
      <c r="Z190" s="69"/>
      <c r="AA190" s="69"/>
    </row>
    <row r="191" spans="1:27" ht="292.5" customHeight="1">
      <c r="A191" s="516" t="s">
        <v>1197</v>
      </c>
      <c r="B191" s="516" t="s">
        <v>4871</v>
      </c>
      <c r="C191" s="534" t="s">
        <v>4872</v>
      </c>
      <c r="D191" s="548">
        <v>34</v>
      </c>
      <c r="E191" s="548" t="s">
        <v>4870</v>
      </c>
      <c r="F191" s="210" t="s">
        <v>29</v>
      </c>
      <c r="K191" s="69"/>
      <c r="L191" s="69"/>
      <c r="M191" s="69"/>
      <c r="N191" s="69"/>
      <c r="O191" s="69"/>
      <c r="P191" s="69"/>
      <c r="Q191" s="69"/>
      <c r="R191" s="69"/>
      <c r="S191" s="69"/>
      <c r="T191" s="69"/>
      <c r="U191" s="69"/>
      <c r="V191" s="69"/>
      <c r="W191" s="69"/>
      <c r="X191" s="69"/>
      <c r="Y191" s="69"/>
      <c r="Z191" s="69"/>
      <c r="AA191" s="69"/>
    </row>
    <row r="192" spans="1:27" s="242" customFormat="1" ht="146.25" customHeight="1">
      <c r="A192" s="516" t="s">
        <v>1196</v>
      </c>
      <c r="B192" s="560">
        <v>46077</v>
      </c>
      <c r="C192" s="534" t="s">
        <v>4873</v>
      </c>
      <c r="D192" s="548">
        <v>12</v>
      </c>
      <c r="E192" s="548" t="s">
        <v>4870</v>
      </c>
      <c r="F192" s="210" t="s">
        <v>29</v>
      </c>
      <c r="G192" s="33"/>
      <c r="H192" s="33"/>
      <c r="I192" s="33"/>
      <c r="J192" s="33"/>
      <c r="K192" s="69"/>
      <c r="L192" s="69"/>
      <c r="M192" s="69"/>
      <c r="N192" s="69"/>
      <c r="O192" s="69"/>
      <c r="P192" s="69"/>
      <c r="Q192" s="69"/>
      <c r="R192" s="69"/>
      <c r="S192" s="69"/>
      <c r="T192" s="69"/>
      <c r="U192" s="69"/>
      <c r="V192" s="69"/>
      <c r="W192" s="69"/>
      <c r="X192" s="69"/>
      <c r="Y192" s="69"/>
      <c r="Z192" s="69"/>
      <c r="AA192" s="69"/>
    </row>
    <row r="193" spans="1:27" ht="148.5" customHeight="1">
      <c r="A193" s="516" t="s">
        <v>4874</v>
      </c>
      <c r="B193" s="516" t="s">
        <v>4875</v>
      </c>
      <c r="C193" s="516" t="s">
        <v>4876</v>
      </c>
      <c r="D193" s="516">
        <v>367</v>
      </c>
      <c r="E193" s="516" t="s">
        <v>4877</v>
      </c>
      <c r="F193" s="210" t="s">
        <v>29</v>
      </c>
      <c r="K193" s="69"/>
      <c r="L193" s="69"/>
      <c r="M193" s="69"/>
      <c r="N193" s="69"/>
      <c r="O193" s="69"/>
      <c r="P193" s="69"/>
      <c r="Q193" s="69"/>
      <c r="R193" s="69"/>
      <c r="S193" s="69"/>
      <c r="T193" s="69"/>
      <c r="U193" s="69"/>
      <c r="V193" s="69"/>
      <c r="W193" s="69"/>
      <c r="X193" s="69"/>
      <c r="Y193" s="69"/>
      <c r="Z193" s="69"/>
      <c r="AA193" s="69"/>
    </row>
    <row r="194" spans="1:27" ht="170.25" customHeight="1">
      <c r="A194" s="516" t="s">
        <v>4878</v>
      </c>
      <c r="B194" s="516" t="s">
        <v>4879</v>
      </c>
      <c r="C194" s="516" t="s">
        <v>4880</v>
      </c>
      <c r="D194" s="516">
        <v>302</v>
      </c>
      <c r="E194" s="516" t="s">
        <v>4744</v>
      </c>
      <c r="F194" s="210" t="s">
        <v>17</v>
      </c>
      <c r="K194" s="69"/>
      <c r="L194" s="69"/>
      <c r="M194" s="69"/>
      <c r="N194" s="69"/>
      <c r="O194" s="69"/>
      <c r="P194" s="69"/>
      <c r="Q194" s="69"/>
      <c r="R194" s="69"/>
      <c r="S194" s="69"/>
      <c r="T194" s="69"/>
      <c r="U194" s="69"/>
      <c r="V194" s="69"/>
      <c r="W194" s="69"/>
      <c r="X194" s="69"/>
      <c r="Y194" s="69"/>
      <c r="Z194" s="69"/>
      <c r="AA194" s="69"/>
    </row>
    <row r="195" spans="1:27" ht="57.75" customHeight="1">
      <c r="A195" s="516" t="s">
        <v>4881</v>
      </c>
      <c r="B195" s="561">
        <v>46069</v>
      </c>
      <c r="C195" s="516" t="s">
        <v>4882</v>
      </c>
      <c r="D195" s="548">
        <v>13</v>
      </c>
      <c r="E195" s="548" t="s">
        <v>4883</v>
      </c>
      <c r="F195" s="185" t="s">
        <v>29</v>
      </c>
      <c r="K195" s="69"/>
      <c r="L195" s="69"/>
      <c r="M195" s="69"/>
      <c r="N195" s="69"/>
      <c r="O195" s="69"/>
      <c r="P195" s="69"/>
      <c r="Q195" s="69"/>
      <c r="R195" s="69"/>
      <c r="S195" s="69"/>
      <c r="T195" s="69"/>
      <c r="U195" s="69"/>
      <c r="V195" s="69"/>
      <c r="W195" s="69"/>
      <c r="X195" s="69"/>
      <c r="Y195" s="69"/>
      <c r="Z195" s="69"/>
      <c r="AA195" s="69"/>
    </row>
    <row r="196" spans="1:27" ht="57">
      <c r="A196" s="516" t="s">
        <v>4881</v>
      </c>
      <c r="B196" s="561">
        <v>46070</v>
      </c>
      <c r="C196" s="516" t="s">
        <v>4882</v>
      </c>
      <c r="D196" s="548">
        <v>21</v>
      </c>
      <c r="E196" s="548" t="s">
        <v>4883</v>
      </c>
      <c r="F196" s="185" t="s">
        <v>29</v>
      </c>
      <c r="K196" s="69"/>
      <c r="L196" s="69"/>
      <c r="M196" s="69"/>
      <c r="N196" s="69"/>
      <c r="O196" s="69"/>
      <c r="P196" s="69"/>
      <c r="Q196" s="69"/>
      <c r="R196" s="69"/>
      <c r="S196" s="69"/>
      <c r="T196" s="69"/>
      <c r="U196" s="69"/>
      <c r="V196" s="69"/>
      <c r="W196" s="69"/>
      <c r="X196" s="69"/>
      <c r="Y196" s="69"/>
      <c r="Z196" s="69"/>
      <c r="AA196" s="69"/>
    </row>
    <row r="197" spans="1:27" ht="57">
      <c r="A197" s="516" t="s">
        <v>4884</v>
      </c>
      <c r="B197" s="561">
        <v>46071</v>
      </c>
      <c r="C197" s="516" t="s">
        <v>4885</v>
      </c>
      <c r="D197" s="548">
        <v>10</v>
      </c>
      <c r="E197" s="548" t="s">
        <v>4883</v>
      </c>
      <c r="F197" s="185" t="s">
        <v>29</v>
      </c>
      <c r="K197" s="69"/>
      <c r="L197" s="69"/>
      <c r="M197" s="69"/>
      <c r="N197" s="69"/>
      <c r="O197" s="69"/>
      <c r="P197" s="69"/>
      <c r="Q197" s="69"/>
      <c r="R197" s="69"/>
      <c r="S197" s="69"/>
      <c r="T197" s="69"/>
      <c r="U197" s="69"/>
      <c r="V197" s="69"/>
      <c r="W197" s="69"/>
      <c r="X197" s="69"/>
      <c r="Y197" s="69"/>
      <c r="Z197" s="69"/>
      <c r="AA197" s="69"/>
    </row>
    <row r="198" spans="1:27" ht="57">
      <c r="A198" s="516" t="s">
        <v>4884</v>
      </c>
      <c r="B198" s="561">
        <v>46072</v>
      </c>
      <c r="C198" s="516" t="s">
        <v>4885</v>
      </c>
      <c r="D198" s="548">
        <v>17</v>
      </c>
      <c r="E198" s="548" t="s">
        <v>4883</v>
      </c>
      <c r="F198" s="185" t="s">
        <v>29</v>
      </c>
      <c r="K198" s="69"/>
      <c r="L198" s="69"/>
      <c r="M198" s="69"/>
      <c r="N198" s="69"/>
      <c r="O198" s="69"/>
      <c r="P198" s="69"/>
      <c r="Q198" s="69"/>
      <c r="R198" s="69"/>
      <c r="S198" s="69"/>
      <c r="T198" s="69"/>
      <c r="U198" s="69"/>
      <c r="V198" s="69"/>
      <c r="W198" s="69"/>
      <c r="X198" s="69"/>
      <c r="Y198" s="69"/>
      <c r="Z198" s="69"/>
      <c r="AA198" s="69"/>
    </row>
    <row r="199" spans="1:27" ht="57">
      <c r="A199" s="516" t="s">
        <v>4884</v>
      </c>
      <c r="B199" s="561">
        <v>46073</v>
      </c>
      <c r="C199" s="516" t="s">
        <v>4885</v>
      </c>
      <c r="D199" s="548">
        <v>25</v>
      </c>
      <c r="E199" s="548" t="s">
        <v>4883</v>
      </c>
      <c r="F199" s="185" t="s">
        <v>29</v>
      </c>
      <c r="K199" s="69"/>
      <c r="L199" s="69"/>
      <c r="M199" s="69"/>
      <c r="N199" s="69"/>
      <c r="O199" s="69"/>
      <c r="P199" s="69"/>
      <c r="Q199" s="69"/>
      <c r="R199" s="69"/>
      <c r="S199" s="69"/>
      <c r="T199" s="69"/>
      <c r="U199" s="69"/>
      <c r="V199" s="69"/>
      <c r="W199" s="69"/>
      <c r="X199" s="69"/>
      <c r="Y199" s="69"/>
      <c r="Z199" s="69"/>
      <c r="AA199" s="69"/>
    </row>
    <row r="200" spans="1:27" ht="57">
      <c r="A200" s="516" t="s">
        <v>4886</v>
      </c>
      <c r="B200" s="561">
        <v>46075</v>
      </c>
      <c r="C200" s="516" t="s">
        <v>4887</v>
      </c>
      <c r="D200" s="548">
        <v>300</v>
      </c>
      <c r="E200" s="548" t="s">
        <v>4883</v>
      </c>
      <c r="F200" s="185" t="s">
        <v>29</v>
      </c>
      <c r="K200" s="69"/>
      <c r="L200" s="69"/>
      <c r="M200" s="69"/>
      <c r="N200" s="69"/>
      <c r="O200" s="69"/>
      <c r="P200" s="69"/>
      <c r="Q200" s="69"/>
      <c r="R200" s="69"/>
      <c r="S200" s="69"/>
      <c r="T200" s="69"/>
      <c r="U200" s="69"/>
      <c r="V200" s="69"/>
      <c r="W200" s="69"/>
      <c r="X200" s="69"/>
      <c r="Y200" s="69"/>
      <c r="Z200" s="69"/>
      <c r="AA200" s="69"/>
    </row>
    <row r="201" spans="1:27" ht="85.5">
      <c r="A201" s="516" t="s">
        <v>4888</v>
      </c>
      <c r="B201" s="555">
        <v>46025</v>
      </c>
      <c r="C201" s="516" t="s">
        <v>4889</v>
      </c>
      <c r="D201" s="516">
        <v>13</v>
      </c>
      <c r="E201" s="524" t="s">
        <v>4752</v>
      </c>
      <c r="F201" s="185" t="s">
        <v>29</v>
      </c>
      <c r="K201" s="69"/>
      <c r="L201" s="69"/>
      <c r="M201" s="69"/>
      <c r="N201" s="69"/>
      <c r="O201" s="69"/>
      <c r="P201" s="69"/>
      <c r="Q201" s="69"/>
      <c r="R201" s="69"/>
      <c r="S201" s="69"/>
      <c r="T201" s="69"/>
      <c r="U201" s="69"/>
      <c r="V201" s="69"/>
      <c r="W201" s="69"/>
      <c r="X201" s="69"/>
      <c r="Y201" s="69"/>
      <c r="Z201" s="69"/>
      <c r="AA201" s="69"/>
    </row>
    <row r="202" spans="1:27" ht="42.75">
      <c r="A202" s="534" t="s">
        <v>4890</v>
      </c>
      <c r="B202" s="555">
        <v>46079</v>
      </c>
      <c r="C202" s="516" t="s">
        <v>4891</v>
      </c>
      <c r="D202" s="516">
        <v>28</v>
      </c>
      <c r="E202" s="524" t="s">
        <v>4752</v>
      </c>
      <c r="F202" s="185" t="s">
        <v>17</v>
      </c>
      <c r="K202" s="69"/>
      <c r="L202" s="69"/>
      <c r="M202" s="69"/>
      <c r="N202" s="69"/>
      <c r="O202" s="69"/>
      <c r="P202" s="69"/>
      <c r="Q202" s="69"/>
      <c r="R202" s="69"/>
      <c r="S202" s="69"/>
      <c r="T202" s="69"/>
      <c r="U202" s="69"/>
      <c r="V202" s="69"/>
      <c r="W202" s="69"/>
      <c r="X202" s="69"/>
      <c r="Y202" s="69"/>
      <c r="Z202" s="69"/>
      <c r="AA202" s="69"/>
    </row>
    <row r="203" spans="1:27" ht="42.75">
      <c r="A203" s="516" t="s">
        <v>4892</v>
      </c>
      <c r="B203" s="555">
        <v>46080</v>
      </c>
      <c r="C203" s="516" t="s">
        <v>4893</v>
      </c>
      <c r="D203" s="516">
        <v>23</v>
      </c>
      <c r="E203" s="524" t="s">
        <v>4752</v>
      </c>
      <c r="F203" s="185" t="s">
        <v>29</v>
      </c>
      <c r="K203" s="69"/>
      <c r="L203" s="69"/>
      <c r="M203" s="69"/>
      <c r="N203" s="69"/>
      <c r="O203" s="69"/>
      <c r="P203" s="69"/>
      <c r="Q203" s="69"/>
      <c r="R203" s="69"/>
      <c r="S203" s="69"/>
      <c r="T203" s="69"/>
      <c r="U203" s="69"/>
      <c r="V203" s="69"/>
      <c r="W203" s="69"/>
      <c r="X203" s="69"/>
      <c r="Y203" s="69"/>
      <c r="Z203" s="69"/>
      <c r="AA203" s="69"/>
    </row>
    <row r="204" spans="1:27" ht="42.75">
      <c r="A204" s="516" t="s">
        <v>4894</v>
      </c>
      <c r="B204" s="555">
        <v>46085</v>
      </c>
      <c r="C204" s="516" t="s">
        <v>4895</v>
      </c>
      <c r="D204" s="516">
        <v>10</v>
      </c>
      <c r="E204" s="524" t="s">
        <v>4752</v>
      </c>
      <c r="F204" s="185" t="s">
        <v>29</v>
      </c>
      <c r="K204" s="69"/>
      <c r="L204" s="69"/>
      <c r="M204" s="69"/>
      <c r="N204" s="69"/>
      <c r="O204" s="69"/>
      <c r="P204" s="69"/>
      <c r="Q204" s="69"/>
      <c r="R204" s="69"/>
      <c r="S204" s="69"/>
      <c r="T204" s="69"/>
      <c r="U204" s="69"/>
      <c r="V204" s="69"/>
      <c r="W204" s="69"/>
      <c r="X204" s="69"/>
      <c r="Y204" s="69"/>
      <c r="Z204" s="69"/>
      <c r="AA204" s="69"/>
    </row>
    <row r="205" spans="1:27" ht="42" customHeight="1">
      <c r="A205" s="516" t="s">
        <v>4896</v>
      </c>
      <c r="B205" s="561">
        <v>46088</v>
      </c>
      <c r="C205" s="516" t="s">
        <v>4897</v>
      </c>
      <c r="D205" s="548">
        <v>20</v>
      </c>
      <c r="E205" s="516" t="s">
        <v>4764</v>
      </c>
      <c r="F205" s="185" t="s">
        <v>29</v>
      </c>
    </row>
    <row r="206" spans="1:27" s="505" customFormat="1" ht="161.25" customHeight="1">
      <c r="A206" s="516" t="s">
        <v>4898</v>
      </c>
      <c r="B206" s="562">
        <v>46079</v>
      </c>
      <c r="C206" s="534" t="s">
        <v>4899</v>
      </c>
      <c r="D206" s="548">
        <v>11</v>
      </c>
      <c r="E206" s="526" t="s">
        <v>4900</v>
      </c>
      <c r="F206" s="185" t="s">
        <v>17</v>
      </c>
      <c r="G206" s="522"/>
      <c r="H206" s="522"/>
      <c r="I206" s="522"/>
      <c r="J206" s="522"/>
      <c r="K206" s="353"/>
      <c r="L206" s="353"/>
      <c r="M206" s="563"/>
      <c r="N206" s="207"/>
      <c r="O206" s="207"/>
      <c r="P206" s="207"/>
      <c r="Q206" s="207"/>
      <c r="R206" s="207"/>
      <c r="S206" s="207"/>
      <c r="T206" s="207"/>
      <c r="U206" s="207"/>
      <c r="V206" s="207"/>
      <c r="W206" s="207"/>
      <c r="X206" s="207"/>
      <c r="Y206" s="207"/>
      <c r="Z206" s="207"/>
      <c r="AA206" s="207"/>
    </row>
    <row r="207" spans="1:27" ht="360" customHeight="1">
      <c r="A207" s="516" t="s">
        <v>4901</v>
      </c>
      <c r="B207" s="548" t="s">
        <v>4902</v>
      </c>
      <c r="C207" s="534" t="s">
        <v>4903</v>
      </c>
      <c r="D207" s="548">
        <v>13</v>
      </c>
      <c r="E207" s="526" t="s">
        <v>4904</v>
      </c>
      <c r="F207" s="185" t="s">
        <v>29</v>
      </c>
      <c r="G207" s="522"/>
      <c r="H207" s="522"/>
      <c r="I207" s="522"/>
      <c r="J207" s="522"/>
      <c r="K207" s="353"/>
      <c r="L207" s="353"/>
      <c r="M207" s="563"/>
      <c r="N207" s="207"/>
      <c r="O207" s="207"/>
      <c r="P207" s="207"/>
      <c r="Q207" s="207"/>
      <c r="R207" s="207"/>
      <c r="S207" s="207"/>
      <c r="T207" s="207"/>
      <c r="U207" s="207"/>
      <c r="V207" s="207"/>
      <c r="W207" s="207"/>
      <c r="X207" s="207"/>
      <c r="Y207" s="207"/>
      <c r="Z207" s="207"/>
      <c r="AA207" s="207"/>
    </row>
    <row r="208" spans="1:27" ht="188.25" customHeight="1">
      <c r="A208" s="534" t="s">
        <v>4905</v>
      </c>
      <c r="B208" s="564">
        <v>46106</v>
      </c>
      <c r="C208" s="534" t="s">
        <v>4906</v>
      </c>
      <c r="D208" s="534">
        <v>3</v>
      </c>
      <c r="E208" s="516" t="s">
        <v>4907</v>
      </c>
      <c r="F208" s="185" t="s">
        <v>29</v>
      </c>
      <c r="G208" s="565"/>
      <c r="H208" s="565"/>
      <c r="I208" s="565"/>
      <c r="J208" s="565"/>
      <c r="K208" s="547"/>
      <c r="L208" s="547"/>
      <c r="M208" s="547"/>
      <c r="N208" s="547"/>
      <c r="O208" s="547"/>
      <c r="P208" s="547"/>
      <c r="Q208" s="547"/>
      <c r="R208" s="547"/>
      <c r="S208" s="547"/>
      <c r="T208" s="547"/>
      <c r="U208" s="547"/>
      <c r="V208" s="547"/>
      <c r="W208" s="547"/>
      <c r="X208" s="547"/>
      <c r="Y208" s="547"/>
      <c r="Z208" s="547"/>
      <c r="AA208" s="547"/>
    </row>
    <row r="209" spans="1:27" s="69" customFormat="1" ht="156.75">
      <c r="A209" s="516" t="s">
        <v>4908</v>
      </c>
      <c r="B209" s="566">
        <v>46075</v>
      </c>
      <c r="C209" s="516" t="s">
        <v>4909</v>
      </c>
      <c r="D209" s="516">
        <v>105</v>
      </c>
      <c r="E209" s="516" t="s">
        <v>4785</v>
      </c>
      <c r="F209" s="185" t="s">
        <v>29</v>
      </c>
      <c r="G209" s="565"/>
      <c r="H209" s="565"/>
      <c r="I209" s="565"/>
      <c r="J209" s="565"/>
      <c r="K209" s="547"/>
      <c r="L209" s="547"/>
      <c r="M209" s="547"/>
      <c r="N209" s="547"/>
      <c r="O209" s="547"/>
      <c r="P209" s="547"/>
      <c r="Q209" s="547"/>
      <c r="R209" s="547"/>
      <c r="S209" s="547"/>
      <c r="T209" s="547"/>
      <c r="U209" s="547"/>
      <c r="V209" s="547"/>
      <c r="W209" s="547"/>
      <c r="X209" s="547"/>
      <c r="Y209" s="547"/>
      <c r="Z209" s="547"/>
      <c r="AA209" s="547"/>
    </row>
    <row r="210" spans="1:27" s="362" customFormat="1" ht="42.75">
      <c r="A210" s="516" t="s">
        <v>4910</v>
      </c>
      <c r="B210" s="516" t="s">
        <v>4911</v>
      </c>
      <c r="C210" s="516" t="s">
        <v>4912</v>
      </c>
      <c r="D210" s="516">
        <v>141</v>
      </c>
      <c r="E210" s="516" t="s">
        <v>4913</v>
      </c>
      <c r="F210" s="185" t="s">
        <v>17</v>
      </c>
      <c r="G210" s="565"/>
      <c r="H210" s="565"/>
      <c r="I210" s="565"/>
      <c r="J210" s="565"/>
      <c r="K210" s="547"/>
      <c r="L210" s="547"/>
      <c r="M210" s="547"/>
      <c r="N210" s="547"/>
      <c r="O210" s="547"/>
      <c r="P210" s="547"/>
      <c r="Q210" s="547"/>
      <c r="R210" s="547"/>
      <c r="S210" s="547"/>
      <c r="T210" s="547"/>
      <c r="U210" s="547"/>
      <c r="V210" s="547"/>
      <c r="W210" s="547"/>
      <c r="X210" s="547"/>
      <c r="Y210" s="547"/>
      <c r="Z210" s="547"/>
      <c r="AA210" s="547"/>
    </row>
    <row r="211" spans="1:27" s="362" customFormat="1" ht="342">
      <c r="A211" s="516" t="s">
        <v>4914</v>
      </c>
      <c r="B211" s="567">
        <v>46052</v>
      </c>
      <c r="C211" s="516" t="s">
        <v>4915</v>
      </c>
      <c r="D211" s="516">
        <v>60</v>
      </c>
      <c r="E211" s="516" t="s">
        <v>4913</v>
      </c>
      <c r="F211" s="185" t="s">
        <v>29</v>
      </c>
      <c r="G211" s="565"/>
      <c r="H211" s="565"/>
      <c r="I211" s="565"/>
      <c r="J211" s="565"/>
      <c r="K211" s="547"/>
      <c r="L211" s="547"/>
      <c r="M211" s="547"/>
      <c r="N211" s="547"/>
      <c r="O211" s="547"/>
      <c r="P211" s="547"/>
      <c r="Q211" s="547"/>
      <c r="R211" s="547"/>
      <c r="S211" s="547"/>
      <c r="T211" s="547"/>
      <c r="U211" s="547"/>
      <c r="V211" s="547"/>
      <c r="W211" s="547"/>
      <c r="X211" s="547"/>
      <c r="Y211" s="547"/>
      <c r="Z211" s="547"/>
      <c r="AA211" s="547"/>
    </row>
    <row r="212" spans="1:27" s="362" customFormat="1" ht="144.75" customHeight="1">
      <c r="A212" s="568" t="s">
        <v>4916</v>
      </c>
      <c r="B212" s="568" t="s">
        <v>4917</v>
      </c>
      <c r="C212" s="568" t="s">
        <v>4918</v>
      </c>
      <c r="D212" s="568">
        <v>30</v>
      </c>
      <c r="E212" s="568" t="s">
        <v>4913</v>
      </c>
      <c r="F212" s="185" t="s">
        <v>17</v>
      </c>
      <c r="G212" s="33"/>
      <c r="H212" s="33"/>
      <c r="I212" s="33"/>
      <c r="J212" s="33"/>
      <c r="K212"/>
      <c r="L212"/>
      <c r="M212"/>
      <c r="N212"/>
      <c r="O212"/>
      <c r="P212"/>
      <c r="Q212"/>
      <c r="R212"/>
      <c r="S212"/>
      <c r="T212"/>
      <c r="U212"/>
      <c r="V212"/>
      <c r="W212"/>
      <c r="X212"/>
      <c r="Y212"/>
      <c r="Z212"/>
      <c r="AA212"/>
    </row>
    <row r="213" spans="1:27" s="362" customFormat="1" ht="116.25" customHeight="1">
      <c r="A213" s="568" t="s">
        <v>4919</v>
      </c>
      <c r="B213" s="569">
        <v>46075</v>
      </c>
      <c r="C213" s="568" t="s">
        <v>4920</v>
      </c>
      <c r="D213" s="568">
        <v>260</v>
      </c>
      <c r="E213" s="568" t="s">
        <v>4913</v>
      </c>
      <c r="F213" s="185" t="s">
        <v>29</v>
      </c>
      <c r="G213" s="33"/>
      <c r="H213" s="33"/>
      <c r="I213" s="33"/>
      <c r="J213" s="33"/>
      <c r="K213"/>
      <c r="L213"/>
      <c r="M213"/>
      <c r="N213"/>
      <c r="O213"/>
      <c r="P213"/>
      <c r="Q213"/>
      <c r="R213"/>
      <c r="S213"/>
      <c r="T213"/>
      <c r="U213"/>
      <c r="V213"/>
      <c r="W213"/>
      <c r="X213"/>
      <c r="Y213"/>
      <c r="Z213"/>
      <c r="AA213"/>
    </row>
    <row r="214" spans="1:27" s="362" customFormat="1" ht="128.25">
      <c r="A214" s="516" t="s">
        <v>4827</v>
      </c>
      <c r="B214" s="570">
        <v>46071</v>
      </c>
      <c r="C214" s="516" t="s">
        <v>4828</v>
      </c>
      <c r="D214" s="548">
        <v>12</v>
      </c>
      <c r="E214" s="548" t="s">
        <v>4921</v>
      </c>
      <c r="F214" s="185" t="s">
        <v>29</v>
      </c>
      <c r="G214" s="33"/>
      <c r="H214" s="33"/>
      <c r="I214" s="33"/>
      <c r="J214" s="33"/>
      <c r="K214"/>
      <c r="L214"/>
      <c r="M214"/>
      <c r="N214"/>
      <c r="O214"/>
      <c r="P214"/>
      <c r="Q214"/>
      <c r="R214"/>
      <c r="S214"/>
      <c r="T214"/>
      <c r="U214"/>
      <c r="V214"/>
      <c r="W214"/>
      <c r="X214"/>
      <c r="Y214"/>
      <c r="Z214"/>
      <c r="AA214"/>
    </row>
    <row r="215" spans="1:27" s="362" customFormat="1" ht="65.25" customHeight="1">
      <c r="A215" s="571" t="s">
        <v>4922</v>
      </c>
      <c r="B215" s="572">
        <v>46083</v>
      </c>
      <c r="C215" s="571" t="s">
        <v>4923</v>
      </c>
      <c r="D215" s="542">
        <v>18</v>
      </c>
      <c r="E215" s="542" t="s">
        <v>4924</v>
      </c>
      <c r="F215" s="210" t="s">
        <v>29</v>
      </c>
      <c r="G215" s="33"/>
      <c r="H215" s="33"/>
      <c r="I215" s="33"/>
      <c r="J215" s="33"/>
      <c r="K215"/>
      <c r="L215"/>
      <c r="M215"/>
      <c r="N215"/>
      <c r="O215"/>
      <c r="P215"/>
      <c r="Q215"/>
      <c r="R215"/>
      <c r="S215"/>
      <c r="T215"/>
      <c r="U215"/>
      <c r="V215"/>
      <c r="W215"/>
      <c r="X215"/>
      <c r="Y215"/>
      <c r="Z215"/>
      <c r="AA215"/>
    </row>
    <row r="216" spans="1:27" s="362" customFormat="1" ht="69" customHeight="1">
      <c r="A216" s="516" t="s">
        <v>4925</v>
      </c>
      <c r="B216" s="561">
        <v>46028</v>
      </c>
      <c r="C216" s="516" t="s">
        <v>4926</v>
      </c>
      <c r="D216" s="548">
        <v>136</v>
      </c>
      <c r="E216" s="516" t="s">
        <v>4805</v>
      </c>
      <c r="F216" s="210" t="s">
        <v>17</v>
      </c>
      <c r="G216" s="33"/>
      <c r="H216" s="33"/>
      <c r="I216" s="33"/>
      <c r="J216" s="33"/>
      <c r="K216"/>
      <c r="L216"/>
      <c r="M216"/>
      <c r="N216"/>
      <c r="O216"/>
      <c r="P216"/>
      <c r="Q216"/>
      <c r="R216"/>
      <c r="S216"/>
      <c r="T216"/>
      <c r="U216"/>
      <c r="V216"/>
      <c r="W216"/>
      <c r="X216"/>
      <c r="Y216"/>
      <c r="Z216"/>
      <c r="AA216"/>
    </row>
    <row r="217" spans="1:27" s="362" customFormat="1" ht="42.75">
      <c r="A217" s="516" t="s">
        <v>528</v>
      </c>
      <c r="B217" s="561">
        <v>46040</v>
      </c>
      <c r="C217" s="516" t="s">
        <v>4927</v>
      </c>
      <c r="D217" s="548">
        <v>10</v>
      </c>
      <c r="E217" s="534" t="s">
        <v>4802</v>
      </c>
      <c r="F217" s="185" t="s">
        <v>17</v>
      </c>
      <c r="G217" s="33"/>
      <c r="H217" s="33"/>
      <c r="I217" s="33"/>
      <c r="J217" s="33"/>
      <c r="K217"/>
      <c r="L217"/>
      <c r="M217"/>
      <c r="N217"/>
      <c r="O217"/>
      <c r="P217"/>
      <c r="Q217"/>
      <c r="R217"/>
      <c r="S217"/>
      <c r="T217"/>
      <c r="U217"/>
      <c r="V217"/>
      <c r="W217"/>
      <c r="X217"/>
      <c r="Y217"/>
      <c r="Z217"/>
      <c r="AA217"/>
    </row>
    <row r="218" spans="1:27" s="362" customFormat="1" ht="14.25">
      <c r="A218" s="516" t="s">
        <v>3719</v>
      </c>
      <c r="B218" s="561">
        <v>46075</v>
      </c>
      <c r="C218" s="516" t="s">
        <v>4928</v>
      </c>
      <c r="D218" s="548">
        <v>65</v>
      </c>
      <c r="E218" s="534" t="s">
        <v>4802</v>
      </c>
      <c r="F218" s="185" t="s">
        <v>29</v>
      </c>
      <c r="G218" s="33"/>
      <c r="H218" s="33"/>
      <c r="I218" s="33"/>
      <c r="J218" s="33"/>
      <c r="K218"/>
      <c r="L218"/>
      <c r="M218"/>
      <c r="N218"/>
      <c r="O218"/>
      <c r="P218"/>
      <c r="Q218"/>
      <c r="R218"/>
      <c r="S218"/>
      <c r="T218"/>
      <c r="U218"/>
      <c r="V218"/>
      <c r="W218"/>
      <c r="X218"/>
      <c r="Y218"/>
      <c r="Z218"/>
      <c r="AA218"/>
    </row>
    <row r="219" spans="1:27" s="362" customFormat="1" ht="28.5">
      <c r="A219" s="516" t="s">
        <v>4929</v>
      </c>
      <c r="B219" s="561">
        <v>46085</v>
      </c>
      <c r="C219" s="516" t="s">
        <v>4930</v>
      </c>
      <c r="D219" s="548">
        <v>25</v>
      </c>
      <c r="E219" s="534" t="s">
        <v>4802</v>
      </c>
      <c r="F219" s="185" t="s">
        <v>17</v>
      </c>
      <c r="G219" s="33"/>
      <c r="H219" s="33"/>
      <c r="I219" s="33"/>
      <c r="J219" s="33"/>
      <c r="K219"/>
      <c r="L219"/>
      <c r="M219"/>
      <c r="N219"/>
      <c r="O219"/>
      <c r="P219"/>
      <c r="Q219"/>
      <c r="R219"/>
      <c r="S219"/>
      <c r="T219"/>
      <c r="U219"/>
      <c r="V219"/>
      <c r="W219"/>
      <c r="X219"/>
      <c r="Y219"/>
      <c r="Z219"/>
      <c r="AA219"/>
    </row>
    <row r="220" spans="1:27" s="362" customFormat="1" ht="28.5">
      <c r="A220" s="516" t="s">
        <v>4931</v>
      </c>
      <c r="B220" s="561">
        <v>46079</v>
      </c>
      <c r="C220" s="516" t="s">
        <v>4932</v>
      </c>
      <c r="D220" s="548">
        <v>25</v>
      </c>
      <c r="E220" s="516" t="s">
        <v>4933</v>
      </c>
      <c r="F220" s="185" t="s">
        <v>17</v>
      </c>
      <c r="G220" s="33"/>
      <c r="H220" s="33"/>
      <c r="I220" s="33"/>
      <c r="J220" s="33"/>
      <c r="K220"/>
      <c r="L220"/>
      <c r="M220"/>
      <c r="N220"/>
      <c r="O220"/>
      <c r="P220"/>
      <c r="Q220"/>
      <c r="R220"/>
      <c r="S220"/>
      <c r="T220"/>
      <c r="U220"/>
      <c r="V220"/>
      <c r="W220"/>
      <c r="X220"/>
      <c r="Y220"/>
      <c r="Z220"/>
      <c r="AA220"/>
    </row>
    <row r="221" spans="1:27" s="362" customFormat="1" ht="331.5">
      <c r="A221" s="516" t="s">
        <v>4934</v>
      </c>
      <c r="B221" s="573">
        <v>46107</v>
      </c>
      <c r="C221" s="550" t="s">
        <v>4935</v>
      </c>
      <c r="D221" s="516">
        <v>385</v>
      </c>
      <c r="E221" s="516" t="s">
        <v>4936</v>
      </c>
      <c r="F221" s="185" t="s">
        <v>17</v>
      </c>
      <c r="G221" s="33"/>
      <c r="H221" s="33"/>
      <c r="I221" s="33"/>
      <c r="J221" s="33"/>
      <c r="K221"/>
      <c r="L221"/>
      <c r="M221"/>
      <c r="N221"/>
      <c r="O221"/>
      <c r="P221"/>
      <c r="Q221"/>
      <c r="R221"/>
      <c r="S221"/>
      <c r="T221"/>
      <c r="U221"/>
      <c r="V221"/>
      <c r="W221"/>
      <c r="X221"/>
      <c r="Y221"/>
      <c r="Z221"/>
      <c r="AA221"/>
    </row>
    <row r="222" spans="1:27" s="362" customFormat="1" ht="204">
      <c r="A222" s="516" t="s">
        <v>4937</v>
      </c>
      <c r="B222" s="573">
        <v>46083</v>
      </c>
      <c r="C222" s="550" t="s">
        <v>4938</v>
      </c>
      <c r="D222" s="516">
        <v>400</v>
      </c>
      <c r="E222" s="516" t="s">
        <v>4939</v>
      </c>
      <c r="F222" s="185" t="s">
        <v>17</v>
      </c>
      <c r="G222" s="33"/>
      <c r="H222" s="33"/>
      <c r="I222" s="33"/>
      <c r="J222" s="33"/>
      <c r="K222"/>
      <c r="L222"/>
      <c r="M222"/>
      <c r="N222"/>
      <c r="O222"/>
      <c r="P222"/>
      <c r="Q222"/>
      <c r="R222"/>
      <c r="S222"/>
      <c r="T222"/>
      <c r="U222"/>
      <c r="V222"/>
      <c r="W222"/>
      <c r="X222"/>
      <c r="Y222"/>
      <c r="Z222"/>
      <c r="AA222"/>
    </row>
    <row r="223" spans="1:27" s="362" customFormat="1" ht="153">
      <c r="A223" s="516" t="s">
        <v>4940</v>
      </c>
      <c r="B223" s="516" t="s">
        <v>4941</v>
      </c>
      <c r="C223" s="550" t="s">
        <v>4942</v>
      </c>
      <c r="D223" s="516">
        <v>3</v>
      </c>
      <c r="E223" s="516" t="s">
        <v>4943</v>
      </c>
      <c r="F223" s="185" t="s">
        <v>17</v>
      </c>
      <c r="G223" s="33"/>
      <c r="H223" s="33"/>
      <c r="I223" s="33"/>
      <c r="J223" s="33"/>
      <c r="K223"/>
      <c r="L223"/>
      <c r="M223"/>
      <c r="N223"/>
      <c r="O223"/>
      <c r="P223"/>
      <c r="Q223"/>
      <c r="R223"/>
      <c r="S223"/>
      <c r="T223"/>
      <c r="U223"/>
      <c r="V223"/>
      <c r="W223"/>
      <c r="X223"/>
      <c r="Y223"/>
      <c r="Z223"/>
      <c r="AA223"/>
    </row>
    <row r="224" spans="1:27" s="362" customFormat="1" ht="318.75">
      <c r="A224" s="516" t="s">
        <v>4806</v>
      </c>
      <c r="B224" s="516" t="s">
        <v>4807</v>
      </c>
      <c r="C224" s="550" t="s">
        <v>4808</v>
      </c>
      <c r="D224" s="516">
        <v>10</v>
      </c>
      <c r="E224" s="516" t="s">
        <v>4809</v>
      </c>
      <c r="F224" s="185" t="s">
        <v>17</v>
      </c>
      <c r="G224" s="33"/>
      <c r="H224" s="33"/>
      <c r="I224" s="33"/>
      <c r="J224" s="33"/>
      <c r="K224"/>
      <c r="L224"/>
      <c r="M224"/>
      <c r="N224"/>
      <c r="O224"/>
      <c r="P224"/>
      <c r="Q224"/>
      <c r="R224"/>
      <c r="S224"/>
      <c r="T224"/>
      <c r="U224"/>
      <c r="V224"/>
      <c r="W224"/>
      <c r="X224"/>
      <c r="Y224"/>
      <c r="Z224"/>
      <c r="AA224"/>
    </row>
    <row r="225" spans="1:27" s="362" customFormat="1" ht="409.5">
      <c r="A225" s="534" t="s">
        <v>4810</v>
      </c>
      <c r="B225" s="516" t="s">
        <v>4811</v>
      </c>
      <c r="C225" s="534" t="s">
        <v>4812</v>
      </c>
      <c r="D225" s="516">
        <v>256</v>
      </c>
      <c r="E225" s="516" t="s">
        <v>4813</v>
      </c>
      <c r="F225" s="185" t="s">
        <v>17</v>
      </c>
      <c r="G225" s="33"/>
      <c r="H225" s="33"/>
      <c r="I225" s="33"/>
      <c r="J225" s="33"/>
      <c r="K225"/>
      <c r="L225"/>
      <c r="M225"/>
      <c r="N225"/>
      <c r="O225"/>
      <c r="P225"/>
      <c r="Q225"/>
      <c r="R225"/>
      <c r="S225"/>
      <c r="T225"/>
      <c r="U225"/>
      <c r="V225"/>
      <c r="W225"/>
      <c r="X225"/>
      <c r="Y225"/>
      <c r="Z225"/>
      <c r="AA225"/>
    </row>
    <row r="226" spans="1:27" s="362" customFormat="1" ht="156.75">
      <c r="A226" s="500" t="s">
        <v>4944</v>
      </c>
      <c r="B226" s="574">
        <v>46038</v>
      </c>
      <c r="C226" s="500" t="s">
        <v>4945</v>
      </c>
      <c r="D226" s="500">
        <v>12</v>
      </c>
      <c r="E226" s="575" t="s">
        <v>4946</v>
      </c>
      <c r="F226" s="185" t="s">
        <v>29</v>
      </c>
      <c r="G226" s="33"/>
      <c r="H226" s="33"/>
      <c r="I226" s="33"/>
      <c r="J226" s="33"/>
      <c r="K226"/>
      <c r="L226"/>
      <c r="M226"/>
      <c r="N226"/>
      <c r="O226"/>
      <c r="P226"/>
      <c r="Q226"/>
      <c r="R226"/>
      <c r="S226"/>
      <c r="T226"/>
      <c r="U226"/>
      <c r="V226"/>
      <c r="W226"/>
      <c r="X226"/>
      <c r="Y226"/>
      <c r="Z226"/>
      <c r="AA226"/>
    </row>
    <row r="227" spans="1:27" s="362" customFormat="1" ht="71.25">
      <c r="A227" s="500" t="s">
        <v>4947</v>
      </c>
      <c r="B227" s="500" t="s">
        <v>4948</v>
      </c>
      <c r="C227" s="500" t="s">
        <v>4949</v>
      </c>
      <c r="D227" s="500">
        <v>11</v>
      </c>
      <c r="E227" s="500" t="s">
        <v>4946</v>
      </c>
      <c r="F227" s="185" t="s">
        <v>17</v>
      </c>
      <c r="G227" s="33"/>
      <c r="H227" s="33"/>
      <c r="I227" s="33"/>
      <c r="J227" s="33"/>
      <c r="K227"/>
      <c r="L227"/>
      <c r="M227"/>
      <c r="N227"/>
      <c r="O227"/>
      <c r="P227"/>
      <c r="Q227"/>
      <c r="R227"/>
      <c r="S227"/>
      <c r="T227"/>
      <c r="U227"/>
      <c r="V227"/>
      <c r="W227"/>
      <c r="X227"/>
      <c r="Y227"/>
      <c r="Z227"/>
      <c r="AA227"/>
    </row>
    <row r="228" spans="1:27" s="362" customFormat="1" ht="156.75">
      <c r="A228" s="500" t="s">
        <v>4944</v>
      </c>
      <c r="B228" s="574">
        <v>46071</v>
      </c>
      <c r="C228" s="500" t="s">
        <v>4945</v>
      </c>
      <c r="D228" s="500">
        <v>20</v>
      </c>
      <c r="E228" s="575" t="s">
        <v>4946</v>
      </c>
      <c r="F228" s="185" t="s">
        <v>29</v>
      </c>
      <c r="G228" s="33"/>
      <c r="H228" s="33"/>
      <c r="I228" s="33"/>
      <c r="J228" s="33"/>
      <c r="K228"/>
      <c r="L228"/>
      <c r="M228"/>
      <c r="N228"/>
      <c r="O228"/>
      <c r="P228"/>
      <c r="Q228"/>
      <c r="R228"/>
      <c r="S228"/>
      <c r="T228"/>
      <c r="U228"/>
      <c r="V228"/>
      <c r="W228"/>
      <c r="X228"/>
      <c r="Y228"/>
      <c r="Z228"/>
      <c r="AA228"/>
    </row>
    <row r="229" spans="1:27" s="362" customFormat="1" ht="128.25">
      <c r="A229" s="500" t="s">
        <v>4950</v>
      </c>
      <c r="B229" s="574">
        <v>46075</v>
      </c>
      <c r="C229" s="500" t="s">
        <v>4951</v>
      </c>
      <c r="D229" s="500">
        <v>2600</v>
      </c>
      <c r="E229" s="500" t="s">
        <v>4946</v>
      </c>
      <c r="F229" s="185" t="s">
        <v>29</v>
      </c>
      <c r="G229" s="33"/>
      <c r="H229" s="33"/>
      <c r="I229" s="33"/>
      <c r="J229" s="33"/>
      <c r="K229"/>
      <c r="L229"/>
      <c r="M229"/>
      <c r="N229"/>
      <c r="O229"/>
      <c r="P229"/>
      <c r="Q229"/>
      <c r="R229"/>
      <c r="S229"/>
      <c r="T229"/>
      <c r="U229"/>
      <c r="V229"/>
      <c r="W229"/>
      <c r="X229"/>
      <c r="Y229"/>
      <c r="Z229"/>
      <c r="AA229"/>
    </row>
    <row r="230" spans="1:27" s="362" customFormat="1" ht="93">
      <c r="A230" s="500" t="s">
        <v>4952</v>
      </c>
      <c r="B230" s="500" t="s">
        <v>4953</v>
      </c>
      <c r="C230" s="500" t="s">
        <v>4954</v>
      </c>
      <c r="D230" s="500">
        <v>113</v>
      </c>
      <c r="E230" s="500" t="s">
        <v>4946</v>
      </c>
      <c r="F230" s="185" t="s">
        <v>29</v>
      </c>
      <c r="G230" s="33"/>
      <c r="H230" s="33"/>
      <c r="I230" s="33"/>
      <c r="J230" s="33"/>
      <c r="K230"/>
      <c r="L230"/>
      <c r="M230"/>
      <c r="N230"/>
      <c r="O230"/>
      <c r="P230"/>
      <c r="Q230"/>
      <c r="R230"/>
      <c r="S230"/>
      <c r="T230"/>
      <c r="U230"/>
      <c r="V230"/>
      <c r="W230"/>
      <c r="X230"/>
      <c r="Y230"/>
      <c r="Z230"/>
      <c r="AA230"/>
    </row>
    <row r="231" spans="1:27" s="362" customFormat="1" ht="93">
      <c r="A231" s="500" t="s">
        <v>4955</v>
      </c>
      <c r="B231" s="500" t="s">
        <v>4956</v>
      </c>
      <c r="C231" s="500" t="s">
        <v>4954</v>
      </c>
      <c r="D231" s="500">
        <v>133</v>
      </c>
      <c r="E231" s="500" t="s">
        <v>4946</v>
      </c>
      <c r="F231" s="185" t="s">
        <v>29</v>
      </c>
      <c r="G231" s="33"/>
      <c r="H231" s="33"/>
      <c r="I231" s="33"/>
      <c r="J231" s="33"/>
      <c r="K231"/>
      <c r="L231"/>
      <c r="M231"/>
      <c r="N231"/>
      <c r="O231"/>
      <c r="P231"/>
      <c r="Q231"/>
      <c r="R231"/>
      <c r="S231"/>
      <c r="T231"/>
      <c r="U231"/>
      <c r="V231"/>
      <c r="W231"/>
      <c r="X231"/>
      <c r="Y231"/>
      <c r="Z231"/>
      <c r="AA231"/>
    </row>
    <row r="232" spans="1:27" s="362" customFormat="1" ht="156.75">
      <c r="A232" s="500" t="s">
        <v>4944</v>
      </c>
      <c r="B232" s="574">
        <v>46047</v>
      </c>
      <c r="C232" s="500" t="s">
        <v>4957</v>
      </c>
      <c r="D232" s="576">
        <v>21</v>
      </c>
      <c r="E232" s="575" t="s">
        <v>4946</v>
      </c>
      <c r="F232" s="185" t="s">
        <v>29</v>
      </c>
      <c r="G232" s="33"/>
      <c r="H232" s="33"/>
      <c r="I232" s="33"/>
      <c r="J232" s="33"/>
      <c r="K232"/>
      <c r="L232"/>
      <c r="M232"/>
      <c r="N232"/>
      <c r="O232"/>
      <c r="P232"/>
      <c r="Q232"/>
      <c r="R232"/>
      <c r="S232"/>
      <c r="T232"/>
      <c r="U232"/>
      <c r="V232"/>
      <c r="W232"/>
      <c r="X232"/>
      <c r="Y232"/>
      <c r="Z232"/>
      <c r="AA232"/>
    </row>
    <row r="233" spans="1:27" s="362" customFormat="1" ht="75" customHeight="1">
      <c r="A233" s="500" t="s">
        <v>4958</v>
      </c>
      <c r="B233" s="500" t="s">
        <v>4959</v>
      </c>
      <c r="C233" s="500" t="s">
        <v>4960</v>
      </c>
      <c r="D233" s="576">
        <v>11</v>
      </c>
      <c r="E233" s="500" t="s">
        <v>4946</v>
      </c>
      <c r="F233" s="185" t="s">
        <v>17</v>
      </c>
      <c r="G233" s="33"/>
      <c r="H233" s="33"/>
      <c r="I233" s="33"/>
      <c r="J233" s="33"/>
      <c r="K233"/>
      <c r="L233"/>
      <c r="M233"/>
      <c r="N233"/>
      <c r="O233"/>
      <c r="P233"/>
      <c r="Q233"/>
      <c r="R233"/>
      <c r="S233"/>
      <c r="T233"/>
      <c r="U233"/>
      <c r="V233"/>
      <c r="W233"/>
      <c r="X233"/>
      <c r="Y233"/>
      <c r="Z233"/>
      <c r="AA233"/>
    </row>
    <row r="234" spans="1:27" s="362" customFormat="1" ht="148.5">
      <c r="A234" s="500" t="s">
        <v>4961</v>
      </c>
      <c r="B234" s="500" t="s">
        <v>4962</v>
      </c>
      <c r="C234" s="500" t="s">
        <v>4963</v>
      </c>
      <c r="D234" s="500">
        <v>53</v>
      </c>
      <c r="E234" s="500" t="s">
        <v>4946</v>
      </c>
      <c r="F234" s="185" t="s">
        <v>29</v>
      </c>
      <c r="G234" s="33"/>
      <c r="H234" s="33"/>
      <c r="I234" s="33"/>
      <c r="J234" s="33"/>
      <c r="K234"/>
      <c r="L234"/>
      <c r="M234"/>
      <c r="N234"/>
      <c r="O234"/>
      <c r="P234"/>
      <c r="Q234"/>
      <c r="R234"/>
      <c r="S234"/>
      <c r="T234"/>
      <c r="U234"/>
      <c r="V234"/>
      <c r="W234"/>
      <c r="X234"/>
      <c r="Y234"/>
      <c r="Z234"/>
      <c r="AA234"/>
    </row>
    <row r="235" spans="1:27" s="362" customFormat="1" ht="93">
      <c r="A235" s="500" t="s">
        <v>4964</v>
      </c>
      <c r="B235" s="500" t="s">
        <v>4965</v>
      </c>
      <c r="C235" s="500" t="s">
        <v>4966</v>
      </c>
      <c r="D235" s="500">
        <v>63</v>
      </c>
      <c r="E235" s="500" t="s">
        <v>4967</v>
      </c>
      <c r="F235" s="185" t="s">
        <v>29</v>
      </c>
      <c r="G235" s="33"/>
      <c r="H235" s="33"/>
      <c r="I235" s="33"/>
      <c r="J235" s="33"/>
      <c r="K235"/>
      <c r="L235"/>
      <c r="M235"/>
      <c r="N235"/>
      <c r="O235"/>
      <c r="P235"/>
      <c r="Q235"/>
      <c r="R235"/>
      <c r="S235"/>
      <c r="T235"/>
      <c r="U235"/>
      <c r="V235"/>
      <c r="W235"/>
      <c r="X235"/>
      <c r="Y235"/>
      <c r="Z235"/>
      <c r="AA235"/>
    </row>
    <row r="236" spans="1:27" s="362" customFormat="1" ht="93">
      <c r="A236" s="500" t="s">
        <v>4964</v>
      </c>
      <c r="B236" s="500" t="s">
        <v>4968</v>
      </c>
      <c r="C236" s="500" t="s">
        <v>4969</v>
      </c>
      <c r="D236" s="500">
        <v>763</v>
      </c>
      <c r="E236" s="500" t="s">
        <v>4967</v>
      </c>
      <c r="F236" s="185" t="s">
        <v>29</v>
      </c>
      <c r="G236" s="33"/>
      <c r="H236" s="33"/>
      <c r="I236" s="33"/>
      <c r="J236" s="33"/>
      <c r="K236"/>
      <c r="L236"/>
      <c r="M236"/>
      <c r="N236"/>
      <c r="O236"/>
      <c r="P236"/>
      <c r="Q236"/>
      <c r="R236"/>
      <c r="S236"/>
      <c r="T236"/>
      <c r="U236"/>
      <c r="V236"/>
      <c r="W236"/>
      <c r="X236"/>
      <c r="Y236"/>
      <c r="Z236"/>
      <c r="AA236"/>
    </row>
    <row r="237" spans="1:27" s="362" customFormat="1" ht="115.5">
      <c r="A237" s="500" t="s">
        <v>4970</v>
      </c>
      <c r="B237" s="574">
        <v>46106</v>
      </c>
      <c r="C237" s="500" t="s">
        <v>4971</v>
      </c>
      <c r="D237" s="500">
        <v>8</v>
      </c>
      <c r="E237" s="500" t="s">
        <v>4972</v>
      </c>
      <c r="F237" s="185" t="s">
        <v>17</v>
      </c>
      <c r="G237" s="33"/>
      <c r="H237" s="33"/>
      <c r="I237" s="33"/>
      <c r="J237" s="33"/>
      <c r="K237"/>
      <c r="L237"/>
      <c r="M237"/>
      <c r="N237"/>
      <c r="O237"/>
      <c r="P237"/>
      <c r="Q237"/>
      <c r="R237"/>
      <c r="S237"/>
      <c r="T237"/>
      <c r="U237"/>
      <c r="V237"/>
      <c r="W237"/>
      <c r="X237"/>
      <c r="Y237"/>
      <c r="Z237"/>
      <c r="AA237"/>
    </row>
    <row r="238" spans="1:27" s="362" customFormat="1">
      <c r="A238" s="185"/>
      <c r="B238" s="185"/>
      <c r="C238" s="185"/>
      <c r="D238" s="185"/>
      <c r="E238" s="185"/>
      <c r="F238" s="185"/>
      <c r="G238" s="33"/>
      <c r="H238" s="33"/>
      <c r="I238" s="33"/>
      <c r="J238" s="33"/>
      <c r="K238"/>
      <c r="L238"/>
      <c r="M238"/>
      <c r="N238"/>
      <c r="O238"/>
      <c r="P238"/>
      <c r="Q238"/>
      <c r="R238"/>
      <c r="S238"/>
      <c r="T238"/>
      <c r="U238"/>
      <c r="V238"/>
      <c r="W238"/>
      <c r="X238"/>
      <c r="Y238"/>
      <c r="Z238"/>
      <c r="AA238"/>
    </row>
    <row r="239" spans="1:27" s="362" customFormat="1">
      <c r="A239" s="185"/>
      <c r="B239" s="185"/>
      <c r="C239" s="185"/>
      <c r="D239" s="185"/>
      <c r="E239" s="185"/>
      <c r="F239" s="185"/>
      <c r="G239" s="33"/>
      <c r="H239" s="33"/>
      <c r="I239" s="33"/>
      <c r="J239" s="33"/>
      <c r="K239"/>
      <c r="L239"/>
      <c r="M239"/>
      <c r="N239"/>
      <c r="O239"/>
      <c r="P239"/>
      <c r="Q239"/>
      <c r="R239"/>
      <c r="S239"/>
      <c r="T239"/>
      <c r="U239"/>
      <c r="V239"/>
      <c r="W239"/>
      <c r="X239"/>
      <c r="Y239"/>
      <c r="Z239"/>
      <c r="AA239"/>
    </row>
    <row r="240" spans="1:27" s="362" customFormat="1">
      <c r="A240" s="184"/>
      <c r="B240" s="184"/>
      <c r="C240" s="184"/>
      <c r="D240" s="184"/>
      <c r="E240" s="184"/>
      <c r="F240" s="184"/>
      <c r="G240" s="33"/>
      <c r="H240" s="33"/>
      <c r="I240" s="33"/>
      <c r="J240" s="33"/>
      <c r="K240"/>
      <c r="L240"/>
      <c r="M240"/>
      <c r="N240"/>
      <c r="O240"/>
      <c r="P240"/>
      <c r="Q240"/>
      <c r="R240"/>
      <c r="S240"/>
      <c r="T240"/>
      <c r="U240"/>
      <c r="V240"/>
      <c r="W240"/>
      <c r="X240"/>
      <c r="Y240"/>
      <c r="Z240"/>
      <c r="AA240"/>
    </row>
    <row r="241" spans="1:27" s="362" customFormat="1" ht="40.35" customHeight="1">
      <c r="A241" s="2" t="s">
        <v>4973</v>
      </c>
      <c r="B241" s="2"/>
      <c r="C241" s="2"/>
      <c r="D241" s="2"/>
      <c r="E241" s="2"/>
      <c r="F241" s="44" t="s">
        <v>123</v>
      </c>
      <c r="G241" s="44" t="s">
        <v>124</v>
      </c>
      <c r="H241" s="33"/>
      <c r="I241" s="33"/>
      <c r="J241" s="33"/>
      <c r="K241"/>
      <c r="L241"/>
      <c r="M241"/>
      <c r="N241"/>
      <c r="O241"/>
      <c r="P241"/>
      <c r="Q241"/>
      <c r="R241"/>
      <c r="S241"/>
      <c r="T241"/>
      <c r="U241"/>
      <c r="V241"/>
      <c r="W241"/>
      <c r="X241"/>
      <c r="Y241"/>
      <c r="Z241"/>
      <c r="AA241"/>
    </row>
    <row r="242" spans="1:27" s="362" customFormat="1" ht="65.650000000000006" customHeight="1">
      <c r="A242" s="577" t="s">
        <v>125</v>
      </c>
      <c r="B242" s="577" t="s">
        <v>126</v>
      </c>
      <c r="C242" s="577" t="s">
        <v>127</v>
      </c>
      <c r="D242" s="577" t="s">
        <v>128</v>
      </c>
      <c r="E242" s="577" t="s">
        <v>129</v>
      </c>
      <c r="F242" s="78">
        <v>12</v>
      </c>
      <c r="G242" s="78">
        <f>SUM(D243:D254)</f>
        <v>1936</v>
      </c>
      <c r="H242" s="33"/>
      <c r="I242" s="33"/>
      <c r="J242" s="33"/>
      <c r="K242"/>
      <c r="L242"/>
      <c r="M242"/>
      <c r="N242"/>
      <c r="O242"/>
      <c r="P242"/>
      <c r="Q242"/>
      <c r="R242"/>
      <c r="S242"/>
      <c r="T242"/>
      <c r="U242"/>
      <c r="V242"/>
      <c r="W242"/>
      <c r="X242"/>
      <c r="Y242"/>
      <c r="Z242"/>
      <c r="AA242"/>
    </row>
    <row r="243" spans="1:27" ht="42.75" customHeight="1">
      <c r="A243" s="516" t="s">
        <v>4974</v>
      </c>
      <c r="B243" s="548" t="s">
        <v>4975</v>
      </c>
      <c r="C243" s="516" t="s">
        <v>4976</v>
      </c>
      <c r="D243" s="548">
        <v>55</v>
      </c>
      <c r="E243" s="526" t="s">
        <v>4977</v>
      </c>
      <c r="F243" s="578"/>
      <c r="G243" s="249"/>
      <c r="H243" s="249"/>
      <c r="I243" s="249"/>
      <c r="J243" s="249"/>
      <c r="K243" s="242"/>
      <c r="L243" s="242"/>
      <c r="M243" s="242"/>
      <c r="N243" s="242"/>
      <c r="O243" s="242"/>
      <c r="P243" s="242"/>
      <c r="Q243" s="242"/>
      <c r="R243" s="242"/>
      <c r="S243" s="242"/>
      <c r="T243" s="242"/>
      <c r="U243" s="242"/>
      <c r="V243" s="242"/>
      <c r="W243" s="242"/>
      <c r="X243" s="242"/>
      <c r="Y243" s="242"/>
      <c r="Z243" s="242"/>
      <c r="AA243" s="242"/>
    </row>
    <row r="244" spans="1:27" s="69" customFormat="1" ht="42.75" customHeight="1">
      <c r="A244" s="516" t="s">
        <v>4974</v>
      </c>
      <c r="B244" s="561">
        <v>46105</v>
      </c>
      <c r="C244" s="516" t="s">
        <v>4976</v>
      </c>
      <c r="D244" s="548">
        <v>55</v>
      </c>
      <c r="E244" s="516" t="s">
        <v>4977</v>
      </c>
      <c r="F244" s="33"/>
      <c r="G244" s="33"/>
      <c r="H244" s="33"/>
      <c r="I244" s="33"/>
      <c r="J244" s="33"/>
      <c r="K244"/>
      <c r="L244"/>
      <c r="M244"/>
      <c r="N244"/>
      <c r="O244"/>
      <c r="P244"/>
      <c r="Q244"/>
      <c r="R244"/>
      <c r="S244"/>
      <c r="T244"/>
      <c r="U244"/>
      <c r="V244"/>
      <c r="W244"/>
      <c r="X244"/>
      <c r="Y244"/>
      <c r="Z244"/>
      <c r="AA244"/>
    </row>
    <row r="245" spans="1:27" s="69" customFormat="1" ht="39" customHeight="1">
      <c r="A245" s="516" t="s">
        <v>4974</v>
      </c>
      <c r="B245" s="561">
        <v>46106</v>
      </c>
      <c r="C245" s="516" t="s">
        <v>4976</v>
      </c>
      <c r="D245" s="548">
        <v>55</v>
      </c>
      <c r="E245" s="516" t="s">
        <v>4977</v>
      </c>
      <c r="F245" s="33"/>
      <c r="G245" s="33"/>
      <c r="H245" s="33"/>
      <c r="I245" s="33"/>
      <c r="J245" s="33"/>
      <c r="K245"/>
      <c r="L245"/>
      <c r="M245"/>
      <c r="N245"/>
      <c r="O245"/>
      <c r="P245"/>
      <c r="Q245"/>
      <c r="R245"/>
      <c r="S245"/>
      <c r="T245"/>
      <c r="U245"/>
      <c r="V245"/>
      <c r="W245"/>
      <c r="X245"/>
      <c r="Y245"/>
      <c r="Z245"/>
      <c r="AA245"/>
    </row>
    <row r="246" spans="1:27" s="69" customFormat="1" ht="281.25" customHeight="1">
      <c r="A246" s="516" t="s">
        <v>4978</v>
      </c>
      <c r="B246" s="516" t="s">
        <v>4979</v>
      </c>
      <c r="C246" s="579" t="s">
        <v>4980</v>
      </c>
      <c r="D246" s="548">
        <v>10</v>
      </c>
      <c r="E246" s="516" t="s">
        <v>4771</v>
      </c>
      <c r="F246" s="33"/>
      <c r="G246" s="33"/>
      <c r="H246" s="33"/>
      <c r="I246" s="33"/>
      <c r="J246" s="33"/>
      <c r="K246"/>
      <c r="L246"/>
      <c r="M246"/>
      <c r="N246"/>
      <c r="O246"/>
      <c r="P246"/>
      <c r="Q246"/>
      <c r="R246"/>
      <c r="S246"/>
      <c r="T246"/>
      <c r="U246"/>
      <c r="V246"/>
      <c r="W246"/>
      <c r="X246"/>
      <c r="Y246"/>
      <c r="Z246"/>
      <c r="AA246"/>
    </row>
    <row r="247" spans="1:27" s="69" customFormat="1" ht="292.5" customHeight="1">
      <c r="A247" s="516" t="s">
        <v>4981</v>
      </c>
      <c r="B247" s="562">
        <v>46073</v>
      </c>
      <c r="C247" s="516" t="s">
        <v>4982</v>
      </c>
      <c r="D247" s="548">
        <v>15</v>
      </c>
      <c r="E247" s="516" t="s">
        <v>4771</v>
      </c>
      <c r="F247" s="370"/>
      <c r="G247" s="33"/>
      <c r="H247" s="33"/>
      <c r="I247" s="33"/>
      <c r="J247" s="33"/>
      <c r="K247"/>
      <c r="L247"/>
      <c r="M247"/>
      <c r="N247"/>
      <c r="O247"/>
      <c r="P247"/>
      <c r="Q247"/>
      <c r="R247"/>
      <c r="S247"/>
      <c r="T247"/>
      <c r="U247"/>
      <c r="V247"/>
      <c r="W247"/>
      <c r="X247"/>
      <c r="Y247"/>
      <c r="Z247"/>
      <c r="AA247"/>
    </row>
    <row r="248" spans="1:27" s="69" customFormat="1" ht="185.25">
      <c r="A248" s="534" t="s">
        <v>4983</v>
      </c>
      <c r="B248" s="580">
        <v>46077</v>
      </c>
      <c r="C248" s="516" t="s">
        <v>4984</v>
      </c>
      <c r="D248" s="548">
        <v>6</v>
      </c>
      <c r="E248" s="516" t="s">
        <v>4785</v>
      </c>
      <c r="F248" s="33"/>
      <c r="G248" s="33"/>
      <c r="H248" s="33"/>
      <c r="I248" s="33"/>
      <c r="J248" s="33"/>
      <c r="K248"/>
      <c r="L248"/>
      <c r="M248"/>
      <c r="N248"/>
      <c r="O248"/>
      <c r="P248"/>
      <c r="Q248"/>
      <c r="R248"/>
      <c r="S248"/>
      <c r="T248"/>
      <c r="U248"/>
      <c r="V248"/>
      <c r="W248"/>
      <c r="X248"/>
      <c r="Y248"/>
      <c r="Z248"/>
      <c r="AA248"/>
    </row>
    <row r="249" spans="1:27" s="69" customFormat="1" ht="199.5">
      <c r="A249" s="516" t="s">
        <v>4985</v>
      </c>
      <c r="B249" s="570">
        <v>46042</v>
      </c>
      <c r="C249" s="516" t="s">
        <v>4986</v>
      </c>
      <c r="D249" s="548">
        <v>50</v>
      </c>
      <c r="E249" s="335" t="s">
        <v>4826</v>
      </c>
      <c r="F249" s="33"/>
      <c r="G249" s="33"/>
      <c r="H249" s="33"/>
      <c r="I249" s="33"/>
      <c r="J249" s="33"/>
      <c r="K249"/>
      <c r="L249"/>
      <c r="M249"/>
      <c r="N249"/>
      <c r="O249"/>
      <c r="P249"/>
      <c r="Q249"/>
      <c r="R249"/>
      <c r="S249"/>
      <c r="T249"/>
      <c r="U249"/>
      <c r="V249"/>
      <c r="W249"/>
      <c r="X249"/>
      <c r="Y249"/>
      <c r="Z249"/>
      <c r="AA249"/>
    </row>
    <row r="250" spans="1:27" s="69" customFormat="1" ht="171">
      <c r="A250" s="516" t="s">
        <v>4987</v>
      </c>
      <c r="B250" s="570">
        <v>46043</v>
      </c>
      <c r="C250" s="516" t="s">
        <v>4988</v>
      </c>
      <c r="D250" s="548">
        <v>20</v>
      </c>
      <c r="E250" s="335" t="s">
        <v>4826</v>
      </c>
      <c r="F250" s="33"/>
      <c r="G250" s="33"/>
      <c r="H250" s="33"/>
      <c r="I250" s="33"/>
      <c r="J250" s="33"/>
      <c r="K250"/>
      <c r="L250"/>
      <c r="M250"/>
      <c r="N250"/>
      <c r="O250"/>
      <c r="P250"/>
      <c r="Q250"/>
      <c r="R250"/>
      <c r="S250"/>
      <c r="T250"/>
      <c r="U250"/>
      <c r="V250"/>
      <c r="W250"/>
      <c r="X250"/>
      <c r="Y250"/>
      <c r="Z250"/>
      <c r="AA250"/>
    </row>
    <row r="251" spans="1:27" s="242" customFormat="1" ht="57">
      <c r="A251" s="516" t="s">
        <v>4989</v>
      </c>
      <c r="B251" s="561">
        <v>46109</v>
      </c>
      <c r="C251" s="516" t="s">
        <v>4990</v>
      </c>
      <c r="D251" s="581">
        <v>20</v>
      </c>
      <c r="E251" s="516" t="s">
        <v>4991</v>
      </c>
      <c r="F251" s="33"/>
      <c r="G251" s="33"/>
      <c r="H251" s="33"/>
      <c r="I251" s="33"/>
      <c r="J251" s="33"/>
      <c r="K251"/>
      <c r="L251"/>
      <c r="M251"/>
      <c r="N251"/>
      <c r="O251"/>
      <c r="P251"/>
      <c r="Q251"/>
      <c r="R251"/>
      <c r="S251"/>
      <c r="T251"/>
      <c r="U251"/>
      <c r="V251"/>
      <c r="W251"/>
      <c r="X251"/>
      <c r="Y251"/>
      <c r="Z251"/>
      <c r="AA251"/>
    </row>
    <row r="252" spans="1:27" s="507" customFormat="1" ht="165.75">
      <c r="A252" s="534" t="s">
        <v>4992</v>
      </c>
      <c r="B252" s="580">
        <v>46108</v>
      </c>
      <c r="C252" s="548" t="s">
        <v>4993</v>
      </c>
      <c r="D252" s="548">
        <v>1580</v>
      </c>
      <c r="E252" s="516" t="s">
        <v>4994</v>
      </c>
      <c r="F252" s="33"/>
      <c r="G252" s="33"/>
      <c r="H252" s="33"/>
      <c r="I252" s="33"/>
      <c r="J252" s="33"/>
      <c r="K252"/>
      <c r="L252"/>
      <c r="M252"/>
      <c r="N252"/>
      <c r="O252"/>
      <c r="P252"/>
      <c r="Q252"/>
      <c r="R252"/>
      <c r="S252"/>
      <c r="T252"/>
      <c r="U252"/>
      <c r="V252"/>
      <c r="W252"/>
      <c r="X252"/>
      <c r="Y252"/>
      <c r="Z252"/>
      <c r="AA252"/>
    </row>
    <row r="253" spans="1:27" ht="199.5">
      <c r="A253" s="516" t="s">
        <v>4985</v>
      </c>
      <c r="B253" s="570">
        <v>46042</v>
      </c>
      <c r="C253" s="516" t="s">
        <v>4986</v>
      </c>
      <c r="D253" s="548">
        <v>50</v>
      </c>
      <c r="E253" s="516" t="s">
        <v>4924</v>
      </c>
    </row>
    <row r="254" spans="1:27" ht="171">
      <c r="A254" s="516" t="s">
        <v>4987</v>
      </c>
      <c r="B254" s="570">
        <v>46043</v>
      </c>
      <c r="C254" s="516" t="s">
        <v>4988</v>
      </c>
      <c r="D254" s="548">
        <v>20</v>
      </c>
      <c r="E254" s="516" t="s">
        <v>4826</v>
      </c>
    </row>
    <row r="255" spans="1:27">
      <c r="A255" s="335"/>
      <c r="B255" s="335"/>
      <c r="C255" s="335"/>
      <c r="D255" s="335"/>
      <c r="E255" s="335"/>
    </row>
    <row r="256" spans="1:27" ht="95.45" customHeight="1">
      <c r="A256" s="2" t="s">
        <v>4995</v>
      </c>
      <c r="B256" s="2"/>
      <c r="C256" s="2"/>
      <c r="D256" s="2"/>
      <c r="E256" s="2"/>
      <c r="F256" s="2"/>
      <c r="G256" s="44" t="s">
        <v>123</v>
      </c>
      <c r="H256" s="44" t="s">
        <v>124</v>
      </c>
      <c r="J256" s="81" t="s">
        <v>312</v>
      </c>
    </row>
    <row r="257" spans="1:27" ht="229.5" customHeight="1">
      <c r="A257" s="582" t="s">
        <v>125</v>
      </c>
      <c r="B257" s="582" t="s">
        <v>126</v>
      </c>
      <c r="C257" s="582" t="s">
        <v>127</v>
      </c>
      <c r="D257" s="582" t="s">
        <v>128</v>
      </c>
      <c r="E257" s="582" t="s">
        <v>129</v>
      </c>
      <c r="F257" s="582" t="s">
        <v>313</v>
      </c>
      <c r="G257" s="583">
        <v>117</v>
      </c>
      <c r="H257" s="583">
        <f>SUM(D258:D374)</f>
        <v>5986</v>
      </c>
      <c r="I257" s="218"/>
      <c r="J257" s="584" t="s">
        <v>314</v>
      </c>
      <c r="K257" s="505"/>
      <c r="L257" s="505"/>
      <c r="M257" s="505"/>
      <c r="N257" s="505"/>
      <c r="O257" s="505"/>
      <c r="P257" s="505"/>
      <c r="Q257" s="505"/>
      <c r="R257" s="505"/>
      <c r="S257" s="505"/>
      <c r="T257" s="505"/>
      <c r="U257" s="505"/>
      <c r="V257" s="505"/>
      <c r="W257" s="505"/>
      <c r="X257" s="505"/>
      <c r="Y257" s="505"/>
      <c r="Z257" s="505"/>
      <c r="AA257" s="505"/>
    </row>
    <row r="258" spans="1:27" ht="72.75" customHeight="1">
      <c r="A258" s="516" t="s">
        <v>4996</v>
      </c>
      <c r="B258" s="555">
        <v>46038</v>
      </c>
      <c r="C258" s="516" t="s">
        <v>4997</v>
      </c>
      <c r="D258" s="553">
        <v>23</v>
      </c>
      <c r="E258" s="516" t="s">
        <v>4838</v>
      </c>
      <c r="F258" s="65" t="s">
        <v>1644</v>
      </c>
    </row>
    <row r="259" spans="1:27" ht="71.25" customHeight="1">
      <c r="A259" s="516" t="s">
        <v>4998</v>
      </c>
      <c r="B259" s="555">
        <v>46048</v>
      </c>
      <c r="C259" s="516" t="s">
        <v>4999</v>
      </c>
      <c r="D259" s="516">
        <v>28</v>
      </c>
      <c r="E259" s="516" t="s">
        <v>4838</v>
      </c>
      <c r="F259" s="65" t="s">
        <v>1644</v>
      </c>
    </row>
    <row r="260" spans="1:27" ht="33.75" customHeight="1">
      <c r="A260" s="516" t="s">
        <v>4998</v>
      </c>
      <c r="B260" s="555">
        <v>46049</v>
      </c>
      <c r="C260" s="516" t="s">
        <v>5000</v>
      </c>
      <c r="D260" s="553">
        <v>15</v>
      </c>
      <c r="E260" s="516" t="s">
        <v>4838</v>
      </c>
      <c r="F260" s="210" t="s">
        <v>1644</v>
      </c>
      <c r="K260" s="69"/>
      <c r="L260" s="69"/>
      <c r="M260" s="69"/>
      <c r="N260" s="69"/>
      <c r="O260" s="69"/>
      <c r="P260" s="69"/>
      <c r="Q260" s="69"/>
      <c r="R260" s="69"/>
      <c r="S260" s="69"/>
      <c r="T260" s="69"/>
      <c r="U260" s="69"/>
      <c r="V260" s="69"/>
      <c r="W260" s="69"/>
      <c r="X260" s="69"/>
      <c r="Y260" s="69"/>
      <c r="Z260" s="69"/>
      <c r="AA260" s="69"/>
    </row>
    <row r="261" spans="1:27" ht="81" customHeight="1">
      <c r="A261" s="516" t="s">
        <v>5001</v>
      </c>
      <c r="B261" s="555">
        <v>46050</v>
      </c>
      <c r="C261" s="516" t="s">
        <v>5002</v>
      </c>
      <c r="D261" s="553">
        <v>32</v>
      </c>
      <c r="E261" s="516" t="s">
        <v>4838</v>
      </c>
      <c r="F261" s="335" t="s">
        <v>1273</v>
      </c>
      <c r="G261" s="370"/>
      <c r="H261" s="370"/>
      <c r="I261" s="370"/>
      <c r="J261" s="370"/>
      <c r="K261" s="362"/>
      <c r="L261" s="362"/>
      <c r="M261" s="362"/>
      <c r="N261" s="362"/>
      <c r="O261" s="362"/>
      <c r="P261" s="362"/>
      <c r="Q261" s="362"/>
      <c r="R261" s="362"/>
      <c r="S261" s="362"/>
      <c r="T261" s="362"/>
      <c r="U261" s="362"/>
      <c r="V261" s="362"/>
      <c r="W261" s="362"/>
      <c r="X261" s="362"/>
      <c r="Y261" s="362"/>
      <c r="Z261" s="362"/>
      <c r="AA261" s="362"/>
    </row>
    <row r="262" spans="1:27" ht="87" customHeight="1">
      <c r="A262" s="516" t="s">
        <v>5001</v>
      </c>
      <c r="B262" s="555">
        <v>46052</v>
      </c>
      <c r="C262" s="516" t="s">
        <v>5003</v>
      </c>
      <c r="D262" s="553">
        <v>27</v>
      </c>
      <c r="E262" s="516" t="s">
        <v>4838</v>
      </c>
      <c r="F262" s="335" t="s">
        <v>320</v>
      </c>
      <c r="G262" s="370"/>
      <c r="H262" s="370"/>
      <c r="I262" s="370"/>
      <c r="J262" s="370"/>
      <c r="K262" s="362"/>
      <c r="L262" s="362"/>
      <c r="M262" s="362"/>
      <c r="N262" s="362"/>
      <c r="O262" s="362"/>
      <c r="P262" s="362"/>
      <c r="Q262" s="362"/>
      <c r="R262" s="362"/>
      <c r="S262" s="362"/>
      <c r="T262" s="362"/>
      <c r="U262" s="362"/>
      <c r="V262" s="362"/>
      <c r="W262" s="362"/>
      <c r="X262" s="362"/>
      <c r="Y262" s="362"/>
      <c r="Z262" s="362"/>
      <c r="AA262" s="362"/>
    </row>
    <row r="263" spans="1:27" ht="79.5" customHeight="1">
      <c r="A263" s="516" t="s">
        <v>5001</v>
      </c>
      <c r="B263" s="555">
        <v>46055</v>
      </c>
      <c r="C263" s="516" t="s">
        <v>5004</v>
      </c>
      <c r="D263" s="516">
        <v>23</v>
      </c>
      <c r="E263" s="516" t="s">
        <v>4838</v>
      </c>
      <c r="F263" s="335" t="s">
        <v>320</v>
      </c>
      <c r="G263" s="370"/>
      <c r="H263" s="370"/>
      <c r="I263" s="370"/>
      <c r="J263" s="370"/>
      <c r="K263" s="362"/>
      <c r="L263" s="362"/>
      <c r="M263" s="362"/>
      <c r="N263" s="362"/>
      <c r="O263" s="362"/>
      <c r="P263" s="362"/>
      <c r="Q263" s="362"/>
      <c r="R263" s="362"/>
      <c r="S263" s="362"/>
      <c r="T263" s="362"/>
      <c r="U263" s="362"/>
      <c r="V263" s="362"/>
      <c r="W263" s="362"/>
      <c r="X263" s="362"/>
      <c r="Y263" s="362"/>
      <c r="Z263" s="362"/>
      <c r="AA263" s="362"/>
    </row>
    <row r="264" spans="1:27" ht="66" customHeight="1">
      <c r="A264" s="516" t="s">
        <v>5005</v>
      </c>
      <c r="B264" s="555">
        <v>46062</v>
      </c>
      <c r="C264" s="516" t="s">
        <v>5006</v>
      </c>
      <c r="D264" s="553">
        <v>46</v>
      </c>
      <c r="E264" s="516" t="s">
        <v>4838</v>
      </c>
      <c r="F264" s="335" t="s">
        <v>1644</v>
      </c>
      <c r="G264" s="370"/>
      <c r="H264" s="370"/>
      <c r="I264" s="370"/>
      <c r="J264" s="370"/>
      <c r="K264" s="362"/>
      <c r="L264" s="362"/>
      <c r="M264" s="362"/>
      <c r="N264" s="362"/>
      <c r="O264" s="362"/>
      <c r="P264" s="362"/>
      <c r="Q264" s="362"/>
      <c r="R264" s="362"/>
      <c r="S264" s="362"/>
      <c r="T264" s="362"/>
      <c r="U264" s="362"/>
      <c r="V264" s="362"/>
      <c r="W264" s="362"/>
      <c r="X264" s="362"/>
      <c r="Y264" s="362"/>
      <c r="Z264" s="362"/>
      <c r="AA264" s="362"/>
    </row>
    <row r="265" spans="1:27" ht="70.5" customHeight="1">
      <c r="A265" s="516" t="s">
        <v>5007</v>
      </c>
      <c r="B265" s="555">
        <v>46063</v>
      </c>
      <c r="C265" s="516" t="s">
        <v>5008</v>
      </c>
      <c r="D265" s="553">
        <v>30</v>
      </c>
      <c r="E265" s="516" t="s">
        <v>4838</v>
      </c>
      <c r="F265" s="335" t="s">
        <v>1644</v>
      </c>
      <c r="G265" s="370"/>
      <c r="H265" s="370"/>
      <c r="I265" s="370"/>
      <c r="J265" s="370"/>
      <c r="K265" s="362"/>
      <c r="L265" s="362"/>
      <c r="M265" s="362"/>
      <c r="N265" s="362"/>
      <c r="O265" s="362"/>
      <c r="P265" s="362"/>
      <c r="Q265" s="362"/>
      <c r="R265" s="362"/>
      <c r="S265" s="362"/>
      <c r="T265" s="362"/>
      <c r="U265" s="362"/>
      <c r="V265" s="362"/>
      <c r="W265" s="362"/>
      <c r="X265" s="362"/>
      <c r="Y265" s="362"/>
      <c r="Z265" s="362"/>
      <c r="AA265" s="362"/>
    </row>
    <row r="266" spans="1:27" ht="80.25" customHeight="1">
      <c r="A266" s="516" t="s">
        <v>5009</v>
      </c>
      <c r="B266" s="555">
        <v>46069</v>
      </c>
      <c r="C266" s="516" t="s">
        <v>5010</v>
      </c>
      <c r="D266" s="516">
        <v>25</v>
      </c>
      <c r="E266" s="516" t="s">
        <v>4838</v>
      </c>
      <c r="F266" s="335" t="s">
        <v>320</v>
      </c>
      <c r="G266" s="370"/>
      <c r="H266" s="370"/>
      <c r="I266" s="370"/>
      <c r="J266" s="370"/>
      <c r="K266" s="362"/>
      <c r="L266" s="362"/>
      <c r="M266" s="362"/>
      <c r="N266" s="362"/>
      <c r="O266" s="362"/>
      <c r="P266" s="362"/>
      <c r="Q266" s="362"/>
      <c r="R266" s="362"/>
      <c r="S266" s="362"/>
      <c r="T266" s="362"/>
      <c r="U266" s="362"/>
      <c r="V266" s="362"/>
      <c r="W266" s="362"/>
      <c r="X266" s="362"/>
      <c r="Y266" s="362"/>
      <c r="Z266" s="362"/>
      <c r="AA266" s="362"/>
    </row>
    <row r="267" spans="1:27" ht="64.5" customHeight="1">
      <c r="A267" s="516" t="s">
        <v>5011</v>
      </c>
      <c r="B267" s="555">
        <v>46072</v>
      </c>
      <c r="C267" s="516" t="s">
        <v>5012</v>
      </c>
      <c r="D267" s="553">
        <v>21</v>
      </c>
      <c r="E267" s="516" t="s">
        <v>4838</v>
      </c>
      <c r="F267" s="335" t="s">
        <v>320</v>
      </c>
      <c r="G267" s="370"/>
      <c r="H267" s="370"/>
      <c r="I267" s="370"/>
      <c r="J267" s="370"/>
      <c r="K267" s="362"/>
      <c r="L267" s="362"/>
      <c r="M267" s="362"/>
      <c r="N267" s="362"/>
      <c r="O267" s="362"/>
      <c r="P267" s="362"/>
      <c r="Q267" s="362"/>
      <c r="R267" s="362"/>
      <c r="S267" s="362"/>
      <c r="T267" s="362"/>
      <c r="U267" s="362"/>
      <c r="V267" s="362"/>
      <c r="W267" s="362"/>
      <c r="X267" s="362"/>
      <c r="Y267" s="362"/>
      <c r="Z267" s="362"/>
      <c r="AA267" s="362"/>
    </row>
    <row r="268" spans="1:27" ht="107.25" customHeight="1">
      <c r="A268" s="516" t="s">
        <v>5013</v>
      </c>
      <c r="B268" s="555">
        <v>46072</v>
      </c>
      <c r="C268" s="516" t="s">
        <v>5014</v>
      </c>
      <c r="D268" s="553">
        <v>23</v>
      </c>
      <c r="E268" s="516" t="s">
        <v>4838</v>
      </c>
      <c r="F268" s="335" t="s">
        <v>5015</v>
      </c>
      <c r="G268" s="370"/>
      <c r="H268" s="370"/>
      <c r="I268" s="370"/>
      <c r="J268" s="370"/>
      <c r="K268" s="362"/>
      <c r="L268" s="362"/>
      <c r="M268" s="362"/>
      <c r="N268" s="362"/>
      <c r="O268" s="362"/>
      <c r="P268" s="362"/>
      <c r="Q268" s="362"/>
      <c r="R268" s="362"/>
      <c r="S268" s="362"/>
      <c r="T268" s="362"/>
      <c r="U268" s="362"/>
      <c r="V268" s="362"/>
      <c r="W268" s="362"/>
      <c r="X268" s="362"/>
      <c r="Y268" s="362"/>
      <c r="Z268" s="362"/>
      <c r="AA268" s="362"/>
    </row>
    <row r="269" spans="1:27" ht="81" customHeight="1">
      <c r="A269" s="516" t="s">
        <v>5016</v>
      </c>
      <c r="B269" s="555">
        <v>46072</v>
      </c>
      <c r="C269" s="516" t="s">
        <v>5017</v>
      </c>
      <c r="D269" s="553">
        <v>19</v>
      </c>
      <c r="E269" s="516" t="s">
        <v>4838</v>
      </c>
      <c r="F269" s="335" t="s">
        <v>5018</v>
      </c>
      <c r="G269" s="370"/>
      <c r="H269" s="370"/>
      <c r="I269" s="370"/>
      <c r="J269" s="370"/>
      <c r="K269" s="362"/>
      <c r="L269" s="362"/>
      <c r="M269" s="362"/>
      <c r="N269" s="362"/>
      <c r="O269" s="362"/>
      <c r="P269" s="362"/>
      <c r="Q269" s="362"/>
      <c r="R269" s="362"/>
      <c r="S269" s="362"/>
      <c r="T269" s="362"/>
      <c r="U269" s="362"/>
      <c r="V269" s="362"/>
      <c r="W269" s="362"/>
      <c r="X269" s="362"/>
      <c r="Y269" s="362"/>
      <c r="Z269" s="362"/>
      <c r="AA269" s="362"/>
    </row>
    <row r="270" spans="1:27" ht="80.25" customHeight="1">
      <c r="A270" s="516" t="s">
        <v>5019</v>
      </c>
      <c r="B270" s="555">
        <v>46072</v>
      </c>
      <c r="C270" s="516" t="s">
        <v>5020</v>
      </c>
      <c r="D270" s="553">
        <v>25</v>
      </c>
      <c r="E270" s="516" t="s">
        <v>4838</v>
      </c>
      <c r="F270" s="335" t="s">
        <v>320</v>
      </c>
      <c r="G270" s="370"/>
      <c r="H270" s="370"/>
      <c r="I270" s="370"/>
      <c r="J270" s="370"/>
      <c r="K270" s="362"/>
      <c r="L270" s="362"/>
      <c r="M270" s="362"/>
      <c r="N270" s="362"/>
      <c r="O270" s="362"/>
      <c r="P270" s="362"/>
      <c r="Q270" s="362"/>
      <c r="R270" s="362"/>
      <c r="S270" s="362"/>
      <c r="T270" s="362"/>
      <c r="U270" s="362"/>
      <c r="V270" s="362"/>
      <c r="W270" s="362"/>
      <c r="X270" s="362"/>
      <c r="Y270" s="362"/>
      <c r="Z270" s="362"/>
      <c r="AA270" s="362"/>
    </row>
    <row r="271" spans="1:27" ht="68.25" customHeight="1">
      <c r="A271" s="516" t="s">
        <v>5021</v>
      </c>
      <c r="B271" s="555">
        <v>46086</v>
      </c>
      <c r="C271" s="516" t="s">
        <v>5022</v>
      </c>
      <c r="D271" s="516">
        <v>23</v>
      </c>
      <c r="E271" s="516" t="s">
        <v>4838</v>
      </c>
      <c r="F271" s="335" t="s">
        <v>1644</v>
      </c>
      <c r="G271" s="370"/>
      <c r="H271" s="370"/>
      <c r="I271" s="370"/>
      <c r="J271" s="370"/>
      <c r="K271" s="362"/>
      <c r="L271" s="362"/>
      <c r="M271" s="362"/>
      <c r="N271" s="362"/>
      <c r="O271" s="362"/>
      <c r="P271" s="362"/>
      <c r="Q271" s="362"/>
      <c r="R271" s="362"/>
      <c r="S271" s="362"/>
      <c r="T271" s="362"/>
      <c r="U271" s="362"/>
      <c r="V271" s="362"/>
      <c r="W271" s="362"/>
      <c r="X271" s="362"/>
      <c r="Y271" s="362"/>
      <c r="Z271" s="362"/>
      <c r="AA271" s="362"/>
    </row>
    <row r="272" spans="1:27" ht="115.5" customHeight="1">
      <c r="A272" s="516" t="s">
        <v>5023</v>
      </c>
      <c r="B272" s="555">
        <v>46087</v>
      </c>
      <c r="C272" s="516" t="s">
        <v>5024</v>
      </c>
      <c r="D272" s="516">
        <v>30</v>
      </c>
      <c r="E272" s="516" t="s">
        <v>4838</v>
      </c>
      <c r="F272" s="335" t="s">
        <v>1273</v>
      </c>
      <c r="G272" s="370"/>
      <c r="H272" s="370"/>
      <c r="I272" s="370"/>
      <c r="J272" s="370"/>
      <c r="K272" s="362"/>
      <c r="L272" s="362"/>
      <c r="M272" s="362"/>
      <c r="N272" s="362"/>
      <c r="O272" s="362"/>
      <c r="P272" s="362"/>
      <c r="Q272" s="362"/>
      <c r="R272" s="362"/>
      <c r="S272" s="362"/>
      <c r="T272" s="362"/>
      <c r="U272" s="362"/>
      <c r="V272" s="362"/>
      <c r="W272" s="362"/>
      <c r="X272" s="362"/>
      <c r="Y272" s="362"/>
      <c r="Z272" s="362"/>
      <c r="AA272" s="362"/>
    </row>
    <row r="273" spans="1:27" ht="71.25" customHeight="1">
      <c r="A273" s="516" t="s">
        <v>5021</v>
      </c>
      <c r="B273" s="555">
        <v>46093</v>
      </c>
      <c r="C273" s="516" t="s">
        <v>5025</v>
      </c>
      <c r="D273" s="516">
        <v>55</v>
      </c>
      <c r="E273" s="516" t="s">
        <v>4838</v>
      </c>
      <c r="F273" s="335" t="s">
        <v>5026</v>
      </c>
      <c r="G273" s="370"/>
      <c r="H273" s="370"/>
      <c r="I273" s="370"/>
      <c r="J273" s="370"/>
      <c r="K273" s="362"/>
      <c r="L273" s="362"/>
      <c r="M273" s="362"/>
      <c r="N273" s="362"/>
      <c r="O273" s="362"/>
      <c r="P273" s="362"/>
      <c r="Q273" s="362"/>
      <c r="R273" s="362"/>
      <c r="S273" s="362"/>
      <c r="T273" s="362"/>
      <c r="U273" s="362"/>
      <c r="V273" s="362"/>
      <c r="W273" s="362"/>
      <c r="X273" s="362"/>
      <c r="Y273" s="362"/>
      <c r="Z273" s="362"/>
      <c r="AA273" s="362"/>
    </row>
    <row r="274" spans="1:27" ht="43.5" customHeight="1">
      <c r="A274" s="516" t="s">
        <v>5027</v>
      </c>
      <c r="B274" s="516" t="s">
        <v>5028</v>
      </c>
      <c r="C274" s="516" t="s">
        <v>5029</v>
      </c>
      <c r="D274" s="553">
        <v>42</v>
      </c>
      <c r="E274" s="516" t="s">
        <v>4838</v>
      </c>
      <c r="F274" s="335" t="s">
        <v>5026</v>
      </c>
      <c r="G274" s="370"/>
      <c r="H274" s="370"/>
      <c r="I274" s="370"/>
      <c r="J274" s="370"/>
      <c r="K274" s="362"/>
      <c r="L274" s="362"/>
      <c r="M274" s="362"/>
      <c r="N274" s="362"/>
      <c r="O274" s="362"/>
      <c r="P274" s="362"/>
      <c r="Q274" s="362"/>
      <c r="R274" s="362"/>
      <c r="S274" s="362"/>
      <c r="T274" s="362"/>
      <c r="U274" s="362"/>
      <c r="V274" s="362"/>
      <c r="W274" s="362"/>
      <c r="X274" s="362"/>
      <c r="Y274" s="362"/>
      <c r="Z274" s="362"/>
      <c r="AA274" s="362"/>
    </row>
    <row r="275" spans="1:27" ht="90" customHeight="1">
      <c r="A275" s="516" t="s">
        <v>5030</v>
      </c>
      <c r="B275" s="555">
        <v>46110</v>
      </c>
      <c r="C275" s="516" t="s">
        <v>5031</v>
      </c>
      <c r="D275" s="516">
        <v>73</v>
      </c>
      <c r="E275" s="516" t="s">
        <v>4838</v>
      </c>
      <c r="F275" s="335" t="s">
        <v>5026</v>
      </c>
      <c r="G275" s="370"/>
      <c r="H275" s="370"/>
      <c r="I275" s="370"/>
      <c r="J275" s="370"/>
      <c r="K275" s="362"/>
      <c r="L275" s="362"/>
      <c r="M275" s="362"/>
      <c r="N275" s="362"/>
      <c r="O275" s="362"/>
      <c r="P275" s="362"/>
      <c r="Q275" s="362"/>
      <c r="R275" s="362"/>
      <c r="S275" s="362"/>
      <c r="T275" s="362"/>
      <c r="U275" s="362"/>
      <c r="V275" s="362"/>
      <c r="W275" s="362"/>
      <c r="X275" s="362"/>
      <c r="Y275" s="362"/>
      <c r="Z275" s="362"/>
      <c r="AA275" s="362"/>
    </row>
    <row r="276" spans="1:27" ht="46.5" customHeight="1">
      <c r="A276" s="534" t="s">
        <v>5032</v>
      </c>
      <c r="B276" s="555">
        <v>46045</v>
      </c>
      <c r="C276" s="534" t="s">
        <v>5033</v>
      </c>
      <c r="D276" s="553">
        <v>20</v>
      </c>
      <c r="E276" s="516" t="s">
        <v>4747</v>
      </c>
      <c r="F276" s="335" t="s">
        <v>5026</v>
      </c>
      <c r="G276" s="370"/>
      <c r="H276" s="370"/>
      <c r="I276" s="370"/>
      <c r="J276" s="370"/>
      <c r="K276" s="362"/>
      <c r="L276" s="362"/>
      <c r="M276" s="362"/>
      <c r="N276" s="362"/>
      <c r="O276" s="362"/>
      <c r="P276" s="362"/>
      <c r="Q276" s="362"/>
      <c r="R276" s="362"/>
      <c r="S276" s="362"/>
      <c r="T276" s="362"/>
      <c r="U276" s="362"/>
      <c r="V276" s="362"/>
      <c r="W276" s="362"/>
      <c r="X276" s="362"/>
      <c r="Y276" s="362"/>
      <c r="Z276" s="362"/>
      <c r="AA276" s="362"/>
    </row>
    <row r="277" spans="1:27" ht="55.5" customHeight="1">
      <c r="A277" s="516" t="s">
        <v>5034</v>
      </c>
      <c r="B277" s="555">
        <v>46049</v>
      </c>
      <c r="C277" s="516" t="s">
        <v>5035</v>
      </c>
      <c r="D277" s="553">
        <v>24</v>
      </c>
      <c r="E277" s="516" t="s">
        <v>4747</v>
      </c>
      <c r="F277" s="335" t="s">
        <v>1273</v>
      </c>
      <c r="G277" s="370"/>
      <c r="H277" s="370"/>
      <c r="I277" s="370"/>
      <c r="J277" s="370"/>
      <c r="K277" s="362"/>
      <c r="L277" s="362"/>
      <c r="M277" s="362"/>
      <c r="N277" s="362"/>
      <c r="O277" s="362"/>
      <c r="P277" s="362"/>
      <c r="Q277" s="362"/>
      <c r="R277" s="362"/>
      <c r="S277" s="362"/>
      <c r="T277" s="362"/>
      <c r="U277" s="362"/>
      <c r="V277" s="362"/>
      <c r="W277" s="362"/>
      <c r="X277" s="362"/>
      <c r="Y277" s="362"/>
      <c r="Z277" s="362"/>
      <c r="AA277" s="362"/>
    </row>
    <row r="278" spans="1:27" ht="50.25" customHeight="1">
      <c r="A278" s="516" t="s">
        <v>5036</v>
      </c>
      <c r="B278" s="555">
        <v>46051</v>
      </c>
      <c r="C278" s="516" t="s">
        <v>5037</v>
      </c>
      <c r="D278" s="553">
        <v>20</v>
      </c>
      <c r="E278" s="516" t="s">
        <v>4747</v>
      </c>
      <c r="F278" s="335" t="s">
        <v>5018</v>
      </c>
      <c r="G278" s="370"/>
      <c r="H278" s="370"/>
      <c r="I278" s="370"/>
      <c r="J278" s="370"/>
      <c r="K278" s="362"/>
      <c r="L278" s="362"/>
      <c r="M278" s="362"/>
      <c r="N278" s="362"/>
      <c r="O278" s="362"/>
      <c r="P278" s="362"/>
      <c r="Q278" s="362"/>
      <c r="R278" s="362"/>
      <c r="S278" s="362"/>
      <c r="T278" s="362"/>
      <c r="U278" s="362"/>
      <c r="V278" s="362"/>
      <c r="W278" s="362"/>
      <c r="X278" s="362"/>
      <c r="Y278" s="362"/>
      <c r="Z278" s="362"/>
      <c r="AA278" s="362"/>
    </row>
    <row r="279" spans="1:27" ht="43.5" customHeight="1">
      <c r="A279" s="516" t="s">
        <v>5038</v>
      </c>
      <c r="B279" s="555">
        <v>46078</v>
      </c>
      <c r="C279" s="516" t="s">
        <v>5039</v>
      </c>
      <c r="D279" s="516">
        <v>14</v>
      </c>
      <c r="E279" s="516" t="s">
        <v>4747</v>
      </c>
      <c r="F279" s="335" t="s">
        <v>5015</v>
      </c>
      <c r="G279" s="370"/>
      <c r="H279" s="370"/>
      <c r="I279" s="370"/>
      <c r="J279" s="370"/>
      <c r="K279" s="362"/>
      <c r="L279" s="362"/>
      <c r="M279" s="362"/>
      <c r="N279" s="362"/>
      <c r="O279" s="362"/>
      <c r="P279" s="362"/>
      <c r="Q279" s="362"/>
      <c r="R279" s="362"/>
      <c r="S279" s="362"/>
      <c r="T279" s="362"/>
      <c r="U279" s="362"/>
      <c r="V279" s="362"/>
      <c r="W279" s="362"/>
      <c r="X279" s="362"/>
      <c r="Y279" s="362"/>
      <c r="Z279" s="362"/>
      <c r="AA279" s="362"/>
    </row>
    <row r="280" spans="1:27" ht="53.25" customHeight="1">
      <c r="A280" s="516" t="s">
        <v>5040</v>
      </c>
      <c r="B280" s="555">
        <v>46084</v>
      </c>
      <c r="C280" s="516" t="s">
        <v>5041</v>
      </c>
      <c r="D280" s="516">
        <v>32</v>
      </c>
      <c r="E280" s="516" t="s">
        <v>4747</v>
      </c>
      <c r="F280" s="335" t="s">
        <v>1273</v>
      </c>
      <c r="G280" s="370"/>
      <c r="H280" s="370"/>
      <c r="I280" s="370"/>
      <c r="J280" s="370"/>
      <c r="K280" s="362"/>
      <c r="L280" s="362"/>
      <c r="M280" s="362"/>
      <c r="N280" s="362"/>
      <c r="O280" s="362"/>
      <c r="P280" s="362"/>
      <c r="Q280" s="362"/>
      <c r="R280" s="362"/>
      <c r="S280" s="362"/>
      <c r="T280" s="362"/>
      <c r="U280" s="362"/>
      <c r="V280" s="362"/>
      <c r="W280" s="362"/>
      <c r="X280" s="362"/>
      <c r="Y280" s="362"/>
      <c r="Z280" s="362"/>
      <c r="AA280" s="362"/>
    </row>
    <row r="281" spans="1:27" ht="53.25" customHeight="1">
      <c r="A281" s="516" t="s">
        <v>5036</v>
      </c>
      <c r="B281" s="555">
        <v>46092</v>
      </c>
      <c r="C281" s="516" t="s">
        <v>5042</v>
      </c>
      <c r="D281" s="516">
        <v>18</v>
      </c>
      <c r="E281" s="516" t="s">
        <v>4747</v>
      </c>
      <c r="F281" s="335" t="s">
        <v>5018</v>
      </c>
      <c r="G281" s="370"/>
      <c r="H281" s="370"/>
      <c r="I281" s="370"/>
      <c r="J281" s="370"/>
      <c r="K281" s="362"/>
      <c r="L281" s="362"/>
      <c r="M281" s="362"/>
      <c r="N281" s="362"/>
      <c r="O281" s="362"/>
      <c r="P281" s="362"/>
      <c r="Q281" s="362"/>
      <c r="R281" s="362"/>
      <c r="S281" s="362"/>
      <c r="T281" s="362"/>
      <c r="U281" s="362"/>
      <c r="V281" s="362"/>
      <c r="W281" s="362"/>
      <c r="X281" s="362"/>
      <c r="Y281" s="362"/>
      <c r="Z281" s="362"/>
      <c r="AA281" s="362"/>
    </row>
    <row r="282" spans="1:27" ht="39" customHeight="1">
      <c r="A282" s="516" t="s">
        <v>5043</v>
      </c>
      <c r="B282" s="555">
        <v>46043</v>
      </c>
      <c r="C282" s="516" t="s">
        <v>5044</v>
      </c>
      <c r="D282" s="553">
        <v>15</v>
      </c>
      <c r="E282" s="516" t="s">
        <v>4722</v>
      </c>
      <c r="F282" s="335" t="s">
        <v>1273</v>
      </c>
      <c r="G282" s="370"/>
      <c r="H282" s="370"/>
      <c r="I282" s="370"/>
      <c r="J282" s="370"/>
      <c r="K282" s="362"/>
      <c r="L282" s="362"/>
      <c r="M282" s="362"/>
      <c r="N282" s="362"/>
      <c r="O282" s="362"/>
      <c r="P282" s="362"/>
      <c r="Q282" s="362"/>
      <c r="R282" s="362"/>
      <c r="S282" s="362"/>
      <c r="T282" s="362"/>
      <c r="U282" s="362"/>
      <c r="V282" s="362"/>
      <c r="W282" s="362"/>
      <c r="X282" s="362"/>
      <c r="Y282" s="362"/>
      <c r="Z282" s="362"/>
      <c r="AA282" s="362"/>
    </row>
    <row r="283" spans="1:27" ht="41.25" customHeight="1">
      <c r="A283" s="516" t="s">
        <v>5045</v>
      </c>
      <c r="B283" s="555">
        <v>46104</v>
      </c>
      <c r="C283" s="516" t="s">
        <v>5046</v>
      </c>
      <c r="D283" s="553">
        <v>24</v>
      </c>
      <c r="E283" s="526" t="s">
        <v>4722</v>
      </c>
      <c r="F283" s="335" t="s">
        <v>5018</v>
      </c>
      <c r="G283" s="370"/>
      <c r="H283" s="370"/>
      <c r="I283" s="370"/>
      <c r="J283" s="370"/>
      <c r="K283" s="362"/>
      <c r="L283" s="362"/>
      <c r="M283" s="362"/>
      <c r="N283" s="362"/>
      <c r="O283" s="362"/>
      <c r="P283" s="362"/>
      <c r="Q283" s="362"/>
      <c r="R283" s="362"/>
      <c r="S283" s="362"/>
      <c r="T283" s="362"/>
      <c r="U283" s="362"/>
      <c r="V283" s="362"/>
      <c r="W283" s="362"/>
      <c r="X283" s="362"/>
      <c r="Y283" s="362"/>
      <c r="Z283" s="362"/>
      <c r="AA283" s="362"/>
    </row>
    <row r="284" spans="1:27" ht="41.25" customHeight="1">
      <c r="A284" s="516" t="s">
        <v>5047</v>
      </c>
      <c r="B284" s="555">
        <v>46048</v>
      </c>
      <c r="C284" s="516" t="s">
        <v>5048</v>
      </c>
      <c r="D284" s="516">
        <v>14</v>
      </c>
      <c r="E284" s="526" t="s">
        <v>4722</v>
      </c>
      <c r="F284" s="330" t="s">
        <v>5049</v>
      </c>
      <c r="G284" s="370"/>
      <c r="H284" s="370"/>
      <c r="I284" s="370"/>
      <c r="J284" s="370"/>
      <c r="K284" s="362"/>
      <c r="L284" s="362"/>
      <c r="M284" s="362"/>
      <c r="N284" s="362"/>
      <c r="O284" s="362"/>
      <c r="P284" s="362"/>
      <c r="Q284" s="362"/>
      <c r="R284" s="362"/>
      <c r="S284" s="362"/>
      <c r="T284" s="362"/>
      <c r="U284" s="362"/>
      <c r="V284" s="362"/>
      <c r="W284" s="362"/>
      <c r="X284" s="362"/>
      <c r="Y284" s="362"/>
      <c r="Z284" s="362"/>
      <c r="AA284" s="362"/>
    </row>
    <row r="285" spans="1:27" ht="39.75" customHeight="1">
      <c r="A285" s="516" t="s">
        <v>5047</v>
      </c>
      <c r="B285" s="555">
        <v>46049</v>
      </c>
      <c r="C285" s="516" t="s">
        <v>5050</v>
      </c>
      <c r="D285" s="516">
        <v>14</v>
      </c>
      <c r="E285" s="526" t="s">
        <v>4722</v>
      </c>
      <c r="F285" s="335" t="s">
        <v>5049</v>
      </c>
      <c r="G285" s="370"/>
      <c r="H285" s="370"/>
      <c r="I285" s="370"/>
      <c r="J285" s="370"/>
      <c r="K285" s="362"/>
      <c r="L285" s="362"/>
      <c r="M285" s="362"/>
      <c r="N285" s="362"/>
      <c r="O285" s="362"/>
      <c r="P285" s="362"/>
      <c r="Q285" s="362"/>
      <c r="R285" s="362"/>
      <c r="S285" s="362"/>
      <c r="T285" s="362"/>
      <c r="U285" s="362"/>
      <c r="V285" s="362"/>
      <c r="W285" s="362"/>
      <c r="X285" s="362"/>
      <c r="Y285" s="362"/>
      <c r="Z285" s="362"/>
      <c r="AA285" s="362"/>
    </row>
    <row r="286" spans="1:27" ht="28.5" customHeight="1">
      <c r="A286" s="516" t="s">
        <v>5051</v>
      </c>
      <c r="B286" s="555">
        <v>46055</v>
      </c>
      <c r="C286" s="516" t="s">
        <v>5052</v>
      </c>
      <c r="D286" s="516">
        <v>9</v>
      </c>
      <c r="E286" s="585" t="s">
        <v>4722</v>
      </c>
      <c r="F286" s="335" t="s">
        <v>5049</v>
      </c>
      <c r="G286" s="370"/>
      <c r="H286" s="370"/>
      <c r="I286" s="370"/>
      <c r="J286" s="370"/>
      <c r="K286" s="362"/>
      <c r="L286" s="362"/>
      <c r="M286" s="362"/>
      <c r="N286" s="362"/>
      <c r="O286" s="362"/>
      <c r="P286" s="362"/>
      <c r="Q286" s="362"/>
      <c r="R286" s="362"/>
      <c r="S286" s="362"/>
      <c r="T286" s="362"/>
      <c r="U286" s="362"/>
      <c r="V286" s="362"/>
      <c r="W286" s="362"/>
      <c r="X286" s="362"/>
      <c r="Y286" s="362"/>
      <c r="Z286" s="362"/>
      <c r="AA286" s="362"/>
    </row>
    <row r="287" spans="1:27" ht="87.75" customHeight="1">
      <c r="A287" s="516" t="s">
        <v>5053</v>
      </c>
      <c r="B287" s="555">
        <v>46055</v>
      </c>
      <c r="C287" s="516" t="s">
        <v>5054</v>
      </c>
      <c r="D287" s="586">
        <v>27</v>
      </c>
      <c r="E287" s="520" t="s">
        <v>4722</v>
      </c>
      <c r="F287" s="335" t="s">
        <v>5049</v>
      </c>
      <c r="G287" s="370"/>
      <c r="H287" s="370"/>
      <c r="I287" s="370"/>
      <c r="J287" s="370"/>
      <c r="K287" s="362"/>
      <c r="L287" s="362"/>
      <c r="M287" s="362"/>
      <c r="N287" s="362"/>
      <c r="O287" s="362"/>
      <c r="P287" s="362"/>
      <c r="Q287" s="362"/>
      <c r="R287" s="362"/>
      <c r="S287" s="362"/>
      <c r="T287" s="362"/>
      <c r="U287" s="362"/>
      <c r="V287" s="362"/>
      <c r="W287" s="362"/>
      <c r="X287" s="362"/>
      <c r="Y287" s="362"/>
      <c r="Z287" s="362"/>
      <c r="AA287" s="362"/>
    </row>
    <row r="288" spans="1:27" ht="37.5" customHeight="1">
      <c r="A288" s="516" t="s">
        <v>5055</v>
      </c>
      <c r="B288" s="555">
        <v>46065</v>
      </c>
      <c r="C288" s="516" t="s">
        <v>5056</v>
      </c>
      <c r="D288" s="526">
        <v>24</v>
      </c>
      <c r="E288" s="520" t="s">
        <v>4722</v>
      </c>
      <c r="F288" s="335" t="s">
        <v>5049</v>
      </c>
      <c r="G288" s="370"/>
      <c r="H288" s="370"/>
      <c r="I288" s="370"/>
      <c r="J288" s="370"/>
      <c r="K288" s="362"/>
      <c r="L288" s="362"/>
      <c r="M288" s="362"/>
      <c r="N288" s="362"/>
      <c r="O288" s="362"/>
      <c r="P288" s="362"/>
      <c r="Q288" s="362"/>
      <c r="R288" s="362"/>
      <c r="S288" s="362"/>
      <c r="T288" s="362"/>
      <c r="U288" s="362"/>
      <c r="V288" s="362"/>
      <c r="W288" s="362"/>
      <c r="X288" s="362"/>
      <c r="Y288" s="362"/>
      <c r="Z288" s="362"/>
      <c r="AA288" s="362"/>
    </row>
    <row r="289" spans="1:27" ht="37.5" customHeight="1">
      <c r="A289" s="516" t="s">
        <v>5057</v>
      </c>
      <c r="B289" s="555">
        <v>46065</v>
      </c>
      <c r="C289" s="516" t="s">
        <v>5058</v>
      </c>
      <c r="D289" s="586">
        <v>21</v>
      </c>
      <c r="E289" s="520" t="s">
        <v>4722</v>
      </c>
      <c r="F289" s="335" t="s">
        <v>5059</v>
      </c>
      <c r="G289" s="370"/>
      <c r="H289" s="370"/>
      <c r="I289" s="370"/>
      <c r="J289" s="370"/>
      <c r="K289" s="362"/>
      <c r="L289" s="362"/>
      <c r="M289" s="362"/>
      <c r="N289" s="362"/>
      <c r="O289" s="362"/>
      <c r="P289" s="362"/>
      <c r="Q289" s="362"/>
      <c r="R289" s="362"/>
      <c r="S289" s="362"/>
      <c r="T289" s="362"/>
      <c r="U289" s="362"/>
      <c r="V289" s="362"/>
      <c r="W289" s="362"/>
      <c r="X289" s="362"/>
      <c r="Y289" s="362"/>
      <c r="Z289" s="362"/>
      <c r="AA289" s="362"/>
    </row>
    <row r="290" spans="1:27" ht="39.75" customHeight="1">
      <c r="A290" s="516" t="s">
        <v>5057</v>
      </c>
      <c r="B290" s="555">
        <v>46077</v>
      </c>
      <c r="C290" s="516" t="s">
        <v>5060</v>
      </c>
      <c r="D290" s="526">
        <v>26</v>
      </c>
      <c r="E290" s="520" t="s">
        <v>4722</v>
      </c>
      <c r="F290" s="335" t="s">
        <v>5059</v>
      </c>
      <c r="G290" s="370"/>
      <c r="H290" s="370"/>
      <c r="I290" s="370"/>
      <c r="J290" s="370"/>
      <c r="K290" s="362"/>
      <c r="L290" s="362"/>
      <c r="M290" s="362"/>
      <c r="N290" s="362"/>
      <c r="O290" s="362"/>
      <c r="P290" s="362"/>
      <c r="Q290" s="362"/>
      <c r="R290" s="362"/>
      <c r="S290" s="362"/>
      <c r="T290" s="362"/>
      <c r="U290" s="362"/>
      <c r="V290" s="362"/>
      <c r="W290" s="362"/>
      <c r="X290" s="362"/>
      <c r="Y290" s="362"/>
      <c r="Z290" s="362"/>
      <c r="AA290" s="362"/>
    </row>
    <row r="291" spans="1:27" ht="41.25" customHeight="1">
      <c r="A291" s="516" t="s">
        <v>5057</v>
      </c>
      <c r="B291" s="555">
        <v>46086</v>
      </c>
      <c r="C291" s="516" t="s">
        <v>5061</v>
      </c>
      <c r="D291" s="586">
        <v>23</v>
      </c>
      <c r="E291" s="520" t="s">
        <v>4722</v>
      </c>
      <c r="F291" s="335" t="s">
        <v>5059</v>
      </c>
      <c r="G291" s="370"/>
      <c r="H291" s="370"/>
      <c r="I291" s="370"/>
      <c r="J291" s="370"/>
      <c r="K291" s="362"/>
      <c r="L291" s="362"/>
      <c r="M291" s="362"/>
      <c r="N291" s="362"/>
      <c r="O291" s="362"/>
      <c r="P291" s="362"/>
      <c r="Q291" s="362"/>
      <c r="R291" s="362"/>
      <c r="S291" s="362"/>
      <c r="T291" s="362"/>
      <c r="U291" s="362"/>
      <c r="V291" s="362"/>
      <c r="W291" s="362"/>
      <c r="X291" s="362"/>
      <c r="Y291" s="362"/>
      <c r="Z291" s="362"/>
      <c r="AA291" s="362"/>
    </row>
    <row r="292" spans="1:27" ht="38.25" customHeight="1">
      <c r="A292" s="516" t="s">
        <v>5057</v>
      </c>
      <c r="B292" s="555">
        <v>46086</v>
      </c>
      <c r="C292" s="516" t="s">
        <v>5062</v>
      </c>
      <c r="D292" s="586">
        <v>24</v>
      </c>
      <c r="E292" s="520" t="s">
        <v>4722</v>
      </c>
      <c r="F292" s="335" t="s">
        <v>5059</v>
      </c>
      <c r="G292" s="370"/>
      <c r="H292" s="370"/>
      <c r="I292" s="370"/>
      <c r="J292" s="370"/>
      <c r="K292" s="362"/>
      <c r="L292" s="362"/>
      <c r="M292" s="362"/>
      <c r="N292" s="362"/>
      <c r="O292" s="362"/>
      <c r="P292" s="362"/>
      <c r="Q292" s="362"/>
      <c r="R292" s="362"/>
      <c r="S292" s="362"/>
      <c r="T292" s="362"/>
      <c r="U292" s="362"/>
      <c r="V292" s="362"/>
      <c r="W292" s="362"/>
      <c r="X292" s="362"/>
      <c r="Y292" s="362"/>
      <c r="Z292" s="362"/>
      <c r="AA292" s="362"/>
    </row>
    <row r="293" spans="1:27" ht="43.5" customHeight="1">
      <c r="A293" s="516" t="s">
        <v>5057</v>
      </c>
      <c r="B293" s="555">
        <v>46099</v>
      </c>
      <c r="C293" s="516" t="s">
        <v>5063</v>
      </c>
      <c r="D293" s="526">
        <v>23</v>
      </c>
      <c r="E293" s="520" t="s">
        <v>4722</v>
      </c>
      <c r="F293" s="335" t="s">
        <v>5059</v>
      </c>
      <c r="G293" s="370"/>
      <c r="H293" s="370"/>
      <c r="I293" s="370"/>
      <c r="J293" s="370"/>
      <c r="K293" s="362"/>
      <c r="L293" s="362"/>
      <c r="M293" s="362"/>
      <c r="N293" s="362"/>
      <c r="O293" s="362"/>
      <c r="P293" s="362"/>
      <c r="Q293" s="362"/>
      <c r="R293" s="362"/>
      <c r="S293" s="362"/>
      <c r="T293" s="362"/>
      <c r="U293" s="362"/>
      <c r="V293" s="362"/>
      <c r="W293" s="362"/>
      <c r="X293" s="362"/>
      <c r="Y293" s="362"/>
      <c r="Z293" s="362"/>
      <c r="AA293" s="362"/>
    </row>
    <row r="294" spans="1:27" ht="87" customHeight="1">
      <c r="A294" s="516" t="s">
        <v>5064</v>
      </c>
      <c r="B294" s="560">
        <v>46050</v>
      </c>
      <c r="C294" s="516" t="s">
        <v>5065</v>
      </c>
      <c r="D294" s="526">
        <v>10</v>
      </c>
      <c r="E294" s="559" t="s">
        <v>5066</v>
      </c>
      <c r="F294" s="335" t="s">
        <v>5049</v>
      </c>
    </row>
    <row r="295" spans="1:27" ht="210" customHeight="1">
      <c r="A295" s="516" t="s">
        <v>5067</v>
      </c>
      <c r="B295" s="560">
        <v>46051</v>
      </c>
      <c r="C295" s="587" t="s">
        <v>5068</v>
      </c>
      <c r="D295" s="526">
        <v>9</v>
      </c>
      <c r="E295" s="559" t="s">
        <v>4870</v>
      </c>
      <c r="F295" s="335" t="s">
        <v>496</v>
      </c>
      <c r="K295" s="69"/>
      <c r="L295" s="69"/>
      <c r="M295" s="69"/>
      <c r="N295" s="69"/>
      <c r="O295" s="69"/>
      <c r="P295" s="69"/>
      <c r="Q295" s="69"/>
      <c r="R295" s="69"/>
      <c r="S295" s="69"/>
      <c r="T295" s="69"/>
      <c r="U295" s="69"/>
      <c r="V295" s="69"/>
      <c r="W295" s="69"/>
      <c r="X295" s="69"/>
      <c r="Y295" s="69"/>
      <c r="Z295" s="69"/>
      <c r="AA295" s="69"/>
    </row>
    <row r="296" spans="1:27" ht="299.25">
      <c r="A296" s="516" t="s">
        <v>5069</v>
      </c>
      <c r="B296" s="560">
        <v>46052</v>
      </c>
      <c r="C296" s="587" t="s">
        <v>5070</v>
      </c>
      <c r="D296" s="526">
        <v>12</v>
      </c>
      <c r="E296" s="559" t="s">
        <v>4870</v>
      </c>
      <c r="F296" s="335" t="s">
        <v>5018</v>
      </c>
      <c r="K296" s="69"/>
      <c r="L296" s="69"/>
      <c r="M296" s="69"/>
      <c r="N296" s="69"/>
      <c r="O296" s="69"/>
      <c r="P296" s="69"/>
      <c r="Q296" s="69"/>
      <c r="R296" s="69"/>
      <c r="S296" s="69"/>
      <c r="T296" s="69"/>
      <c r="U296" s="69"/>
      <c r="V296" s="69"/>
      <c r="W296" s="69"/>
      <c r="X296" s="69"/>
      <c r="Y296" s="69"/>
      <c r="Z296" s="69"/>
      <c r="AA296" s="69"/>
    </row>
    <row r="297" spans="1:27" ht="114">
      <c r="A297" s="516" t="s">
        <v>5071</v>
      </c>
      <c r="B297" s="516" t="s">
        <v>5072</v>
      </c>
      <c r="C297" s="516" t="s">
        <v>5073</v>
      </c>
      <c r="D297" s="526">
        <v>19</v>
      </c>
      <c r="E297" s="559" t="s">
        <v>4870</v>
      </c>
      <c r="F297" s="335" t="s">
        <v>1273</v>
      </c>
      <c r="K297" s="69"/>
      <c r="L297" s="69"/>
      <c r="M297" s="69"/>
      <c r="N297" s="69"/>
      <c r="O297" s="69"/>
      <c r="P297" s="69"/>
      <c r="Q297" s="69"/>
      <c r="R297" s="69"/>
      <c r="S297" s="69"/>
      <c r="T297" s="69"/>
      <c r="U297" s="69"/>
      <c r="V297" s="69"/>
      <c r="W297" s="69"/>
      <c r="X297" s="69"/>
      <c r="Y297" s="69"/>
      <c r="Z297" s="69"/>
      <c r="AA297" s="69"/>
    </row>
    <row r="298" spans="1:27" ht="171">
      <c r="A298" s="516" t="s">
        <v>5074</v>
      </c>
      <c r="B298" s="560">
        <v>46059</v>
      </c>
      <c r="C298" s="587" t="s">
        <v>5075</v>
      </c>
      <c r="D298" s="526">
        <v>12</v>
      </c>
      <c r="E298" s="559" t="s">
        <v>4870</v>
      </c>
      <c r="F298" s="185" t="s">
        <v>5076</v>
      </c>
      <c r="K298" s="69"/>
      <c r="L298" s="69"/>
      <c r="M298" s="69"/>
      <c r="N298" s="69"/>
      <c r="O298" s="69"/>
      <c r="P298" s="69"/>
      <c r="Q298" s="69"/>
      <c r="R298" s="69"/>
      <c r="S298" s="69"/>
      <c r="T298" s="69"/>
      <c r="U298" s="69"/>
      <c r="V298" s="69"/>
      <c r="W298" s="69"/>
      <c r="X298" s="69"/>
      <c r="Y298" s="69"/>
      <c r="Z298" s="69"/>
      <c r="AA298" s="69"/>
    </row>
    <row r="299" spans="1:27" ht="206.25" customHeight="1">
      <c r="A299" s="516" t="s">
        <v>5077</v>
      </c>
      <c r="B299" s="560">
        <v>46069</v>
      </c>
      <c r="C299" s="587" t="s">
        <v>5078</v>
      </c>
      <c r="D299" s="526">
        <v>16</v>
      </c>
      <c r="E299" s="559" t="s">
        <v>4870</v>
      </c>
      <c r="F299" s="335" t="s">
        <v>5049</v>
      </c>
      <c r="K299" s="69"/>
      <c r="L299" s="69"/>
      <c r="M299" s="69"/>
      <c r="N299" s="69"/>
      <c r="O299" s="69"/>
      <c r="P299" s="69"/>
      <c r="Q299" s="69"/>
      <c r="R299" s="69"/>
      <c r="S299" s="69"/>
      <c r="T299" s="69"/>
      <c r="U299" s="69"/>
      <c r="V299" s="69"/>
      <c r="W299" s="69"/>
      <c r="X299" s="69"/>
      <c r="Y299" s="69"/>
      <c r="Z299" s="69"/>
      <c r="AA299" s="69"/>
    </row>
    <row r="300" spans="1:27" ht="139.5" customHeight="1">
      <c r="A300" s="516" t="s">
        <v>5079</v>
      </c>
      <c r="B300" s="560">
        <v>46087</v>
      </c>
      <c r="C300" s="587" t="s">
        <v>5080</v>
      </c>
      <c r="D300" s="526">
        <v>12</v>
      </c>
      <c r="E300" s="559" t="s">
        <v>4870</v>
      </c>
      <c r="F300" s="185" t="s">
        <v>5081</v>
      </c>
      <c r="K300" s="69"/>
      <c r="L300" s="69"/>
      <c r="M300" s="69"/>
      <c r="N300" s="69"/>
      <c r="O300" s="69"/>
      <c r="P300" s="69"/>
      <c r="Q300" s="69"/>
      <c r="R300" s="69"/>
      <c r="S300" s="69"/>
      <c r="T300" s="69"/>
      <c r="U300" s="69"/>
      <c r="V300" s="69"/>
      <c r="W300" s="69"/>
      <c r="X300" s="69"/>
      <c r="Y300" s="69"/>
      <c r="Z300" s="69"/>
      <c r="AA300" s="69"/>
    </row>
    <row r="301" spans="1:27" ht="240" customHeight="1">
      <c r="A301" s="500" t="s">
        <v>5082</v>
      </c>
      <c r="B301" s="500" t="s">
        <v>5083</v>
      </c>
      <c r="C301" s="500" t="s">
        <v>5084</v>
      </c>
      <c r="D301" s="526">
        <v>334</v>
      </c>
      <c r="E301" s="496" t="s">
        <v>5085</v>
      </c>
      <c r="F301" s="185" t="s">
        <v>496</v>
      </c>
      <c r="K301" s="69"/>
      <c r="L301" s="69"/>
      <c r="M301" s="69"/>
      <c r="N301" s="69"/>
      <c r="O301" s="69"/>
      <c r="P301" s="69"/>
      <c r="Q301" s="69"/>
      <c r="R301" s="69"/>
      <c r="S301" s="69"/>
      <c r="T301" s="69"/>
      <c r="U301" s="69"/>
      <c r="V301" s="69"/>
      <c r="W301" s="69"/>
      <c r="X301" s="69"/>
      <c r="Y301" s="69"/>
      <c r="Z301" s="69"/>
      <c r="AA301" s="69"/>
    </row>
    <row r="302" spans="1:27" ht="72" customHeight="1">
      <c r="A302" s="571" t="s">
        <v>5086</v>
      </c>
      <c r="B302" s="571" t="s">
        <v>5087</v>
      </c>
      <c r="C302" s="571" t="s">
        <v>5088</v>
      </c>
      <c r="D302" s="588">
        <v>142</v>
      </c>
      <c r="E302" s="520" t="s">
        <v>4744</v>
      </c>
      <c r="F302" s="589" t="s">
        <v>5049</v>
      </c>
      <c r="G302" s="249"/>
      <c r="H302" s="249"/>
      <c r="I302" s="249"/>
      <c r="J302" s="249"/>
      <c r="K302" s="242"/>
      <c r="L302" s="242"/>
      <c r="M302" s="242"/>
      <c r="N302" s="242"/>
      <c r="O302" s="242"/>
      <c r="P302" s="242"/>
      <c r="Q302" s="242"/>
      <c r="R302" s="242"/>
      <c r="S302" s="242"/>
      <c r="T302" s="242"/>
      <c r="U302" s="242"/>
      <c r="V302" s="242"/>
      <c r="W302" s="242"/>
      <c r="X302" s="242"/>
      <c r="Y302" s="242"/>
      <c r="Z302" s="242"/>
      <c r="AA302" s="242"/>
    </row>
    <row r="303" spans="1:27">
      <c r="A303" s="335" t="s">
        <v>5089</v>
      </c>
      <c r="B303" s="350">
        <v>46029</v>
      </c>
      <c r="C303" s="335" t="s">
        <v>5090</v>
      </c>
      <c r="D303" s="335">
        <v>33</v>
      </c>
      <c r="E303" s="335" t="s">
        <v>5091</v>
      </c>
      <c r="F303" s="335" t="s">
        <v>5018</v>
      </c>
      <c r="G303" s="578"/>
      <c r="H303" s="578"/>
      <c r="I303" s="590"/>
      <c r="J303" s="508"/>
      <c r="K303" s="507"/>
      <c r="L303" s="507"/>
      <c r="M303" s="507"/>
      <c r="N303" s="507"/>
      <c r="O303" s="507"/>
      <c r="P303" s="507"/>
      <c r="Q303" s="507"/>
      <c r="R303" s="507"/>
      <c r="S303" s="507"/>
      <c r="T303" s="507"/>
      <c r="U303" s="507"/>
      <c r="V303" s="507"/>
      <c r="W303" s="507"/>
      <c r="X303" s="507"/>
      <c r="Y303" s="507"/>
      <c r="Z303" s="507"/>
      <c r="AA303" s="507"/>
    </row>
    <row r="304" spans="1:27" ht="28.5">
      <c r="A304" s="516" t="s">
        <v>5092</v>
      </c>
      <c r="B304" s="561">
        <v>46038</v>
      </c>
      <c r="C304" s="516" t="s">
        <v>5093</v>
      </c>
      <c r="D304" s="526">
        <v>13</v>
      </c>
      <c r="E304" s="543" t="s">
        <v>5091</v>
      </c>
      <c r="F304" s="185" t="s">
        <v>5018</v>
      </c>
    </row>
    <row r="305" spans="1:7" ht="42.75">
      <c r="A305" s="516" t="s">
        <v>5094</v>
      </c>
      <c r="B305" s="561">
        <v>46028</v>
      </c>
      <c r="C305" s="516" t="s">
        <v>5095</v>
      </c>
      <c r="D305" s="526">
        <v>39</v>
      </c>
      <c r="E305" s="543" t="s">
        <v>5091</v>
      </c>
      <c r="F305" s="185" t="s">
        <v>5018</v>
      </c>
    </row>
    <row r="306" spans="1:7" ht="38.25">
      <c r="A306" s="548" t="s">
        <v>5094</v>
      </c>
      <c r="B306" s="561">
        <v>46029</v>
      </c>
      <c r="C306" s="548" t="s">
        <v>5095</v>
      </c>
      <c r="D306" s="526">
        <v>40</v>
      </c>
      <c r="E306" s="543" t="s">
        <v>5091</v>
      </c>
      <c r="F306" s="185" t="s">
        <v>5018</v>
      </c>
    </row>
    <row r="307" spans="1:7" ht="57">
      <c r="A307" s="516" t="s">
        <v>5096</v>
      </c>
      <c r="B307" s="561">
        <v>46068</v>
      </c>
      <c r="C307" s="516" t="s">
        <v>5097</v>
      </c>
      <c r="D307" s="526">
        <v>50</v>
      </c>
      <c r="E307" s="543" t="s">
        <v>5091</v>
      </c>
      <c r="F307" s="185" t="s">
        <v>5098</v>
      </c>
    </row>
    <row r="308" spans="1:7" ht="28.5">
      <c r="A308" s="516" t="s">
        <v>5099</v>
      </c>
      <c r="B308" s="561">
        <v>46076</v>
      </c>
      <c r="C308" s="516" t="s">
        <v>5100</v>
      </c>
      <c r="D308" s="526">
        <v>56</v>
      </c>
      <c r="E308" s="543" t="s">
        <v>5091</v>
      </c>
      <c r="F308" s="210" t="s">
        <v>5049</v>
      </c>
      <c r="G308" s="218"/>
    </row>
    <row r="309" spans="1:7" ht="42.75">
      <c r="A309" s="516" t="s">
        <v>5101</v>
      </c>
      <c r="B309" s="561">
        <v>46081</v>
      </c>
      <c r="C309" s="516" t="s">
        <v>5102</v>
      </c>
      <c r="D309" s="526">
        <v>73</v>
      </c>
      <c r="E309" s="543" t="s">
        <v>4883</v>
      </c>
      <c r="F309" s="185" t="s">
        <v>5103</v>
      </c>
    </row>
    <row r="310" spans="1:7" ht="38.25">
      <c r="A310" s="516" t="s">
        <v>5104</v>
      </c>
      <c r="B310" s="561">
        <v>46087</v>
      </c>
      <c r="C310" s="516" t="s">
        <v>5105</v>
      </c>
      <c r="D310" s="526">
        <v>38</v>
      </c>
      <c r="E310" s="543" t="s">
        <v>5091</v>
      </c>
      <c r="F310" s="185" t="s">
        <v>5106</v>
      </c>
    </row>
    <row r="311" spans="1:7" ht="57">
      <c r="A311" s="516" t="s">
        <v>5107</v>
      </c>
      <c r="B311" s="561">
        <v>46102</v>
      </c>
      <c r="C311" s="516" t="s">
        <v>5108</v>
      </c>
      <c r="D311" s="526">
        <v>46</v>
      </c>
      <c r="E311" s="543" t="s">
        <v>4883</v>
      </c>
      <c r="F311" s="185" t="s">
        <v>5109</v>
      </c>
    </row>
    <row r="312" spans="1:7" ht="30" customHeight="1">
      <c r="A312" s="516" t="s">
        <v>5110</v>
      </c>
      <c r="B312" s="561">
        <v>46106</v>
      </c>
      <c r="C312" s="516" t="s">
        <v>5111</v>
      </c>
      <c r="D312" s="526">
        <v>77</v>
      </c>
      <c r="E312" s="543" t="s">
        <v>5091</v>
      </c>
      <c r="F312" s="185" t="s">
        <v>5015</v>
      </c>
    </row>
    <row r="313" spans="1:7" ht="42.75">
      <c r="A313" s="516" t="s">
        <v>5112</v>
      </c>
      <c r="B313" s="561">
        <v>46027</v>
      </c>
      <c r="C313" s="516" t="s">
        <v>5113</v>
      </c>
      <c r="D313" s="588">
        <v>11</v>
      </c>
      <c r="E313" s="543" t="s">
        <v>4883</v>
      </c>
      <c r="F313" s="185" t="s">
        <v>5114</v>
      </c>
    </row>
    <row r="314" spans="1:7" ht="42.75">
      <c r="A314" s="516" t="s">
        <v>5115</v>
      </c>
      <c r="B314" s="561">
        <v>46087</v>
      </c>
      <c r="C314" s="526" t="s">
        <v>5116</v>
      </c>
      <c r="D314" s="543">
        <v>38</v>
      </c>
      <c r="E314" s="591" t="s">
        <v>4883</v>
      </c>
      <c r="F314" s="185" t="s">
        <v>5117</v>
      </c>
    </row>
    <row r="315" spans="1:7" ht="57">
      <c r="A315" s="516" t="s">
        <v>5115</v>
      </c>
      <c r="B315" s="561">
        <v>46088</v>
      </c>
      <c r="C315" s="526" t="s">
        <v>5118</v>
      </c>
      <c r="D315" s="543">
        <v>34</v>
      </c>
      <c r="E315" s="591" t="s">
        <v>4883</v>
      </c>
      <c r="F315" s="185" t="s">
        <v>5119</v>
      </c>
    </row>
    <row r="316" spans="1:7" ht="42.75">
      <c r="A316" s="516" t="s">
        <v>5120</v>
      </c>
      <c r="B316" s="561">
        <v>46112</v>
      </c>
      <c r="C316" s="526" t="s">
        <v>5121</v>
      </c>
      <c r="D316" s="543">
        <v>32</v>
      </c>
      <c r="E316" s="543" t="s">
        <v>4883</v>
      </c>
      <c r="F316" s="185" t="s">
        <v>5114</v>
      </c>
    </row>
    <row r="317" spans="1:7" ht="71.25">
      <c r="A317" s="500" t="s">
        <v>5122</v>
      </c>
      <c r="B317" s="555">
        <v>46043</v>
      </c>
      <c r="C317" s="500" t="s">
        <v>5123</v>
      </c>
      <c r="D317" s="516">
        <v>7</v>
      </c>
      <c r="E317" s="592" t="s">
        <v>4752</v>
      </c>
      <c r="F317" s="185" t="s">
        <v>5015</v>
      </c>
    </row>
    <row r="318" spans="1:7" ht="25.5">
      <c r="A318" s="500" t="s">
        <v>5124</v>
      </c>
      <c r="B318" s="555">
        <v>46045</v>
      </c>
      <c r="C318" s="515" t="s">
        <v>5125</v>
      </c>
      <c r="D318" s="516">
        <v>6</v>
      </c>
      <c r="E318" s="592" t="s">
        <v>4752</v>
      </c>
      <c r="F318" s="185" t="s">
        <v>5126</v>
      </c>
    </row>
    <row r="319" spans="1:7" ht="51">
      <c r="A319" s="500" t="s">
        <v>5127</v>
      </c>
      <c r="B319" s="555">
        <v>46048</v>
      </c>
      <c r="C319" s="515" t="s">
        <v>5128</v>
      </c>
      <c r="D319" s="516">
        <v>18</v>
      </c>
      <c r="E319" s="592" t="s">
        <v>4752</v>
      </c>
      <c r="F319" s="185" t="s">
        <v>496</v>
      </c>
    </row>
    <row r="320" spans="1:7" ht="42.75">
      <c r="A320" s="500" t="s">
        <v>5129</v>
      </c>
      <c r="B320" s="555">
        <v>46049</v>
      </c>
      <c r="C320" s="500" t="s">
        <v>5130</v>
      </c>
      <c r="D320" s="516">
        <v>11</v>
      </c>
      <c r="E320" s="592" t="s">
        <v>4752</v>
      </c>
      <c r="F320" s="185" t="s">
        <v>5015</v>
      </c>
    </row>
    <row r="321" spans="1:27" ht="57">
      <c r="A321" s="500" t="s">
        <v>5131</v>
      </c>
      <c r="B321" s="555">
        <v>46057</v>
      </c>
      <c r="C321" s="500" t="s">
        <v>5132</v>
      </c>
      <c r="D321" s="516">
        <v>18</v>
      </c>
      <c r="E321" s="592" t="s">
        <v>4752</v>
      </c>
      <c r="F321" s="185" t="s">
        <v>5015</v>
      </c>
    </row>
    <row r="322" spans="1:27" ht="25.5">
      <c r="A322" s="515" t="s">
        <v>5133</v>
      </c>
      <c r="B322" s="555">
        <v>46070</v>
      </c>
      <c r="C322" s="515" t="s">
        <v>5134</v>
      </c>
      <c r="D322" s="516">
        <v>20</v>
      </c>
      <c r="E322" s="592" t="s">
        <v>4752</v>
      </c>
      <c r="F322" s="185" t="s">
        <v>5114</v>
      </c>
    </row>
    <row r="323" spans="1:27" ht="42.75">
      <c r="A323" s="500" t="s">
        <v>5135</v>
      </c>
      <c r="B323" s="555">
        <v>46088</v>
      </c>
      <c r="C323" s="500" t="s">
        <v>5136</v>
      </c>
      <c r="D323" s="516">
        <v>5</v>
      </c>
      <c r="E323" s="592" t="s">
        <v>4752</v>
      </c>
      <c r="F323" s="185" t="s">
        <v>5137</v>
      </c>
    </row>
    <row r="324" spans="1:27" ht="42.75">
      <c r="A324" s="500" t="s">
        <v>5138</v>
      </c>
      <c r="B324" s="555">
        <v>46099</v>
      </c>
      <c r="C324" s="500" t="s">
        <v>5139</v>
      </c>
      <c r="D324" s="593" t="s">
        <v>482</v>
      </c>
      <c r="E324" s="594" t="s">
        <v>4752</v>
      </c>
      <c r="F324" s="185" t="s">
        <v>5015</v>
      </c>
    </row>
    <row r="325" spans="1:27" ht="42.75">
      <c r="A325" s="500" t="s">
        <v>5140</v>
      </c>
      <c r="B325" s="555">
        <v>46101</v>
      </c>
      <c r="C325" s="500" t="s">
        <v>5141</v>
      </c>
      <c r="D325" s="526">
        <v>13</v>
      </c>
      <c r="E325" s="594" t="s">
        <v>4752</v>
      </c>
      <c r="F325" s="185" t="s">
        <v>5137</v>
      </c>
    </row>
    <row r="326" spans="1:27" ht="128.25">
      <c r="A326" s="500" t="s">
        <v>5142</v>
      </c>
      <c r="B326" s="555">
        <v>46076</v>
      </c>
      <c r="C326" s="500" t="s">
        <v>5143</v>
      </c>
      <c r="D326" s="526">
        <v>390</v>
      </c>
      <c r="E326" s="594" t="s">
        <v>4752</v>
      </c>
      <c r="F326" s="185" t="s">
        <v>1273</v>
      </c>
    </row>
    <row r="327" spans="1:27" ht="71.25">
      <c r="A327" s="516" t="s">
        <v>5144</v>
      </c>
      <c r="B327" s="561">
        <v>46037</v>
      </c>
      <c r="C327" s="516" t="s">
        <v>5145</v>
      </c>
      <c r="D327" s="595">
        <v>15</v>
      </c>
      <c r="E327" s="185" t="s">
        <v>4752</v>
      </c>
      <c r="F327" s="185" t="s">
        <v>5018</v>
      </c>
    </row>
    <row r="328" spans="1:27" ht="57">
      <c r="A328" s="516" t="s">
        <v>5146</v>
      </c>
      <c r="B328" s="561">
        <v>46048</v>
      </c>
      <c r="C328" s="516" t="s">
        <v>5147</v>
      </c>
      <c r="D328" s="526">
        <v>120</v>
      </c>
      <c r="E328" s="596" t="s">
        <v>4977</v>
      </c>
      <c r="F328" s="185" t="s">
        <v>5049</v>
      </c>
    </row>
    <row r="329" spans="1:27" ht="57">
      <c r="A329" s="516" t="s">
        <v>5148</v>
      </c>
      <c r="B329" s="561">
        <v>46050</v>
      </c>
      <c r="C329" s="516" t="s">
        <v>5149</v>
      </c>
      <c r="D329" s="526">
        <v>75</v>
      </c>
      <c r="E329" s="596" t="s">
        <v>4977</v>
      </c>
      <c r="F329" s="185" t="s">
        <v>5049</v>
      </c>
    </row>
    <row r="330" spans="1:27" ht="57">
      <c r="A330" s="516" t="s">
        <v>5150</v>
      </c>
      <c r="B330" s="561">
        <v>46052</v>
      </c>
      <c r="C330" s="516" t="s">
        <v>5151</v>
      </c>
      <c r="D330" s="526">
        <v>42</v>
      </c>
      <c r="E330" s="520" t="s">
        <v>4977</v>
      </c>
      <c r="F330" s="185" t="s">
        <v>5049</v>
      </c>
    </row>
    <row r="331" spans="1:27" ht="71.25">
      <c r="A331" s="516" t="s">
        <v>3874</v>
      </c>
      <c r="B331" s="561">
        <v>46055</v>
      </c>
      <c r="C331" s="516" t="s">
        <v>5152</v>
      </c>
      <c r="D331" s="526">
        <v>19</v>
      </c>
      <c r="E331" s="596" t="s">
        <v>4977</v>
      </c>
      <c r="F331" s="185" t="s">
        <v>5049</v>
      </c>
    </row>
    <row r="332" spans="1:27" ht="28.5">
      <c r="A332" s="516" t="s">
        <v>5153</v>
      </c>
      <c r="B332" s="561">
        <v>46069</v>
      </c>
      <c r="C332" s="516" t="s">
        <v>5154</v>
      </c>
      <c r="D332" s="526">
        <v>122</v>
      </c>
      <c r="E332" s="596" t="s">
        <v>4977</v>
      </c>
      <c r="F332" s="330" t="s">
        <v>5049</v>
      </c>
      <c r="G332" s="578"/>
    </row>
    <row r="333" spans="1:27" ht="185.25">
      <c r="A333" s="516" t="s">
        <v>5155</v>
      </c>
      <c r="B333" s="562">
        <v>46048</v>
      </c>
      <c r="C333" s="534" t="s">
        <v>5156</v>
      </c>
      <c r="D333" s="526">
        <v>51</v>
      </c>
      <c r="E333" s="520" t="s">
        <v>4771</v>
      </c>
      <c r="F333" s="330" t="s">
        <v>5049</v>
      </c>
      <c r="G333" s="578"/>
    </row>
    <row r="334" spans="1:27" ht="165" customHeight="1">
      <c r="A334" s="548" t="s">
        <v>5157</v>
      </c>
      <c r="B334" s="534" t="s">
        <v>5158</v>
      </c>
      <c r="C334" s="534" t="s">
        <v>5159</v>
      </c>
      <c r="D334" s="548">
        <v>14</v>
      </c>
      <c r="E334" s="526" t="s">
        <v>4771</v>
      </c>
      <c r="F334" s="330" t="s">
        <v>5049</v>
      </c>
      <c r="G334" s="578"/>
    </row>
    <row r="335" spans="1:27" s="362" customFormat="1" ht="370.5">
      <c r="A335" s="516" t="s">
        <v>5160</v>
      </c>
      <c r="B335" s="562">
        <v>46051</v>
      </c>
      <c r="C335" s="516" t="s">
        <v>5161</v>
      </c>
      <c r="D335" s="548">
        <v>23</v>
      </c>
      <c r="E335" s="526" t="s">
        <v>4771</v>
      </c>
      <c r="F335" s="330" t="s">
        <v>5049</v>
      </c>
      <c r="G335" s="578"/>
      <c r="H335" s="33"/>
      <c r="I335" s="33"/>
      <c r="J335" s="33"/>
      <c r="K335"/>
      <c r="L335"/>
      <c r="M335"/>
      <c r="N335"/>
      <c r="O335"/>
      <c r="P335"/>
      <c r="Q335"/>
      <c r="R335"/>
      <c r="S335"/>
      <c r="T335"/>
      <c r="U335"/>
      <c r="V335"/>
      <c r="W335"/>
      <c r="X335"/>
      <c r="Y335"/>
      <c r="Z335"/>
      <c r="AA335"/>
    </row>
    <row r="336" spans="1:27" s="362" customFormat="1" ht="158.25" customHeight="1">
      <c r="A336" s="534" t="s">
        <v>5162</v>
      </c>
      <c r="B336" s="516" t="s">
        <v>5163</v>
      </c>
      <c r="C336" s="534" t="s">
        <v>5164</v>
      </c>
      <c r="D336" s="548">
        <v>57</v>
      </c>
      <c r="E336" s="516" t="s">
        <v>4771</v>
      </c>
      <c r="F336" s="185" t="s">
        <v>5165</v>
      </c>
      <c r="G336" s="33"/>
      <c r="H336" s="33"/>
      <c r="I336" s="33"/>
      <c r="J336" s="33"/>
      <c r="K336"/>
      <c r="L336"/>
      <c r="M336"/>
      <c r="N336"/>
      <c r="O336"/>
      <c r="P336"/>
      <c r="Q336"/>
      <c r="R336"/>
      <c r="S336"/>
      <c r="T336"/>
      <c r="U336"/>
      <c r="V336"/>
      <c r="W336"/>
      <c r="X336"/>
      <c r="Y336"/>
      <c r="Z336"/>
      <c r="AA336"/>
    </row>
    <row r="337" spans="1:27" ht="409.5">
      <c r="A337" s="516" t="s">
        <v>5166</v>
      </c>
      <c r="B337" s="562">
        <v>46068</v>
      </c>
      <c r="C337" s="516" t="s">
        <v>5167</v>
      </c>
      <c r="D337" s="548">
        <v>14</v>
      </c>
      <c r="E337" s="516" t="s">
        <v>4771</v>
      </c>
      <c r="F337" s="341" t="s">
        <v>5049</v>
      </c>
    </row>
    <row r="338" spans="1:27" ht="409.5">
      <c r="A338" s="534" t="s">
        <v>5168</v>
      </c>
      <c r="B338" s="516" t="s">
        <v>5169</v>
      </c>
      <c r="C338" s="534" t="s">
        <v>5170</v>
      </c>
      <c r="D338" s="548">
        <v>19</v>
      </c>
      <c r="E338" s="516" t="s">
        <v>5171</v>
      </c>
      <c r="F338" s="341" t="s">
        <v>5049</v>
      </c>
    </row>
    <row r="339" spans="1:27" ht="85.5">
      <c r="A339" s="516" t="s">
        <v>5172</v>
      </c>
      <c r="B339" s="562">
        <v>46065</v>
      </c>
      <c r="C339" s="516" t="s">
        <v>5173</v>
      </c>
      <c r="D339" s="548">
        <v>19</v>
      </c>
      <c r="E339" s="516" t="s">
        <v>4771</v>
      </c>
      <c r="F339" s="185" t="s">
        <v>5114</v>
      </c>
    </row>
    <row r="340" spans="1:27" s="207" customFormat="1" ht="71.25">
      <c r="A340" s="516" t="s">
        <v>5174</v>
      </c>
      <c r="B340" s="562">
        <v>46064</v>
      </c>
      <c r="C340" s="516" t="s">
        <v>5175</v>
      </c>
      <c r="D340" s="548">
        <v>33</v>
      </c>
      <c r="E340" s="516" t="s">
        <v>4771</v>
      </c>
      <c r="F340" s="341" t="s">
        <v>5049</v>
      </c>
      <c r="G340" s="33"/>
      <c r="H340" s="33"/>
      <c r="I340" s="33"/>
      <c r="J340" s="33"/>
      <c r="K340"/>
      <c r="L340"/>
      <c r="M340"/>
      <c r="N340"/>
      <c r="O340"/>
      <c r="P340"/>
      <c r="Q340"/>
      <c r="R340"/>
      <c r="S340"/>
      <c r="T340"/>
      <c r="U340"/>
      <c r="V340"/>
      <c r="W340"/>
      <c r="X340"/>
      <c r="Y340"/>
      <c r="Z340"/>
      <c r="AA340"/>
    </row>
    <row r="341" spans="1:27" ht="178.5">
      <c r="A341" s="516" t="s">
        <v>5176</v>
      </c>
      <c r="B341" s="570">
        <v>46086</v>
      </c>
      <c r="C341" s="534" t="s">
        <v>5177</v>
      </c>
      <c r="D341" s="548">
        <v>57</v>
      </c>
      <c r="E341" s="516" t="s">
        <v>4771</v>
      </c>
      <c r="F341" s="341" t="s">
        <v>5049</v>
      </c>
    </row>
    <row r="342" spans="1:27" ht="228">
      <c r="A342" s="516" t="s">
        <v>5178</v>
      </c>
      <c r="B342" s="562">
        <v>46107</v>
      </c>
      <c r="C342" s="597" t="s">
        <v>5179</v>
      </c>
      <c r="D342" s="548">
        <v>23</v>
      </c>
      <c r="E342" s="516" t="s">
        <v>4771</v>
      </c>
      <c r="F342" s="185" t="s">
        <v>5180</v>
      </c>
    </row>
    <row r="343" spans="1:27" s="352" customFormat="1" ht="85.5">
      <c r="A343" s="534" t="s">
        <v>5181</v>
      </c>
      <c r="B343" s="516" t="s">
        <v>155</v>
      </c>
      <c r="C343" s="516" t="s">
        <v>5182</v>
      </c>
      <c r="D343" s="548">
        <v>170</v>
      </c>
      <c r="E343" s="516" t="s">
        <v>4785</v>
      </c>
      <c r="F343" s="185" t="s">
        <v>1273</v>
      </c>
      <c r="G343" s="33"/>
      <c r="H343" s="33"/>
      <c r="I343" s="33"/>
      <c r="J343" s="33"/>
      <c r="K343"/>
      <c r="L343"/>
      <c r="M343"/>
      <c r="N343"/>
      <c r="O343"/>
      <c r="P343"/>
      <c r="Q343"/>
      <c r="R343"/>
      <c r="S343"/>
      <c r="T343"/>
      <c r="U343"/>
      <c r="V343"/>
      <c r="W343"/>
      <c r="X343"/>
      <c r="Y343"/>
      <c r="Z343"/>
      <c r="AA343"/>
    </row>
    <row r="344" spans="1:27" s="207" customFormat="1" ht="85.5">
      <c r="A344" s="516" t="s">
        <v>5183</v>
      </c>
      <c r="B344" s="516" t="s">
        <v>5184</v>
      </c>
      <c r="C344" s="516" t="s">
        <v>5185</v>
      </c>
      <c r="D344" s="548">
        <v>20</v>
      </c>
      <c r="E344" s="534" t="s">
        <v>4785</v>
      </c>
      <c r="F344" s="185" t="s">
        <v>5186</v>
      </c>
      <c r="G344" s="33"/>
      <c r="H344" s="33"/>
      <c r="I344" s="33"/>
      <c r="J344" s="33"/>
      <c r="K344"/>
      <c r="L344"/>
      <c r="M344"/>
      <c r="N344"/>
      <c r="O344"/>
      <c r="P344"/>
      <c r="Q344"/>
      <c r="R344"/>
      <c r="S344"/>
      <c r="T344"/>
      <c r="U344"/>
      <c r="V344"/>
      <c r="W344"/>
      <c r="X344"/>
      <c r="Y344"/>
      <c r="Z344"/>
      <c r="AA344"/>
    </row>
    <row r="345" spans="1:27" s="598" customFormat="1" ht="128.25">
      <c r="A345" s="516" t="s">
        <v>5187</v>
      </c>
      <c r="B345" s="580">
        <v>46076</v>
      </c>
      <c r="C345" s="516" t="s">
        <v>5188</v>
      </c>
      <c r="D345" s="548">
        <v>25</v>
      </c>
      <c r="E345" s="534" t="s">
        <v>4785</v>
      </c>
      <c r="F345" s="341" t="s">
        <v>5049</v>
      </c>
      <c r="G345" s="33"/>
      <c r="H345" s="33"/>
      <c r="I345" s="33"/>
      <c r="J345" s="33"/>
      <c r="K345"/>
      <c r="L345"/>
      <c r="M345"/>
      <c r="N345"/>
      <c r="O345"/>
      <c r="P345"/>
      <c r="Q345"/>
      <c r="R345"/>
      <c r="S345"/>
      <c r="T345"/>
      <c r="U345"/>
      <c r="V345"/>
      <c r="W345"/>
      <c r="X345"/>
      <c r="Y345"/>
      <c r="Z345"/>
      <c r="AA345"/>
    </row>
    <row r="346" spans="1:27" ht="99.75">
      <c r="A346" s="516" t="s">
        <v>5189</v>
      </c>
      <c r="B346" s="580">
        <v>46089</v>
      </c>
      <c r="C346" s="516" t="s">
        <v>5190</v>
      </c>
      <c r="D346" s="548">
        <v>74</v>
      </c>
      <c r="E346" s="516" t="s">
        <v>4785</v>
      </c>
      <c r="F346" s="341" t="s">
        <v>5049</v>
      </c>
    </row>
    <row r="347" spans="1:27" ht="142.5">
      <c r="A347" s="516" t="s">
        <v>5191</v>
      </c>
      <c r="B347" s="516" t="s">
        <v>5192</v>
      </c>
      <c r="C347" s="516" t="s">
        <v>5193</v>
      </c>
      <c r="D347" s="548">
        <v>147</v>
      </c>
      <c r="E347" s="516" t="s">
        <v>4785</v>
      </c>
      <c r="F347" s="185" t="s">
        <v>5018</v>
      </c>
    </row>
    <row r="348" spans="1:27" ht="157.5">
      <c r="A348" s="516" t="s">
        <v>5194</v>
      </c>
      <c r="B348" s="580">
        <v>46106</v>
      </c>
      <c r="C348" s="516" t="s">
        <v>5195</v>
      </c>
      <c r="D348" s="548">
        <v>3</v>
      </c>
      <c r="E348" s="593" t="s">
        <v>4785</v>
      </c>
      <c r="F348" s="335" t="s">
        <v>5196</v>
      </c>
    </row>
    <row r="349" spans="1:27" ht="57">
      <c r="A349" s="516" t="s">
        <v>5197</v>
      </c>
      <c r="B349" s="564">
        <v>46099</v>
      </c>
      <c r="C349" s="516" t="s">
        <v>5198</v>
      </c>
      <c r="D349" s="516">
        <v>6</v>
      </c>
      <c r="E349" s="526" t="s">
        <v>4913</v>
      </c>
      <c r="F349" s="330" t="s">
        <v>5049</v>
      </c>
    </row>
    <row r="350" spans="1:27" s="362" customFormat="1" ht="112.5" customHeight="1">
      <c r="A350" s="516" t="s">
        <v>5199</v>
      </c>
      <c r="B350" s="564">
        <v>46098</v>
      </c>
      <c r="C350" s="516" t="s">
        <v>5200</v>
      </c>
      <c r="D350" s="516">
        <v>13</v>
      </c>
      <c r="E350" s="526" t="s">
        <v>4913</v>
      </c>
      <c r="F350" s="330" t="s">
        <v>5049</v>
      </c>
      <c r="G350" s="33"/>
      <c r="H350" s="33"/>
      <c r="I350" s="33"/>
      <c r="J350" s="33"/>
      <c r="K350"/>
      <c r="L350"/>
      <c r="M350"/>
      <c r="N350"/>
      <c r="O350"/>
      <c r="P350"/>
      <c r="Q350"/>
      <c r="R350"/>
      <c r="S350"/>
      <c r="T350"/>
      <c r="U350"/>
      <c r="V350"/>
      <c r="W350"/>
      <c r="X350"/>
      <c r="Y350"/>
      <c r="Z350"/>
      <c r="AA350"/>
    </row>
    <row r="351" spans="1:27" s="207" customFormat="1" ht="148.5" customHeight="1">
      <c r="A351" s="516" t="s">
        <v>5201</v>
      </c>
      <c r="B351" s="564">
        <v>46069</v>
      </c>
      <c r="C351" s="516" t="s">
        <v>5202</v>
      </c>
      <c r="D351" s="516">
        <v>10</v>
      </c>
      <c r="E351" s="526" t="s">
        <v>4913</v>
      </c>
      <c r="F351" s="330" t="s">
        <v>5049</v>
      </c>
      <c r="G351" s="33"/>
      <c r="H351" s="33"/>
      <c r="I351" s="33"/>
      <c r="J351" s="33"/>
      <c r="K351"/>
      <c r="L351"/>
      <c r="M351"/>
      <c r="N351"/>
      <c r="O351"/>
      <c r="P351"/>
      <c r="Q351"/>
      <c r="R351"/>
      <c r="S351"/>
      <c r="T351"/>
      <c r="U351"/>
      <c r="V351"/>
      <c r="W351"/>
      <c r="X351"/>
      <c r="Y351"/>
      <c r="Z351"/>
      <c r="AA351"/>
    </row>
    <row r="352" spans="1:27" s="599" customFormat="1" ht="156.75">
      <c r="A352" s="516" t="s">
        <v>5203</v>
      </c>
      <c r="B352" s="564">
        <v>46080</v>
      </c>
      <c r="C352" s="516" t="s">
        <v>5204</v>
      </c>
      <c r="D352" s="516">
        <v>40</v>
      </c>
      <c r="E352" s="526" t="s">
        <v>4913</v>
      </c>
      <c r="F352" s="330" t="s">
        <v>5049</v>
      </c>
      <c r="G352" s="33"/>
      <c r="H352" s="33"/>
      <c r="I352" s="33"/>
      <c r="J352" s="33"/>
      <c r="K352"/>
      <c r="L352"/>
      <c r="M352"/>
      <c r="N352"/>
      <c r="O352"/>
      <c r="P352"/>
      <c r="Q352"/>
      <c r="R352"/>
      <c r="S352"/>
      <c r="T352"/>
      <c r="U352"/>
      <c r="V352"/>
      <c r="W352"/>
      <c r="X352"/>
      <c r="Y352"/>
      <c r="Z352"/>
      <c r="AA352"/>
    </row>
    <row r="353" spans="1:27" ht="99.75">
      <c r="A353" s="516" t="s">
        <v>5205</v>
      </c>
      <c r="B353" s="564">
        <v>46076</v>
      </c>
      <c r="C353" s="516" t="s">
        <v>5206</v>
      </c>
      <c r="D353" s="516">
        <v>15</v>
      </c>
      <c r="E353" s="526" t="s">
        <v>4913</v>
      </c>
      <c r="F353" s="330" t="s">
        <v>5049</v>
      </c>
    </row>
    <row r="354" spans="1:27" ht="142.5">
      <c r="A354" s="516" t="s">
        <v>5207</v>
      </c>
      <c r="B354" s="570">
        <v>46049</v>
      </c>
      <c r="C354" s="516" t="s">
        <v>5208</v>
      </c>
      <c r="D354" s="548">
        <v>80</v>
      </c>
      <c r="E354" s="600" t="s">
        <v>4921</v>
      </c>
      <c r="F354" s="330" t="s">
        <v>5049</v>
      </c>
    </row>
    <row r="355" spans="1:27" ht="62.25" customHeight="1">
      <c r="A355" s="548" t="s">
        <v>5209</v>
      </c>
      <c r="B355" s="570">
        <v>46050</v>
      </c>
      <c r="C355" s="516" t="s">
        <v>5210</v>
      </c>
      <c r="D355" s="548">
        <v>20</v>
      </c>
      <c r="E355" s="600" t="s">
        <v>4921</v>
      </c>
      <c r="F355" s="335" t="s">
        <v>5049</v>
      </c>
    </row>
    <row r="356" spans="1:27" ht="114">
      <c r="A356" s="571" t="s">
        <v>5211</v>
      </c>
      <c r="B356" s="572">
        <v>46073</v>
      </c>
      <c r="C356" s="571" t="s">
        <v>5212</v>
      </c>
      <c r="D356" s="542">
        <v>30</v>
      </c>
      <c r="E356" s="588" t="s">
        <v>5213</v>
      </c>
      <c r="F356" s="335" t="s">
        <v>5214</v>
      </c>
    </row>
    <row r="357" spans="1:27" ht="114">
      <c r="A357" s="520" t="s">
        <v>5215</v>
      </c>
      <c r="B357" s="601">
        <v>46073</v>
      </c>
      <c r="C357" s="520" t="s">
        <v>5216</v>
      </c>
      <c r="D357" s="543">
        <v>15</v>
      </c>
      <c r="E357" s="543" t="s">
        <v>4921</v>
      </c>
      <c r="F357" s="330" t="s">
        <v>5049</v>
      </c>
    </row>
    <row r="358" spans="1:27" ht="25.5">
      <c r="A358" s="516" t="s">
        <v>5217</v>
      </c>
      <c r="B358" s="561">
        <v>46072</v>
      </c>
      <c r="C358" s="516" t="s">
        <v>5218</v>
      </c>
      <c r="D358" s="516" t="s">
        <v>5219</v>
      </c>
      <c r="E358" s="593" t="s">
        <v>4802</v>
      </c>
      <c r="F358" s="330" t="s">
        <v>5049</v>
      </c>
    </row>
    <row r="359" spans="1:27" ht="42.75">
      <c r="A359" s="516" t="s">
        <v>5217</v>
      </c>
      <c r="B359" s="561">
        <v>46085</v>
      </c>
      <c r="C359" s="516" t="s">
        <v>5220</v>
      </c>
      <c r="D359" s="548">
        <v>22</v>
      </c>
      <c r="E359" s="593" t="s">
        <v>4802</v>
      </c>
      <c r="F359" s="330" t="s">
        <v>5049</v>
      </c>
    </row>
    <row r="360" spans="1:27" ht="28.5">
      <c r="A360" s="516" t="s">
        <v>5217</v>
      </c>
      <c r="B360" s="548" t="s">
        <v>5221</v>
      </c>
      <c r="C360" s="516" t="s">
        <v>5222</v>
      </c>
      <c r="D360" s="548">
        <v>22</v>
      </c>
      <c r="E360" s="593" t="s">
        <v>4802</v>
      </c>
      <c r="F360" s="335" t="s">
        <v>5223</v>
      </c>
    </row>
    <row r="361" spans="1:27" ht="28.5">
      <c r="A361" s="107" t="s">
        <v>5224</v>
      </c>
      <c r="B361" s="602">
        <v>46037</v>
      </c>
      <c r="C361" s="107" t="s">
        <v>5225</v>
      </c>
      <c r="D361" s="107">
        <v>10</v>
      </c>
      <c r="E361" s="603" t="s">
        <v>5226</v>
      </c>
      <c r="F361" s="335" t="s">
        <v>5114</v>
      </c>
    </row>
    <row r="362" spans="1:27" ht="63.75">
      <c r="A362" s="532" t="s">
        <v>5227</v>
      </c>
      <c r="B362" s="602">
        <v>46045</v>
      </c>
      <c r="C362" s="107" t="s">
        <v>5228</v>
      </c>
      <c r="D362" s="107">
        <v>6</v>
      </c>
      <c r="E362" s="603" t="s">
        <v>5229</v>
      </c>
      <c r="F362" s="335" t="s">
        <v>5026</v>
      </c>
    </row>
    <row r="363" spans="1:27" ht="51">
      <c r="A363" s="532" t="s">
        <v>5230</v>
      </c>
      <c r="B363" s="602">
        <v>46045</v>
      </c>
      <c r="C363" s="107" t="s">
        <v>5231</v>
      </c>
      <c r="D363" s="107">
        <v>17</v>
      </c>
      <c r="E363" s="532" t="s">
        <v>5232</v>
      </c>
      <c r="F363" s="185" t="s">
        <v>5126</v>
      </c>
    </row>
    <row r="364" spans="1:27" s="505" customFormat="1" ht="293.25" customHeight="1">
      <c r="A364" s="516" t="s">
        <v>5233</v>
      </c>
      <c r="B364" s="561">
        <v>46075</v>
      </c>
      <c r="C364" s="516" t="s">
        <v>5234</v>
      </c>
      <c r="D364" s="581">
        <v>80</v>
      </c>
      <c r="E364" s="548" t="s">
        <v>4991</v>
      </c>
      <c r="F364" s="335" t="s">
        <v>5015</v>
      </c>
      <c r="G364" s="370"/>
      <c r="H364" s="33"/>
      <c r="I364" s="33"/>
      <c r="J364" s="33"/>
      <c r="K364"/>
      <c r="L364"/>
      <c r="M364"/>
      <c r="N364"/>
      <c r="O364"/>
      <c r="P364"/>
      <c r="Q364"/>
      <c r="R364"/>
      <c r="S364"/>
      <c r="T364"/>
      <c r="U364"/>
      <c r="V364"/>
      <c r="W364"/>
      <c r="X364"/>
      <c r="Y364"/>
      <c r="Z364"/>
      <c r="AA364"/>
    </row>
    <row r="365" spans="1:27" ht="409.5">
      <c r="A365" s="532" t="s">
        <v>5235</v>
      </c>
      <c r="B365" s="532" t="s">
        <v>5236</v>
      </c>
      <c r="C365" s="532" t="s">
        <v>5237</v>
      </c>
      <c r="D365" s="532">
        <v>450</v>
      </c>
      <c r="E365" s="532" t="s">
        <v>5238</v>
      </c>
      <c r="F365" s="335" t="s">
        <v>5049</v>
      </c>
      <c r="G365" s="370"/>
    </row>
    <row r="366" spans="1:27" ht="267.75">
      <c r="A366" s="532" t="s">
        <v>5239</v>
      </c>
      <c r="B366" s="604">
        <v>46061</v>
      </c>
      <c r="C366" s="605" t="s">
        <v>5240</v>
      </c>
      <c r="D366" s="532">
        <v>182</v>
      </c>
      <c r="E366" s="532" t="s">
        <v>5241</v>
      </c>
      <c r="F366" s="335" t="s">
        <v>5049</v>
      </c>
      <c r="G366" s="370"/>
    </row>
    <row r="367" spans="1:27" ht="306">
      <c r="A367" s="532" t="s">
        <v>5242</v>
      </c>
      <c r="B367" s="604">
        <v>46055</v>
      </c>
      <c r="C367" s="605" t="s">
        <v>5243</v>
      </c>
      <c r="D367" s="532">
        <v>213</v>
      </c>
      <c r="E367" s="532" t="s">
        <v>5241</v>
      </c>
      <c r="F367" s="335" t="s">
        <v>5049</v>
      </c>
      <c r="G367" s="370"/>
    </row>
    <row r="368" spans="1:27" ht="142.5">
      <c r="A368" s="516" t="s">
        <v>5207</v>
      </c>
      <c r="B368" s="606">
        <v>46049</v>
      </c>
      <c r="C368" s="516" t="s">
        <v>5208</v>
      </c>
      <c r="D368" s="516">
        <v>80</v>
      </c>
      <c r="E368" s="516" t="s">
        <v>4826</v>
      </c>
      <c r="F368" s="335" t="s">
        <v>5049</v>
      </c>
      <c r="G368" s="370"/>
    </row>
    <row r="369" spans="1:27" ht="114">
      <c r="A369" s="516" t="s">
        <v>5211</v>
      </c>
      <c r="B369" s="606">
        <v>46073</v>
      </c>
      <c r="C369" s="516" t="s">
        <v>5212</v>
      </c>
      <c r="D369" s="516">
        <v>30</v>
      </c>
      <c r="E369" s="516" t="s">
        <v>4826</v>
      </c>
      <c r="F369" s="335" t="s">
        <v>5049</v>
      </c>
      <c r="G369" s="370"/>
    </row>
    <row r="370" spans="1:27" ht="114">
      <c r="A370" s="519" t="s">
        <v>5244</v>
      </c>
      <c r="B370" s="606">
        <v>46073</v>
      </c>
      <c r="C370" s="516" t="s">
        <v>5216</v>
      </c>
      <c r="D370" s="516">
        <v>15</v>
      </c>
      <c r="E370" s="516" t="s">
        <v>4826</v>
      </c>
      <c r="F370" s="335" t="s">
        <v>5049</v>
      </c>
      <c r="G370" s="370"/>
    </row>
    <row r="371" spans="1:27" ht="128.25">
      <c r="A371" s="516" t="s">
        <v>5245</v>
      </c>
      <c r="B371" s="516" t="s">
        <v>5246</v>
      </c>
      <c r="C371" s="516" t="s">
        <v>5247</v>
      </c>
      <c r="D371" s="516">
        <v>430</v>
      </c>
      <c r="E371" s="516" t="s">
        <v>5248</v>
      </c>
      <c r="F371" s="335" t="s">
        <v>5018</v>
      </c>
      <c r="G371" s="370"/>
    </row>
    <row r="372" spans="1:27" ht="128.25">
      <c r="A372" s="516" t="s">
        <v>5249</v>
      </c>
      <c r="B372" s="516" t="s">
        <v>5250</v>
      </c>
      <c r="C372" s="516" t="s">
        <v>5251</v>
      </c>
      <c r="D372" s="529">
        <v>145</v>
      </c>
      <c r="E372" s="516" t="s">
        <v>4946</v>
      </c>
      <c r="F372" s="335" t="s">
        <v>5252</v>
      </c>
      <c r="G372" s="370"/>
    </row>
    <row r="373" spans="1:27" ht="85.5">
      <c r="A373" s="516" t="s">
        <v>5253</v>
      </c>
      <c r="B373" s="607">
        <v>46089</v>
      </c>
      <c r="C373" s="516" t="s">
        <v>5254</v>
      </c>
      <c r="D373" s="529">
        <v>162</v>
      </c>
      <c r="E373" s="516" t="s">
        <v>4946</v>
      </c>
      <c r="F373" s="335" t="s">
        <v>5114</v>
      </c>
      <c r="G373" s="370"/>
    </row>
    <row r="374" spans="1:27" ht="99.75">
      <c r="A374" s="516" t="s">
        <v>5255</v>
      </c>
      <c r="B374" s="607">
        <v>46094</v>
      </c>
      <c r="C374" s="516" t="s">
        <v>5256</v>
      </c>
      <c r="D374" s="529">
        <v>185</v>
      </c>
      <c r="E374" s="516" t="s">
        <v>5257</v>
      </c>
      <c r="F374" s="335" t="s">
        <v>5114</v>
      </c>
      <c r="G374" s="370"/>
    </row>
    <row r="375" spans="1:27">
      <c r="A375" s="608"/>
      <c r="B375" s="608"/>
      <c r="C375" s="608"/>
      <c r="D375" s="608"/>
      <c r="E375" s="608"/>
      <c r="F375" s="184"/>
    </row>
    <row r="376" spans="1:27">
      <c r="A376" s="608"/>
      <c r="B376" s="608"/>
      <c r="C376" s="608"/>
      <c r="D376" s="608"/>
      <c r="E376" s="608"/>
      <c r="F376" s="184"/>
    </row>
    <row r="377" spans="1:27">
      <c r="A377" s="608"/>
      <c r="B377" s="608"/>
      <c r="C377" s="608"/>
      <c r="D377" s="608"/>
      <c r="E377" s="608"/>
      <c r="F377" s="184"/>
    </row>
    <row r="378" spans="1:27" ht="37.35" customHeight="1">
      <c r="A378" s="2" t="s">
        <v>5258</v>
      </c>
      <c r="B378" s="2"/>
      <c r="C378" s="2"/>
      <c r="D378" s="2"/>
      <c r="E378" s="2"/>
      <c r="F378" s="44" t="s">
        <v>123</v>
      </c>
      <c r="G378" s="44" t="s">
        <v>124</v>
      </c>
    </row>
    <row r="379" spans="1:27" ht="77.650000000000006" customHeight="1">
      <c r="A379" s="44" t="s">
        <v>125</v>
      </c>
      <c r="B379" s="44" t="s">
        <v>126</v>
      </c>
      <c r="C379" s="44" t="s">
        <v>127</v>
      </c>
      <c r="D379" s="44" t="s">
        <v>128</v>
      </c>
      <c r="E379" s="44" t="s">
        <v>129</v>
      </c>
      <c r="F379" s="78">
        <v>24</v>
      </c>
      <c r="G379" s="78">
        <f>SUM(D380:D403)</f>
        <v>1408</v>
      </c>
    </row>
    <row r="380" spans="1:27" ht="39.75" customHeight="1">
      <c r="A380" s="517" t="s">
        <v>5259</v>
      </c>
      <c r="B380" s="525">
        <v>46086</v>
      </c>
      <c r="C380" s="516" t="s">
        <v>5260</v>
      </c>
      <c r="D380" s="609">
        <v>10</v>
      </c>
      <c r="E380" s="610" t="s">
        <v>4755</v>
      </c>
    </row>
    <row r="381" spans="1:27" s="207" customFormat="1" ht="38.25" customHeight="1">
      <c r="A381" s="517" t="s">
        <v>5261</v>
      </c>
      <c r="B381" s="611" t="s">
        <v>5262</v>
      </c>
      <c r="C381" s="516" t="s">
        <v>5263</v>
      </c>
      <c r="D381" s="609" t="s">
        <v>482</v>
      </c>
      <c r="E381" s="610" t="s">
        <v>4977</v>
      </c>
      <c r="F381" s="33"/>
      <c r="G381" s="33"/>
      <c r="H381" s="33"/>
      <c r="I381" s="33"/>
      <c r="J381" s="33"/>
      <c r="K381"/>
      <c r="L381"/>
      <c r="M381"/>
      <c r="N381"/>
      <c r="O381"/>
      <c r="P381"/>
      <c r="Q381"/>
      <c r="R381"/>
      <c r="S381"/>
      <c r="T381"/>
      <c r="U381"/>
      <c r="V381"/>
      <c r="W381"/>
      <c r="X381"/>
      <c r="Y381"/>
      <c r="Z381"/>
      <c r="AA381"/>
    </row>
    <row r="382" spans="1:27" ht="45" customHeight="1">
      <c r="A382" s="516" t="s">
        <v>5264</v>
      </c>
      <c r="B382" s="525">
        <v>46105</v>
      </c>
      <c r="C382" s="516" t="s">
        <v>5265</v>
      </c>
      <c r="D382" s="609">
        <v>134</v>
      </c>
      <c r="E382" s="612" t="s">
        <v>4977</v>
      </c>
    </row>
    <row r="383" spans="1:27" s="505" customFormat="1" ht="42.75">
      <c r="A383" s="517" t="s">
        <v>5266</v>
      </c>
      <c r="B383" s="525">
        <v>46103</v>
      </c>
      <c r="C383" s="516" t="s">
        <v>5267</v>
      </c>
      <c r="D383" s="611">
        <v>9</v>
      </c>
      <c r="E383" s="517" t="s">
        <v>4771</v>
      </c>
      <c r="F383" s="33"/>
      <c r="G383" s="33"/>
      <c r="H383" s="33"/>
      <c r="I383" s="33"/>
      <c r="J383" s="33"/>
      <c r="K383"/>
      <c r="L383"/>
      <c r="M383"/>
      <c r="N383"/>
      <c r="O383"/>
      <c r="P383"/>
      <c r="Q383"/>
      <c r="R383"/>
      <c r="S383"/>
      <c r="T383"/>
      <c r="U383"/>
      <c r="V383"/>
      <c r="W383"/>
      <c r="X383"/>
      <c r="Y383"/>
      <c r="Z383"/>
      <c r="AA383"/>
    </row>
    <row r="384" spans="1:27" s="505" customFormat="1" ht="128.25">
      <c r="A384" s="517" t="s">
        <v>5268</v>
      </c>
      <c r="B384" s="517" t="s">
        <v>5269</v>
      </c>
      <c r="C384" s="516" t="s">
        <v>5270</v>
      </c>
      <c r="D384" s="611">
        <v>600</v>
      </c>
      <c r="E384" s="517" t="s">
        <v>4785</v>
      </c>
      <c r="F384" s="33"/>
      <c r="G384" s="33"/>
      <c r="H384" s="33"/>
      <c r="I384" s="33"/>
      <c r="J384" s="33"/>
      <c r="K384"/>
      <c r="L384"/>
      <c r="M384"/>
      <c r="N384"/>
      <c r="O384"/>
      <c r="P384"/>
      <c r="Q384"/>
      <c r="R384"/>
      <c r="S384"/>
      <c r="T384"/>
      <c r="U384"/>
      <c r="V384"/>
      <c r="W384"/>
      <c r="X384"/>
      <c r="Y384"/>
      <c r="Z384"/>
      <c r="AA384"/>
    </row>
    <row r="385" spans="1:27" ht="171">
      <c r="A385" s="517" t="s">
        <v>5271</v>
      </c>
      <c r="B385" s="517" t="s">
        <v>5272</v>
      </c>
      <c r="C385" s="516" t="s">
        <v>5273</v>
      </c>
      <c r="D385" s="611">
        <v>30</v>
      </c>
      <c r="E385" s="517" t="s">
        <v>4785</v>
      </c>
    </row>
    <row r="386" spans="1:27" ht="57">
      <c r="A386" s="517" t="s">
        <v>5274</v>
      </c>
      <c r="B386" s="537">
        <v>46086</v>
      </c>
      <c r="C386" s="516" t="s">
        <v>5275</v>
      </c>
      <c r="D386" s="611">
        <v>60</v>
      </c>
      <c r="E386" s="613" t="s">
        <v>4913</v>
      </c>
      <c r="F386" s="370"/>
      <c r="G386" s="370"/>
      <c r="H386" s="370"/>
      <c r="I386" s="370"/>
      <c r="J386" s="370"/>
      <c r="K386" s="362"/>
      <c r="L386" s="362"/>
      <c r="M386" s="362"/>
      <c r="N386" s="362"/>
      <c r="O386" s="362"/>
      <c r="P386" s="362"/>
      <c r="Q386" s="362"/>
      <c r="R386" s="362"/>
      <c r="S386" s="362"/>
      <c r="T386" s="362"/>
      <c r="U386" s="362"/>
      <c r="V386" s="362"/>
      <c r="W386" s="362"/>
      <c r="X386" s="362"/>
      <c r="Y386" s="362"/>
      <c r="Z386" s="362"/>
      <c r="AA386" s="362"/>
    </row>
    <row r="387" spans="1:27" ht="42.75">
      <c r="A387" s="517" t="s">
        <v>5276</v>
      </c>
      <c r="B387" s="517" t="s">
        <v>5277</v>
      </c>
      <c r="C387" s="516" t="s">
        <v>5278</v>
      </c>
      <c r="D387" s="611">
        <v>20</v>
      </c>
      <c r="E387" s="613" t="s">
        <v>4913</v>
      </c>
      <c r="F387" s="370"/>
      <c r="G387" s="370"/>
      <c r="H387" s="370"/>
      <c r="I387" s="370"/>
      <c r="J387" s="370"/>
      <c r="K387" s="362"/>
      <c r="L387" s="362"/>
      <c r="M387" s="362"/>
      <c r="N387" s="362"/>
      <c r="O387" s="362"/>
      <c r="P387" s="362"/>
      <c r="Q387" s="362"/>
      <c r="R387" s="362"/>
      <c r="S387" s="362"/>
      <c r="T387" s="362"/>
      <c r="U387" s="362"/>
      <c r="V387" s="362"/>
      <c r="W387" s="362"/>
      <c r="X387" s="362"/>
      <c r="Y387" s="362"/>
      <c r="Z387" s="362"/>
      <c r="AA387" s="362"/>
    </row>
    <row r="388" spans="1:27" ht="57">
      <c r="A388" s="517" t="s">
        <v>5279</v>
      </c>
      <c r="B388" s="552">
        <v>46045</v>
      </c>
      <c r="C388" s="516" t="s">
        <v>5280</v>
      </c>
      <c r="D388" s="611">
        <v>15</v>
      </c>
      <c r="E388" s="611" t="s">
        <v>5281</v>
      </c>
    </row>
    <row r="389" spans="1:27" ht="57">
      <c r="A389" s="517" t="s">
        <v>5282</v>
      </c>
      <c r="B389" s="552">
        <v>46059</v>
      </c>
      <c r="C389" s="516" t="s">
        <v>5283</v>
      </c>
      <c r="D389" s="611">
        <v>13</v>
      </c>
      <c r="E389" s="611" t="s">
        <v>5284</v>
      </c>
    </row>
    <row r="390" spans="1:27" ht="42.75">
      <c r="A390" s="614" t="s">
        <v>5285</v>
      </c>
      <c r="B390" s="614" t="s">
        <v>5286</v>
      </c>
      <c r="C390" s="571" t="s">
        <v>5287</v>
      </c>
      <c r="D390" s="614">
        <v>90</v>
      </c>
      <c r="E390" s="614" t="s">
        <v>4826</v>
      </c>
    </row>
    <row r="391" spans="1:27" ht="28.5">
      <c r="A391" s="517" t="s">
        <v>5288</v>
      </c>
      <c r="B391" s="525">
        <v>46058</v>
      </c>
      <c r="C391" s="516" t="s">
        <v>5289</v>
      </c>
      <c r="D391" s="611">
        <v>11</v>
      </c>
      <c r="E391" s="536" t="s">
        <v>4802</v>
      </c>
      <c r="F391" s="522"/>
      <c r="G391" s="522"/>
      <c r="H391" s="522"/>
      <c r="I391" s="523"/>
      <c r="J391" s="184"/>
      <c r="K391" s="207"/>
      <c r="L391" s="207"/>
      <c r="M391" s="207"/>
      <c r="N391" s="207"/>
      <c r="O391" s="207"/>
      <c r="P391" s="207"/>
      <c r="Q391" s="207"/>
      <c r="R391" s="207"/>
      <c r="S391" s="207"/>
      <c r="T391" s="207"/>
      <c r="U391" s="207"/>
      <c r="V391" s="207"/>
      <c r="W391" s="207"/>
      <c r="X391" s="207"/>
      <c r="Y391" s="207"/>
      <c r="Z391" s="207"/>
      <c r="AA391" s="207"/>
    </row>
    <row r="392" spans="1:27" ht="14.25">
      <c r="A392" s="517" t="s">
        <v>5290</v>
      </c>
      <c r="B392" s="525">
        <v>46072</v>
      </c>
      <c r="C392" s="516" t="s">
        <v>5291</v>
      </c>
      <c r="D392" s="611">
        <v>13</v>
      </c>
      <c r="E392" s="536" t="s">
        <v>4802</v>
      </c>
      <c r="F392" s="522"/>
      <c r="G392" s="522"/>
      <c r="H392" s="522"/>
      <c r="I392" s="523"/>
      <c r="J392" s="184"/>
    </row>
    <row r="393" spans="1:27" ht="14.25">
      <c r="A393" s="517" t="s">
        <v>5288</v>
      </c>
      <c r="B393" s="525">
        <v>46085</v>
      </c>
      <c r="C393" s="516" t="s">
        <v>5292</v>
      </c>
      <c r="D393" s="611">
        <v>33</v>
      </c>
      <c r="E393" s="536" t="s">
        <v>4802</v>
      </c>
      <c r="F393" s="522"/>
      <c r="G393" s="522"/>
      <c r="H393" s="522"/>
      <c r="I393" s="523"/>
      <c r="J393" s="184"/>
    </row>
    <row r="394" spans="1:27" ht="28.5">
      <c r="A394" s="517" t="s">
        <v>5293</v>
      </c>
      <c r="B394" s="517" t="s">
        <v>5294</v>
      </c>
      <c r="C394" s="516" t="s">
        <v>5295</v>
      </c>
      <c r="D394" s="611">
        <v>28</v>
      </c>
      <c r="E394" s="517" t="s">
        <v>5226</v>
      </c>
      <c r="F394" s="615"/>
      <c r="G394" s="615"/>
      <c r="H394" s="615"/>
      <c r="I394" s="616"/>
      <c r="J394" s="608"/>
      <c r="K394" s="352"/>
      <c r="L394" s="352"/>
      <c r="M394" s="352"/>
      <c r="N394" s="352"/>
      <c r="O394" s="352"/>
      <c r="P394" s="352"/>
      <c r="Q394" s="352"/>
      <c r="R394" s="352"/>
      <c r="S394" s="352"/>
      <c r="T394" s="352"/>
      <c r="U394" s="352"/>
      <c r="V394" s="352"/>
      <c r="W394" s="352"/>
      <c r="X394" s="352"/>
      <c r="Y394" s="352"/>
      <c r="Z394" s="352"/>
      <c r="AA394" s="352"/>
    </row>
    <row r="395" spans="1:27" ht="28.5">
      <c r="A395" s="517" t="s">
        <v>5296</v>
      </c>
      <c r="B395" s="525">
        <v>46046</v>
      </c>
      <c r="C395" s="516" t="s">
        <v>5297</v>
      </c>
      <c r="D395" s="611" t="s">
        <v>5298</v>
      </c>
      <c r="E395" s="517" t="s">
        <v>5299</v>
      </c>
      <c r="F395" s="522"/>
      <c r="G395" s="522"/>
      <c r="H395" s="522"/>
      <c r="I395" s="523"/>
      <c r="J395" s="184"/>
      <c r="K395" s="207"/>
      <c r="L395" s="207"/>
      <c r="M395" s="207"/>
      <c r="N395" s="207"/>
      <c r="O395" s="207"/>
      <c r="P395" s="207"/>
      <c r="Q395" s="207"/>
      <c r="R395" s="207"/>
      <c r="S395" s="207"/>
      <c r="T395" s="207"/>
      <c r="U395" s="207"/>
      <c r="V395" s="207"/>
      <c r="W395" s="207"/>
      <c r="X395" s="207"/>
      <c r="Y395" s="207"/>
      <c r="Z395" s="207"/>
      <c r="AA395" s="207"/>
    </row>
    <row r="396" spans="1:27" ht="153">
      <c r="A396" s="517" t="s">
        <v>5300</v>
      </c>
      <c r="B396" s="517" t="s">
        <v>5301</v>
      </c>
      <c r="C396" s="550" t="s">
        <v>5302</v>
      </c>
      <c r="D396" s="517">
        <v>186</v>
      </c>
      <c r="E396" s="536" t="s">
        <v>5303</v>
      </c>
      <c r="F396" s="617"/>
      <c r="G396" s="618"/>
      <c r="H396" s="617"/>
      <c r="I396" s="617"/>
      <c r="J396" s="617"/>
      <c r="K396" s="598"/>
      <c r="L396" s="598"/>
      <c r="M396" s="598"/>
      <c r="N396" s="598"/>
      <c r="O396" s="598"/>
      <c r="P396" s="598"/>
      <c r="Q396" s="598"/>
      <c r="R396" s="598"/>
      <c r="S396" s="598"/>
      <c r="T396" s="598"/>
      <c r="U396" s="598"/>
      <c r="V396" s="598"/>
      <c r="W396" s="598"/>
      <c r="X396" s="598"/>
      <c r="Y396" s="598"/>
      <c r="Z396" s="598"/>
      <c r="AA396" s="598"/>
    </row>
    <row r="397" spans="1:27" ht="42.75">
      <c r="A397" s="517" t="s">
        <v>5304</v>
      </c>
      <c r="B397" s="517" t="s">
        <v>5305</v>
      </c>
      <c r="C397" s="619" t="s">
        <v>482</v>
      </c>
      <c r="D397" s="611">
        <v>37</v>
      </c>
      <c r="E397" s="516" t="s">
        <v>5248</v>
      </c>
      <c r="G397" s="522"/>
    </row>
    <row r="398" spans="1:27" ht="114">
      <c r="A398" s="611" t="s">
        <v>5306</v>
      </c>
      <c r="B398" s="517" t="s">
        <v>5307</v>
      </c>
      <c r="C398" s="516" t="s">
        <v>5308</v>
      </c>
      <c r="D398" s="611">
        <v>13</v>
      </c>
      <c r="E398" s="516" t="s">
        <v>5309</v>
      </c>
      <c r="G398" s="522"/>
    </row>
    <row r="399" spans="1:27" ht="57">
      <c r="A399" s="517" t="s">
        <v>2519</v>
      </c>
      <c r="B399" s="517" t="s">
        <v>5310</v>
      </c>
      <c r="C399" s="516" t="s">
        <v>5311</v>
      </c>
      <c r="D399" s="620">
        <v>38</v>
      </c>
      <c r="E399" s="516" t="s">
        <v>4946</v>
      </c>
      <c r="G399" s="522"/>
    </row>
    <row r="400" spans="1:27" ht="85.5">
      <c r="A400" s="517" t="s">
        <v>2492</v>
      </c>
      <c r="B400" s="517" t="s">
        <v>2500</v>
      </c>
      <c r="C400" s="516" t="s">
        <v>5312</v>
      </c>
      <c r="D400" s="611"/>
      <c r="E400" s="516" t="s">
        <v>4946</v>
      </c>
      <c r="G400" s="522"/>
    </row>
    <row r="401" spans="1:27" ht="102">
      <c r="A401" s="508" t="s">
        <v>5313</v>
      </c>
      <c r="B401" s="621">
        <v>46098</v>
      </c>
      <c r="C401" s="335" t="s">
        <v>5314</v>
      </c>
      <c r="D401" s="508">
        <v>10</v>
      </c>
      <c r="E401" s="335" t="s">
        <v>5315</v>
      </c>
      <c r="F401" s="370"/>
      <c r="G401" s="578"/>
      <c r="H401" s="370"/>
      <c r="I401" s="370"/>
      <c r="J401" s="370"/>
      <c r="K401" s="362"/>
      <c r="L401" s="362"/>
      <c r="M401" s="362"/>
      <c r="N401" s="362"/>
      <c r="O401" s="362"/>
      <c r="P401" s="362"/>
      <c r="Q401" s="362"/>
      <c r="R401" s="362"/>
      <c r="S401" s="362"/>
      <c r="T401" s="362"/>
      <c r="U401" s="362"/>
      <c r="V401" s="362"/>
      <c r="W401" s="362"/>
      <c r="X401" s="362"/>
      <c r="Y401" s="362"/>
      <c r="Z401" s="362"/>
      <c r="AA401" s="362"/>
    </row>
    <row r="402" spans="1:27" ht="165.75">
      <c r="A402" s="545" t="s">
        <v>5316</v>
      </c>
      <c r="B402" s="622">
        <v>46064</v>
      </c>
      <c r="C402" s="623" t="s">
        <v>5317</v>
      </c>
      <c r="D402" s="545">
        <v>30</v>
      </c>
      <c r="E402" s="623" t="s">
        <v>5318</v>
      </c>
      <c r="F402" s="624"/>
      <c r="G402" s="624"/>
      <c r="H402" s="624"/>
      <c r="I402" s="625"/>
      <c r="J402" s="507"/>
      <c r="K402" s="184"/>
      <c r="L402" s="184"/>
      <c r="M402" s="184"/>
      <c r="N402" s="184"/>
      <c r="O402" s="184"/>
      <c r="P402" s="184"/>
      <c r="Q402" s="184"/>
      <c r="R402" s="184"/>
      <c r="S402" s="184"/>
      <c r="T402" s="184"/>
      <c r="U402" s="184"/>
      <c r="V402" s="184"/>
      <c r="W402" s="184"/>
      <c r="X402" s="184"/>
      <c r="Y402" s="184"/>
      <c r="Z402" s="184"/>
      <c r="AA402" s="184"/>
    </row>
    <row r="403" spans="1:27" ht="409.6" customHeight="1">
      <c r="A403" s="508" t="s">
        <v>5316</v>
      </c>
      <c r="B403" s="508" t="s">
        <v>5319</v>
      </c>
      <c r="C403" s="623" t="s">
        <v>5320</v>
      </c>
      <c r="D403" s="508">
        <v>28</v>
      </c>
      <c r="E403" s="335" t="s">
        <v>5321</v>
      </c>
      <c r="F403" s="617"/>
      <c r="G403" s="618"/>
      <c r="H403" s="617"/>
      <c r="I403" s="617"/>
      <c r="J403" s="617"/>
      <c r="K403" s="599"/>
      <c r="L403" s="599"/>
      <c r="M403" s="599"/>
      <c r="N403" s="599"/>
      <c r="O403" s="599"/>
      <c r="P403" s="599"/>
      <c r="Q403" s="599"/>
      <c r="R403" s="599"/>
      <c r="S403" s="599"/>
      <c r="T403" s="599"/>
      <c r="U403" s="599"/>
      <c r="V403" s="599"/>
      <c r="W403" s="599"/>
      <c r="X403" s="599"/>
      <c r="Y403" s="599"/>
      <c r="Z403" s="599"/>
      <c r="AA403" s="599"/>
    </row>
    <row r="404" spans="1:27" ht="14.25">
      <c r="A404" s="184"/>
      <c r="B404" s="184"/>
      <c r="C404" s="396"/>
      <c r="D404" s="184"/>
      <c r="E404" s="184"/>
      <c r="G404" s="522"/>
    </row>
    <row r="405" spans="1:27" ht="14.25">
      <c r="A405" s="184"/>
      <c r="B405" s="184"/>
      <c r="C405" s="396"/>
      <c r="D405" s="184"/>
      <c r="E405" s="184"/>
      <c r="G405" s="522"/>
    </row>
    <row r="406" spans="1:27" ht="14.25">
      <c r="A406" s="184"/>
      <c r="B406" s="184"/>
      <c r="C406" s="396"/>
      <c r="D406" s="184"/>
      <c r="E406" s="184"/>
      <c r="G406" s="522"/>
    </row>
    <row r="407" spans="1:27" ht="14.25">
      <c r="A407" s="184"/>
      <c r="B407" s="184"/>
      <c r="C407" s="396"/>
      <c r="D407" s="184"/>
      <c r="E407" s="184"/>
      <c r="G407" s="522"/>
    </row>
    <row r="408" spans="1:27" ht="14.25">
      <c r="A408" s="184"/>
      <c r="B408" s="184"/>
      <c r="C408" s="396"/>
      <c r="D408" s="184"/>
      <c r="E408" s="184"/>
      <c r="G408" s="522"/>
    </row>
    <row r="409" spans="1:27" ht="14.25">
      <c r="A409" s="184"/>
      <c r="B409" s="184"/>
      <c r="C409" s="396"/>
      <c r="D409" s="184"/>
      <c r="E409" s="184"/>
      <c r="G409" s="522"/>
    </row>
    <row r="410" spans="1:27" ht="14.25">
      <c r="A410" s="184"/>
      <c r="B410" s="184"/>
      <c r="C410" s="396"/>
      <c r="D410" s="184"/>
      <c r="E410" s="184"/>
      <c r="G410" s="522"/>
    </row>
    <row r="411" spans="1:27" ht="14.25">
      <c r="A411" s="184"/>
      <c r="B411" s="184"/>
      <c r="C411" s="396"/>
      <c r="D411" s="184"/>
      <c r="E411" s="184"/>
      <c r="G411" s="522"/>
    </row>
    <row r="412" spans="1:27" ht="14.25">
      <c r="A412" s="184"/>
      <c r="B412" s="184"/>
      <c r="C412" s="396"/>
      <c r="D412" s="184"/>
      <c r="E412" s="184"/>
      <c r="G412" s="522"/>
    </row>
    <row r="413" spans="1:27" ht="14.25">
      <c r="A413" s="184"/>
      <c r="B413" s="184"/>
      <c r="C413" s="401"/>
      <c r="D413" s="184"/>
      <c r="E413" s="184"/>
      <c r="G413" s="522"/>
    </row>
    <row r="414" spans="1:27">
      <c r="A414" s="184"/>
      <c r="B414" s="184"/>
      <c r="C414" s="184"/>
      <c r="D414" s="184"/>
      <c r="E414" s="184"/>
    </row>
    <row r="415" spans="1:27" ht="228.75" customHeight="1">
      <c r="A415" s="2" t="s">
        <v>5322</v>
      </c>
      <c r="B415" s="2"/>
      <c r="C415" s="2"/>
      <c r="D415" s="2"/>
      <c r="E415" s="2"/>
      <c r="F415" s="582" t="s">
        <v>123</v>
      </c>
      <c r="G415" s="582" t="s">
        <v>124</v>
      </c>
      <c r="H415" s="582" t="s">
        <v>561</v>
      </c>
      <c r="I415" s="582" t="s">
        <v>5323</v>
      </c>
      <c r="J415" s="218"/>
      <c r="K415" s="505"/>
      <c r="L415" s="505"/>
      <c r="M415" s="505"/>
      <c r="N415" s="505"/>
      <c r="O415" s="505"/>
      <c r="P415" s="505"/>
      <c r="Q415" s="505"/>
      <c r="R415" s="505"/>
      <c r="S415" s="505"/>
      <c r="T415" s="505"/>
      <c r="U415" s="505"/>
      <c r="V415" s="505"/>
      <c r="W415" s="505"/>
      <c r="X415" s="505"/>
      <c r="Y415" s="505"/>
      <c r="Z415" s="505"/>
      <c r="AA415" s="505"/>
    </row>
    <row r="416" spans="1:27" ht="63.4" customHeight="1">
      <c r="A416" s="44" t="s">
        <v>563</v>
      </c>
      <c r="B416" s="44" t="s">
        <v>126</v>
      </c>
      <c r="C416" s="44" t="s">
        <v>127</v>
      </c>
      <c r="D416" s="44" t="s">
        <v>128</v>
      </c>
      <c r="E416" s="44" t="s">
        <v>129</v>
      </c>
      <c r="F416" s="78">
        <v>32</v>
      </c>
      <c r="G416" s="78">
        <f>SUM(D417:D449)</f>
        <v>38</v>
      </c>
      <c r="H416" s="626" t="s">
        <v>5324</v>
      </c>
      <c r="I416" s="78"/>
    </row>
    <row r="417" spans="1:27" ht="47.25" customHeight="1">
      <c r="A417" s="355" t="s">
        <v>5325</v>
      </c>
      <c r="B417" s="627">
        <v>46037</v>
      </c>
      <c r="C417" s="355" t="s">
        <v>5326</v>
      </c>
      <c r="D417" s="510">
        <v>1</v>
      </c>
      <c r="E417" s="355" t="s">
        <v>5327</v>
      </c>
    </row>
    <row r="418" spans="1:27" ht="51.75" customHeight="1">
      <c r="A418" s="355" t="s">
        <v>5325</v>
      </c>
      <c r="B418" s="627">
        <v>46038</v>
      </c>
      <c r="C418" s="355" t="s">
        <v>5328</v>
      </c>
      <c r="D418" s="510">
        <v>1</v>
      </c>
      <c r="E418" s="355" t="s">
        <v>5327</v>
      </c>
    </row>
    <row r="419" spans="1:27" ht="54.75" customHeight="1">
      <c r="A419" s="355" t="s">
        <v>5325</v>
      </c>
      <c r="B419" s="627">
        <v>46042</v>
      </c>
      <c r="C419" s="355" t="s">
        <v>5328</v>
      </c>
      <c r="D419" s="510">
        <v>1</v>
      </c>
      <c r="E419" s="355" t="s">
        <v>5327</v>
      </c>
      <c r="F419" s="218"/>
    </row>
    <row r="420" spans="1:27" ht="50.25" customHeight="1">
      <c r="A420" s="355" t="s">
        <v>5325</v>
      </c>
      <c r="B420" s="627">
        <v>46045</v>
      </c>
      <c r="C420" s="355" t="s">
        <v>5328</v>
      </c>
      <c r="D420" s="510">
        <v>1</v>
      </c>
      <c r="E420" s="355" t="s">
        <v>5327</v>
      </c>
    </row>
    <row r="421" spans="1:27" ht="54.75" customHeight="1">
      <c r="A421" s="335" t="s">
        <v>5325</v>
      </c>
      <c r="B421" s="621">
        <v>46049</v>
      </c>
      <c r="C421" s="335" t="s">
        <v>5328</v>
      </c>
      <c r="D421" s="508">
        <v>1</v>
      </c>
      <c r="E421" s="335" t="s">
        <v>5327</v>
      </c>
    </row>
    <row r="422" spans="1:27" ht="50.25" customHeight="1">
      <c r="A422" s="335" t="s">
        <v>5329</v>
      </c>
      <c r="B422" s="621">
        <v>46051</v>
      </c>
      <c r="C422" s="335" t="s">
        <v>5328</v>
      </c>
      <c r="D422" s="508">
        <v>1</v>
      </c>
      <c r="E422" s="335" t="s">
        <v>5327</v>
      </c>
    </row>
    <row r="423" spans="1:27" ht="37.5" customHeight="1">
      <c r="A423" s="335" t="s">
        <v>5329</v>
      </c>
      <c r="B423" s="621">
        <v>46055</v>
      </c>
      <c r="C423" s="335" t="s">
        <v>5328</v>
      </c>
      <c r="D423" s="508">
        <v>1</v>
      </c>
      <c r="E423" s="335" t="s">
        <v>5327</v>
      </c>
    </row>
    <row r="424" spans="1:27" ht="49.5" customHeight="1">
      <c r="A424" s="335" t="s">
        <v>5329</v>
      </c>
      <c r="B424" s="621">
        <v>46059</v>
      </c>
      <c r="C424" s="335" t="s">
        <v>5328</v>
      </c>
      <c r="D424" s="508">
        <v>1</v>
      </c>
      <c r="E424" s="335" t="s">
        <v>5327</v>
      </c>
    </row>
    <row r="425" spans="1:27" ht="51" customHeight="1">
      <c r="A425" s="335" t="s">
        <v>5329</v>
      </c>
      <c r="B425" s="621">
        <v>46063</v>
      </c>
      <c r="C425" s="335" t="s">
        <v>5328</v>
      </c>
      <c r="D425" s="508">
        <v>1</v>
      </c>
      <c r="E425" s="335" t="s">
        <v>5327</v>
      </c>
    </row>
    <row r="426" spans="1:27" ht="52.5" customHeight="1">
      <c r="A426" s="335" t="s">
        <v>5329</v>
      </c>
      <c r="B426" s="621">
        <v>46069</v>
      </c>
      <c r="C426" s="335" t="s">
        <v>5328</v>
      </c>
      <c r="D426" s="508">
        <v>1</v>
      </c>
      <c r="E426" s="335" t="s">
        <v>5327</v>
      </c>
    </row>
    <row r="427" spans="1:27" ht="52.5" customHeight="1">
      <c r="A427" s="335" t="s">
        <v>5329</v>
      </c>
      <c r="B427" s="621">
        <v>46079</v>
      </c>
      <c r="C427" s="335" t="s">
        <v>5328</v>
      </c>
      <c r="D427" s="508">
        <v>1</v>
      </c>
      <c r="E427" s="335" t="s">
        <v>5327</v>
      </c>
    </row>
    <row r="428" spans="1:27" ht="51.75" customHeight="1">
      <c r="A428" s="335" t="s">
        <v>5329</v>
      </c>
      <c r="B428" s="628">
        <v>46086</v>
      </c>
      <c r="C428" s="335" t="s">
        <v>5328</v>
      </c>
      <c r="D428" s="508">
        <v>1</v>
      </c>
      <c r="E428" s="335" t="s">
        <v>5327</v>
      </c>
    </row>
    <row r="429" spans="1:27" ht="49.5" customHeight="1">
      <c r="A429" s="335" t="s">
        <v>5329</v>
      </c>
      <c r="B429" s="621">
        <v>46093</v>
      </c>
      <c r="C429" s="335" t="s">
        <v>5328</v>
      </c>
      <c r="D429" s="508">
        <v>1</v>
      </c>
      <c r="E429" s="335" t="s">
        <v>5327</v>
      </c>
    </row>
    <row r="430" spans="1:27" ht="39.75" customHeight="1">
      <c r="A430" s="335" t="s">
        <v>5329</v>
      </c>
      <c r="B430" s="621">
        <v>46097</v>
      </c>
      <c r="C430" s="335" t="s">
        <v>5328</v>
      </c>
      <c r="D430" s="508">
        <v>1</v>
      </c>
      <c r="E430" s="335" t="s">
        <v>5327</v>
      </c>
    </row>
    <row r="431" spans="1:27" ht="53.25" customHeight="1">
      <c r="A431" s="335" t="s">
        <v>5329</v>
      </c>
      <c r="B431" s="621">
        <v>46104</v>
      </c>
      <c r="C431" s="335" t="s">
        <v>5328</v>
      </c>
      <c r="D431" s="508">
        <v>1</v>
      </c>
      <c r="E431" s="335" t="s">
        <v>5327</v>
      </c>
      <c r="F431" s="522"/>
      <c r="G431" s="522"/>
      <c r="H431" s="522"/>
      <c r="I431" s="522"/>
      <c r="J431" s="522"/>
      <c r="K431" s="353"/>
    </row>
    <row r="432" spans="1:27" ht="53.25" customHeight="1">
      <c r="A432" s="210" t="s">
        <v>5329</v>
      </c>
      <c r="B432" s="629">
        <v>46111</v>
      </c>
      <c r="C432" s="185" t="s">
        <v>5328</v>
      </c>
      <c r="D432" s="184">
        <v>1</v>
      </c>
      <c r="E432" s="335" t="s">
        <v>5327</v>
      </c>
      <c r="F432" s="522"/>
      <c r="G432" s="522"/>
      <c r="H432" s="522"/>
      <c r="I432" s="522"/>
      <c r="J432" s="522"/>
      <c r="K432" s="353"/>
      <c r="L432" s="563"/>
      <c r="M432" s="207"/>
      <c r="N432" s="207"/>
      <c r="O432" s="207"/>
      <c r="P432" s="207"/>
      <c r="Q432" s="207"/>
      <c r="R432" s="207"/>
      <c r="S432" s="207"/>
      <c r="T432" s="207"/>
      <c r="U432" s="207"/>
      <c r="V432" s="207"/>
      <c r="W432" s="207"/>
      <c r="X432" s="207"/>
      <c r="Y432" s="207"/>
      <c r="Z432" s="207"/>
      <c r="AA432" s="207"/>
    </row>
    <row r="433" spans="1:27" ht="63.75" customHeight="1">
      <c r="A433" s="185" t="s">
        <v>5330</v>
      </c>
      <c r="B433" s="297">
        <v>46089</v>
      </c>
      <c r="C433" s="210" t="s">
        <v>5331</v>
      </c>
      <c r="D433" s="184">
        <v>5</v>
      </c>
      <c r="E433" s="210" t="s">
        <v>5332</v>
      </c>
    </row>
    <row r="434" spans="1:27" ht="87" customHeight="1">
      <c r="A434" s="210" t="s">
        <v>5333</v>
      </c>
      <c r="B434" s="630">
        <v>46108</v>
      </c>
      <c r="C434" s="210" t="s">
        <v>5334</v>
      </c>
      <c r="D434" s="221">
        <v>2</v>
      </c>
      <c r="E434" s="210" t="s">
        <v>5335</v>
      </c>
      <c r="F434" s="218"/>
      <c r="G434" s="218"/>
      <c r="H434" s="218"/>
      <c r="I434" s="218"/>
      <c r="J434" s="218"/>
      <c r="K434" s="505"/>
      <c r="L434" s="505"/>
      <c r="M434" s="505"/>
      <c r="N434" s="505"/>
      <c r="O434" s="505"/>
      <c r="P434" s="505"/>
      <c r="Q434" s="505"/>
      <c r="R434" s="505"/>
      <c r="S434" s="505"/>
      <c r="T434" s="505"/>
      <c r="U434" s="505"/>
      <c r="V434" s="505"/>
      <c r="W434" s="505"/>
      <c r="X434" s="505"/>
      <c r="Y434" s="505"/>
      <c r="Z434" s="505"/>
      <c r="AA434" s="505"/>
    </row>
    <row r="435" spans="1:27" ht="74.25" customHeight="1">
      <c r="A435" s="210" t="s">
        <v>5336</v>
      </c>
      <c r="B435" s="631">
        <v>46084</v>
      </c>
      <c r="C435" s="210" t="s">
        <v>5337</v>
      </c>
      <c r="D435" s="221">
        <v>2</v>
      </c>
      <c r="E435" s="210" t="s">
        <v>5338</v>
      </c>
      <c r="F435" s="218"/>
      <c r="G435" s="218"/>
      <c r="H435" s="218"/>
      <c r="I435" s="218"/>
      <c r="J435" s="218"/>
      <c r="K435" s="505"/>
      <c r="L435" s="505"/>
      <c r="M435" s="505"/>
      <c r="N435" s="505"/>
      <c r="O435" s="505"/>
      <c r="P435" s="505"/>
      <c r="Q435" s="505"/>
      <c r="R435" s="505"/>
      <c r="S435" s="505"/>
      <c r="T435" s="505"/>
      <c r="U435" s="505"/>
      <c r="V435" s="505"/>
      <c r="W435" s="505"/>
      <c r="X435" s="505"/>
      <c r="Y435" s="505"/>
      <c r="Z435" s="505"/>
      <c r="AA435" s="505"/>
    </row>
    <row r="436" spans="1:27" ht="14.25">
      <c r="A436" s="632" t="s">
        <v>5339</v>
      </c>
      <c r="B436" s="184"/>
      <c r="C436" s="184"/>
      <c r="D436" s="184"/>
      <c r="E436" s="184"/>
    </row>
    <row r="437" spans="1:27" ht="25.5">
      <c r="A437" s="61" t="s">
        <v>5340</v>
      </c>
      <c r="B437" s="633">
        <v>46037</v>
      </c>
      <c r="C437" s="184" t="s">
        <v>5341</v>
      </c>
      <c r="D437" s="184">
        <v>1</v>
      </c>
      <c r="E437" s="185" t="s">
        <v>5342</v>
      </c>
    </row>
    <row r="438" spans="1:27" ht="25.5">
      <c r="A438" s="61" t="s">
        <v>5343</v>
      </c>
      <c r="B438" s="634">
        <v>46044</v>
      </c>
      <c r="C438" s="184" t="s">
        <v>5344</v>
      </c>
      <c r="D438" s="184">
        <v>1</v>
      </c>
      <c r="E438" s="185" t="s">
        <v>5342</v>
      </c>
    </row>
    <row r="439" spans="1:27" ht="25.5">
      <c r="A439" s="61" t="s">
        <v>5345</v>
      </c>
      <c r="B439" s="633">
        <v>46052</v>
      </c>
      <c r="C439" s="184" t="s">
        <v>5344</v>
      </c>
      <c r="D439" s="184">
        <v>1</v>
      </c>
      <c r="E439" s="185" t="s">
        <v>5342</v>
      </c>
    </row>
    <row r="440" spans="1:27" ht="25.5">
      <c r="A440" s="61" t="s">
        <v>5346</v>
      </c>
      <c r="B440" s="635">
        <v>46060</v>
      </c>
      <c r="C440" s="184" t="s">
        <v>5344</v>
      </c>
      <c r="D440" s="184">
        <v>1</v>
      </c>
      <c r="E440" s="185" t="s">
        <v>5342</v>
      </c>
    </row>
    <row r="441" spans="1:27" ht="25.5">
      <c r="A441" s="61" t="s">
        <v>5347</v>
      </c>
      <c r="B441" s="633">
        <v>46072</v>
      </c>
      <c r="C441" s="184" t="s">
        <v>5341</v>
      </c>
      <c r="D441" s="184">
        <v>1</v>
      </c>
      <c r="E441" s="386" t="s">
        <v>5342</v>
      </c>
      <c r="F441" s="69"/>
    </row>
    <row r="442" spans="1:27" ht="25.5">
      <c r="A442" s="61" t="s">
        <v>5348</v>
      </c>
      <c r="B442" s="633">
        <v>46037</v>
      </c>
      <c r="C442" s="184" t="s">
        <v>5344</v>
      </c>
      <c r="D442" s="184">
        <v>1</v>
      </c>
      <c r="E442" s="386" t="s">
        <v>5342</v>
      </c>
      <c r="F442" s="69"/>
    </row>
    <row r="443" spans="1:27" ht="25.5">
      <c r="A443" s="61" t="s">
        <v>5349</v>
      </c>
      <c r="B443" s="634">
        <v>46079</v>
      </c>
      <c r="C443" s="184" t="s">
        <v>5344</v>
      </c>
      <c r="D443" s="184">
        <v>1</v>
      </c>
      <c r="E443" s="386" t="s">
        <v>5342</v>
      </c>
      <c r="F443" s="69"/>
    </row>
    <row r="444" spans="1:27" ht="25.5">
      <c r="A444" s="61" t="s">
        <v>5350</v>
      </c>
      <c r="B444" s="633">
        <v>46100</v>
      </c>
      <c r="C444" s="184" t="s">
        <v>5344</v>
      </c>
      <c r="D444" s="184">
        <v>1</v>
      </c>
      <c r="E444" s="386" t="s">
        <v>5342</v>
      </c>
      <c r="F444" s="69"/>
    </row>
    <row r="445" spans="1:27" ht="25.5">
      <c r="A445" s="61" t="s">
        <v>5351</v>
      </c>
      <c r="B445" s="633">
        <v>46108</v>
      </c>
      <c r="C445" s="353" t="s">
        <v>5341</v>
      </c>
      <c r="D445" s="184">
        <v>1</v>
      </c>
      <c r="E445" s="386" t="s">
        <v>5342</v>
      </c>
      <c r="F445" s="69"/>
    </row>
    <row r="446" spans="1:27" ht="25.5">
      <c r="A446" s="61" t="s">
        <v>5352</v>
      </c>
      <c r="B446" s="633">
        <v>46101</v>
      </c>
      <c r="C446" s="353" t="s">
        <v>5344</v>
      </c>
      <c r="D446" s="184">
        <v>1</v>
      </c>
      <c r="E446" s="386" t="s">
        <v>5342</v>
      </c>
      <c r="F446" s="69"/>
    </row>
    <row r="447" spans="1:27" ht="25.5">
      <c r="A447" s="61" t="s">
        <v>5353</v>
      </c>
      <c r="B447" s="633">
        <v>46048</v>
      </c>
      <c r="C447" s="353" t="s">
        <v>5344</v>
      </c>
      <c r="D447" s="184">
        <v>1</v>
      </c>
      <c r="E447" s="386" t="s">
        <v>5342</v>
      </c>
      <c r="F447" s="69"/>
    </row>
    <row r="448" spans="1:27" ht="25.5">
      <c r="A448" s="61" t="s">
        <v>5354</v>
      </c>
      <c r="B448" s="624" t="s">
        <v>5355</v>
      </c>
      <c r="C448" s="353" t="s">
        <v>5344</v>
      </c>
      <c r="D448" s="184">
        <v>1</v>
      </c>
      <c r="E448" s="386" t="s">
        <v>5342</v>
      </c>
      <c r="F448" s="69"/>
    </row>
    <row r="449" spans="1:8" ht="51">
      <c r="A449" s="61" t="s">
        <v>5356</v>
      </c>
      <c r="B449" s="341" t="s">
        <v>5357</v>
      </c>
      <c r="C449" s="184" t="s">
        <v>5358</v>
      </c>
      <c r="D449" s="184">
        <v>1</v>
      </c>
      <c r="E449" s="185" t="s">
        <v>5359</v>
      </c>
    </row>
    <row r="450" spans="1:8">
      <c r="A450" s="184"/>
      <c r="B450" s="184"/>
      <c r="C450" s="184"/>
      <c r="D450" s="184"/>
      <c r="E450" s="184"/>
    </row>
    <row r="451" spans="1:8">
      <c r="A451" s="184"/>
      <c r="B451" s="184"/>
      <c r="C451" s="184"/>
      <c r="D451" s="184"/>
      <c r="E451" s="184"/>
    </row>
    <row r="452" spans="1:8">
      <c r="A452" s="184"/>
      <c r="B452" s="184"/>
      <c r="C452" s="184"/>
      <c r="D452" s="184"/>
      <c r="E452" s="184"/>
    </row>
    <row r="453" spans="1:8" ht="38.85" customHeight="1">
      <c r="A453" s="2" t="s">
        <v>5360</v>
      </c>
      <c r="B453" s="2"/>
      <c r="C453" s="2"/>
      <c r="D453" s="2"/>
      <c r="E453" s="2"/>
      <c r="F453" s="3"/>
      <c r="G453" s="3"/>
      <c r="H453" s="3"/>
    </row>
    <row r="454" spans="1:8" ht="12.75" customHeight="1">
      <c r="A454" s="5" t="s">
        <v>18</v>
      </c>
      <c r="B454" s="5"/>
      <c r="C454" s="5"/>
      <c r="D454" s="5"/>
      <c r="E454" s="5"/>
    </row>
    <row r="455" spans="1:8" ht="82.9" customHeight="1">
      <c r="A455" s="44" t="s">
        <v>125</v>
      </c>
      <c r="B455" s="44" t="s">
        <v>570</v>
      </c>
      <c r="C455" s="44" t="s">
        <v>124</v>
      </c>
      <c r="D455" s="44" t="s">
        <v>571</v>
      </c>
      <c r="E455" s="44" t="s">
        <v>127</v>
      </c>
      <c r="F455" s="44" t="s">
        <v>123</v>
      </c>
      <c r="G455" s="44" t="s">
        <v>124</v>
      </c>
    </row>
    <row r="456" spans="1:8" ht="124.5" customHeight="1">
      <c r="A456" s="510" t="s">
        <v>5361</v>
      </c>
      <c r="B456" s="636">
        <v>46098</v>
      </c>
      <c r="C456" s="510">
        <v>30</v>
      </c>
      <c r="D456" s="510">
        <v>1</v>
      </c>
      <c r="E456" s="355" t="s">
        <v>5362</v>
      </c>
      <c r="F456" s="522">
        <v>4</v>
      </c>
      <c r="G456" s="33">
        <f>SUM(C456:C459)</f>
        <v>96</v>
      </c>
    </row>
    <row r="457" spans="1:8" ht="52.5" customHeight="1">
      <c r="A457" s="510" t="s">
        <v>5363</v>
      </c>
      <c r="B457" s="636">
        <v>46099</v>
      </c>
      <c r="C457" s="510">
        <v>23</v>
      </c>
      <c r="D457" s="510" t="s">
        <v>5364</v>
      </c>
      <c r="E457" s="355" t="s">
        <v>5365</v>
      </c>
      <c r="F457" s="522"/>
    </row>
    <row r="458" spans="1:8" ht="64.5" customHeight="1">
      <c r="A458" s="545" t="s">
        <v>5366</v>
      </c>
      <c r="B458" s="521">
        <v>46084</v>
      </c>
      <c r="C458" s="637">
        <v>18</v>
      </c>
      <c r="D458" s="637">
        <v>1</v>
      </c>
      <c r="E458" s="638" t="s">
        <v>5367</v>
      </c>
      <c r="F458" s="522"/>
    </row>
    <row r="459" spans="1:8" ht="41.25" customHeight="1">
      <c r="A459" s="637" t="s">
        <v>5368</v>
      </c>
      <c r="B459" s="521">
        <v>46069</v>
      </c>
      <c r="C459" s="639">
        <v>25</v>
      </c>
      <c r="D459" s="637">
        <v>1</v>
      </c>
      <c r="E459" s="638" t="s">
        <v>5369</v>
      </c>
      <c r="F459" s="522"/>
    </row>
    <row r="460" spans="1:8">
      <c r="A460" s="184"/>
      <c r="B460" s="184"/>
      <c r="C460" s="184"/>
      <c r="D460" s="184"/>
      <c r="E460" s="184"/>
    </row>
    <row r="461" spans="1:8">
      <c r="A461" s="184"/>
      <c r="B461" s="184"/>
      <c r="C461" s="184"/>
      <c r="D461" s="184"/>
      <c r="E461" s="184"/>
    </row>
    <row r="462" spans="1:8" ht="46.35" customHeight="1">
      <c r="A462" s="2" t="s">
        <v>5370</v>
      </c>
      <c r="B462" s="2"/>
      <c r="C462" s="2"/>
      <c r="D462" s="370"/>
    </row>
    <row r="463" spans="1:8" ht="86.25" customHeight="1">
      <c r="A463" s="44" t="s">
        <v>618</v>
      </c>
      <c r="B463" s="44" t="s">
        <v>619</v>
      </c>
      <c r="C463" s="44" t="s">
        <v>620</v>
      </c>
    </row>
    <row r="464" spans="1:8" ht="12.75" customHeight="1">
      <c r="A464" s="104" t="s">
        <v>621</v>
      </c>
      <c r="C464" s="50"/>
    </row>
    <row r="465" spans="1:4" ht="12.75" customHeight="1">
      <c r="A465" s="104" t="s">
        <v>622</v>
      </c>
      <c r="B465" s="50">
        <v>1</v>
      </c>
      <c r="C465" s="50">
        <v>2</v>
      </c>
    </row>
    <row r="466" spans="1:4" ht="12.75" customHeight="1">
      <c r="A466" s="104" t="s">
        <v>623</v>
      </c>
      <c r="B466" s="50"/>
      <c r="C466" s="50"/>
    </row>
    <row r="468" spans="1:4" ht="50.65" customHeight="1">
      <c r="A468" s="2" t="s">
        <v>5371</v>
      </c>
      <c r="B468" s="2"/>
      <c r="C468" s="2"/>
      <c r="D468" s="44" t="s">
        <v>625</v>
      </c>
    </row>
    <row r="469" spans="1:4" ht="79.150000000000006" customHeight="1">
      <c r="A469" s="44" t="s">
        <v>626</v>
      </c>
      <c r="B469" s="44" t="s">
        <v>85</v>
      </c>
      <c r="C469" s="44" t="s">
        <v>87</v>
      </c>
      <c r="D469" s="50">
        <v>126</v>
      </c>
    </row>
    <row r="470" spans="1:4" ht="30" customHeight="1">
      <c r="A470" s="640" t="s">
        <v>5372</v>
      </c>
      <c r="B470" s="640" t="s">
        <v>5373</v>
      </c>
      <c r="C470" s="641" t="s">
        <v>5374</v>
      </c>
    </row>
    <row r="471" spans="1:4" ht="27" customHeight="1">
      <c r="A471" s="642" t="s">
        <v>5375</v>
      </c>
      <c r="B471" s="640" t="s">
        <v>5373</v>
      </c>
      <c r="C471" s="641" t="s">
        <v>5376</v>
      </c>
    </row>
    <row r="472" spans="1:4" ht="42" customHeight="1">
      <c r="A472" s="545" t="s">
        <v>5377</v>
      </c>
      <c r="B472" s="640" t="s">
        <v>5378</v>
      </c>
      <c r="C472" s="641" t="s">
        <v>5379</v>
      </c>
    </row>
    <row r="473" spans="1:4" ht="39.75" customHeight="1">
      <c r="A473" s="643" t="s">
        <v>5377</v>
      </c>
      <c r="B473" s="640" t="s">
        <v>5378</v>
      </c>
      <c r="C473" s="641" t="s">
        <v>5380</v>
      </c>
    </row>
    <row r="474" spans="1:4" ht="41.25" customHeight="1">
      <c r="A474" s="545" t="s">
        <v>5377</v>
      </c>
      <c r="B474" s="640" t="s">
        <v>5378</v>
      </c>
      <c r="C474" s="641" t="s">
        <v>5381</v>
      </c>
    </row>
    <row r="475" spans="1:4" ht="27.75" customHeight="1">
      <c r="A475" s="545" t="s">
        <v>5377</v>
      </c>
      <c r="B475" s="640" t="s">
        <v>5378</v>
      </c>
      <c r="C475" s="641" t="s">
        <v>5382</v>
      </c>
    </row>
    <row r="476" spans="1:4" ht="17.25" customHeight="1">
      <c r="A476" s="643" t="s">
        <v>5383</v>
      </c>
      <c r="B476" s="640" t="s">
        <v>5384</v>
      </c>
      <c r="C476" s="641" t="s">
        <v>5385</v>
      </c>
    </row>
    <row r="477" spans="1:4" ht="15.75" customHeight="1">
      <c r="A477" s="640" t="s">
        <v>5386</v>
      </c>
      <c r="B477" s="640" t="s">
        <v>5384</v>
      </c>
      <c r="C477" s="641" t="s">
        <v>5387</v>
      </c>
    </row>
    <row r="478" spans="1:4" ht="14.25" customHeight="1">
      <c r="A478" s="642" t="s">
        <v>5388</v>
      </c>
      <c r="B478" s="640" t="s">
        <v>5384</v>
      </c>
      <c r="C478" s="641" t="s">
        <v>5389</v>
      </c>
    </row>
    <row r="479" spans="1:4" ht="60.75" customHeight="1">
      <c r="A479" s="545" t="s">
        <v>5390</v>
      </c>
      <c r="B479" s="641" t="s">
        <v>5391</v>
      </c>
      <c r="C479" s="641" t="s">
        <v>5392</v>
      </c>
    </row>
    <row r="480" spans="1:4" ht="39.75" customHeight="1">
      <c r="A480" s="643" t="s">
        <v>5393</v>
      </c>
      <c r="B480" s="640" t="s">
        <v>5394</v>
      </c>
      <c r="C480" s="641" t="s">
        <v>5395</v>
      </c>
    </row>
    <row r="481" spans="1:3" ht="26.25" customHeight="1">
      <c r="A481" s="545" t="s">
        <v>5396</v>
      </c>
      <c r="B481" s="640" t="s">
        <v>5394</v>
      </c>
      <c r="C481" s="641" t="s">
        <v>5397</v>
      </c>
    </row>
    <row r="482" spans="1:3" ht="27.75" customHeight="1">
      <c r="A482" s="545" t="s">
        <v>5396</v>
      </c>
      <c r="B482" s="640" t="s">
        <v>5394</v>
      </c>
      <c r="C482" s="641" t="s">
        <v>5398</v>
      </c>
    </row>
    <row r="483" spans="1:3" ht="12.75" customHeight="1">
      <c r="A483" s="545" t="s">
        <v>5399</v>
      </c>
      <c r="B483" s="640" t="s">
        <v>5394</v>
      </c>
      <c r="C483" s="641" t="s">
        <v>5400</v>
      </c>
    </row>
    <row r="484" spans="1:3" ht="15.75" customHeight="1">
      <c r="A484" s="643" t="s">
        <v>5396</v>
      </c>
      <c r="B484" s="640" t="s">
        <v>5394</v>
      </c>
      <c r="C484" s="641" t="s">
        <v>5389</v>
      </c>
    </row>
    <row r="485" spans="1:3" ht="16.5" customHeight="1">
      <c r="A485" s="545" t="s">
        <v>5401</v>
      </c>
      <c r="B485" s="640" t="s">
        <v>5402</v>
      </c>
      <c r="C485" s="641" t="s">
        <v>5403</v>
      </c>
    </row>
    <row r="486" spans="1:3" ht="40.5" customHeight="1">
      <c r="A486" s="545" t="s">
        <v>5401</v>
      </c>
      <c r="B486" s="640" t="s">
        <v>5402</v>
      </c>
      <c r="C486" s="641" t="s">
        <v>5404</v>
      </c>
    </row>
    <row r="487" spans="1:3" ht="24.75" customHeight="1">
      <c r="A487" s="545" t="s">
        <v>5401</v>
      </c>
      <c r="B487" s="640" t="s">
        <v>5402</v>
      </c>
      <c r="C487" s="641" t="s">
        <v>5405</v>
      </c>
    </row>
    <row r="488" spans="1:3" ht="31.5" customHeight="1">
      <c r="A488" s="545" t="s">
        <v>5406</v>
      </c>
      <c r="B488" s="640" t="s">
        <v>5407</v>
      </c>
      <c r="C488" s="641" t="s">
        <v>5408</v>
      </c>
    </row>
    <row r="489" spans="1:3" ht="30" customHeight="1">
      <c r="A489" s="545" t="s">
        <v>5406</v>
      </c>
      <c r="B489" s="640" t="s">
        <v>5407</v>
      </c>
      <c r="C489" s="641" t="s">
        <v>5409</v>
      </c>
    </row>
    <row r="490" spans="1:3" ht="12.75" customHeight="1">
      <c r="A490" s="643" t="s">
        <v>5406</v>
      </c>
      <c r="B490" s="640" t="s">
        <v>5407</v>
      </c>
      <c r="C490" s="640" t="s">
        <v>2512</v>
      </c>
    </row>
    <row r="491" spans="1:3" ht="29.25" customHeight="1">
      <c r="A491" s="545" t="s">
        <v>5410</v>
      </c>
      <c r="B491" s="640" t="s">
        <v>5407</v>
      </c>
      <c r="C491" s="641" t="s">
        <v>5411</v>
      </c>
    </row>
    <row r="492" spans="1:3" ht="49.5" customHeight="1">
      <c r="A492" s="545" t="s">
        <v>5412</v>
      </c>
      <c r="B492" s="640" t="s">
        <v>5413</v>
      </c>
      <c r="C492" s="641" t="s">
        <v>5414</v>
      </c>
    </row>
    <row r="493" spans="1:3" ht="39" customHeight="1">
      <c r="A493" s="545" t="s">
        <v>5412</v>
      </c>
      <c r="B493" s="640" t="s">
        <v>5413</v>
      </c>
      <c r="C493" s="641" t="s">
        <v>5415</v>
      </c>
    </row>
    <row r="494" spans="1:3" ht="37.5" customHeight="1">
      <c r="A494" s="545" t="s">
        <v>5412</v>
      </c>
      <c r="B494" s="640" t="s">
        <v>5413</v>
      </c>
      <c r="C494" s="641" t="s">
        <v>5416</v>
      </c>
    </row>
    <row r="495" spans="1:3" ht="16.5" customHeight="1">
      <c r="A495" s="545" t="s">
        <v>5417</v>
      </c>
      <c r="B495" s="640" t="s">
        <v>5413</v>
      </c>
      <c r="C495" s="640" t="s">
        <v>5418</v>
      </c>
    </row>
    <row r="496" spans="1:3" ht="32.25" customHeight="1">
      <c r="A496" s="545" t="s">
        <v>5412</v>
      </c>
      <c r="B496" s="640" t="s">
        <v>5413</v>
      </c>
      <c r="C496" s="641" t="s">
        <v>5419</v>
      </c>
    </row>
    <row r="497" spans="1:3" ht="25.5" customHeight="1">
      <c r="A497" s="643" t="s">
        <v>5412</v>
      </c>
      <c r="B497" s="640" t="s">
        <v>5413</v>
      </c>
      <c r="C497" s="641" t="s">
        <v>5420</v>
      </c>
    </row>
    <row r="498" spans="1:3" ht="28.5" customHeight="1">
      <c r="A498" s="644" t="s">
        <v>5412</v>
      </c>
      <c r="B498" s="640" t="s">
        <v>5413</v>
      </c>
      <c r="C498" s="641" t="s">
        <v>5421</v>
      </c>
    </row>
    <row r="499" spans="1:3" ht="38.25" customHeight="1">
      <c r="A499" s="545" t="s">
        <v>5422</v>
      </c>
      <c r="B499" s="640" t="s">
        <v>5413</v>
      </c>
      <c r="C499" s="641" t="s">
        <v>5423</v>
      </c>
    </row>
    <row r="500" spans="1:3" ht="28.5" customHeight="1">
      <c r="A500" s="545" t="s">
        <v>5412</v>
      </c>
      <c r="B500" s="640" t="s">
        <v>5413</v>
      </c>
      <c r="C500" s="641" t="s">
        <v>5424</v>
      </c>
    </row>
    <row r="501" spans="1:3" ht="27.75" customHeight="1">
      <c r="A501" s="640" t="s">
        <v>5425</v>
      </c>
      <c r="B501" s="640" t="s">
        <v>5426</v>
      </c>
      <c r="C501" s="641" t="s">
        <v>5427</v>
      </c>
    </row>
    <row r="502" spans="1:3" ht="26.25" customHeight="1">
      <c r="A502" s="642" t="s">
        <v>5425</v>
      </c>
      <c r="B502" s="640" t="s">
        <v>5426</v>
      </c>
      <c r="C502" s="641" t="s">
        <v>5428</v>
      </c>
    </row>
    <row r="503" spans="1:3" ht="12.75" customHeight="1">
      <c r="A503" s="642" t="s">
        <v>5425</v>
      </c>
      <c r="B503" s="640" t="s">
        <v>5426</v>
      </c>
      <c r="C503" s="641" t="s">
        <v>5429</v>
      </c>
    </row>
    <row r="504" spans="1:3" ht="26.25" customHeight="1">
      <c r="A504" s="642" t="s">
        <v>5425</v>
      </c>
      <c r="B504" s="640" t="s">
        <v>5426</v>
      </c>
      <c r="C504" s="641" t="s">
        <v>5430</v>
      </c>
    </row>
    <row r="505" spans="1:3" ht="27.75" customHeight="1">
      <c r="A505" s="642" t="s">
        <v>5425</v>
      </c>
      <c r="B505" s="640" t="s">
        <v>5426</v>
      </c>
      <c r="C505" s="641" t="s">
        <v>5431</v>
      </c>
    </row>
    <row r="506" spans="1:3" ht="41.25" customHeight="1">
      <c r="A506" s="642" t="s">
        <v>5425</v>
      </c>
      <c r="B506" s="640" t="s">
        <v>5426</v>
      </c>
      <c r="C506" s="641" t="s">
        <v>5432</v>
      </c>
    </row>
    <row r="507" spans="1:3" ht="39" customHeight="1">
      <c r="A507" s="642" t="s">
        <v>5425</v>
      </c>
      <c r="B507" s="645" t="s">
        <v>5426</v>
      </c>
      <c r="C507" s="641" t="s">
        <v>5433</v>
      </c>
    </row>
    <row r="508" spans="1:3" ht="15.75" customHeight="1">
      <c r="A508" s="642" t="s">
        <v>5425</v>
      </c>
      <c r="B508" s="611" t="s">
        <v>5426</v>
      </c>
      <c r="C508" s="641" t="s">
        <v>5434</v>
      </c>
    </row>
    <row r="509" spans="1:3" ht="40.5" customHeight="1">
      <c r="A509" s="646" t="s">
        <v>5435</v>
      </c>
      <c r="B509" s="640" t="s">
        <v>5436</v>
      </c>
      <c r="C509" s="641" t="s">
        <v>5437</v>
      </c>
    </row>
    <row r="510" spans="1:3" ht="49.5" customHeight="1">
      <c r="A510" s="647" t="s">
        <v>5435</v>
      </c>
      <c r="B510" s="640" t="s">
        <v>5436</v>
      </c>
      <c r="C510" s="641" t="s">
        <v>5438</v>
      </c>
    </row>
    <row r="511" spans="1:3" ht="36.75" customHeight="1">
      <c r="A511" s="647" t="s">
        <v>5435</v>
      </c>
      <c r="B511" s="640" t="s">
        <v>5436</v>
      </c>
      <c r="C511" s="641" t="s">
        <v>5439</v>
      </c>
    </row>
    <row r="512" spans="1:3" ht="25.5" customHeight="1">
      <c r="A512" s="647" t="s">
        <v>5435</v>
      </c>
      <c r="B512" s="640" t="s">
        <v>5436</v>
      </c>
      <c r="C512" s="641" t="s">
        <v>5440</v>
      </c>
    </row>
    <row r="513" spans="1:5" ht="40.5" customHeight="1">
      <c r="A513" s="647" t="s">
        <v>5435</v>
      </c>
      <c r="B513" s="640" t="s">
        <v>5441</v>
      </c>
      <c r="C513" s="641" t="s">
        <v>5442</v>
      </c>
    </row>
    <row r="514" spans="1:5" ht="16.5" customHeight="1">
      <c r="A514" s="647" t="s">
        <v>5443</v>
      </c>
      <c r="B514" s="640" t="s">
        <v>5441</v>
      </c>
      <c r="C514" s="641" t="s">
        <v>5444</v>
      </c>
    </row>
    <row r="515" spans="1:5" ht="16.5" customHeight="1">
      <c r="A515" s="640" t="s">
        <v>5445</v>
      </c>
      <c r="B515" s="644" t="s">
        <v>5441</v>
      </c>
      <c r="C515" s="641" t="s">
        <v>5389</v>
      </c>
    </row>
    <row r="516" spans="1:5" ht="25.5" customHeight="1">
      <c r="A516" s="647" t="s">
        <v>5446</v>
      </c>
      <c r="B516" s="545" t="s">
        <v>5447</v>
      </c>
      <c r="C516" s="641" t="s">
        <v>5448</v>
      </c>
    </row>
    <row r="517" spans="1:5" ht="25.5" customHeight="1">
      <c r="A517" s="640" t="s">
        <v>5449</v>
      </c>
      <c r="B517" s="640" t="s">
        <v>5447</v>
      </c>
      <c r="C517" s="641" t="s">
        <v>5450</v>
      </c>
    </row>
    <row r="518" spans="1:5" ht="12.75" customHeight="1">
      <c r="A518" s="647" t="s">
        <v>5451</v>
      </c>
      <c r="B518" s="545" t="s">
        <v>5447</v>
      </c>
      <c r="C518" s="641" t="s">
        <v>5389</v>
      </c>
    </row>
    <row r="519" spans="1:5" ht="12.75" customHeight="1">
      <c r="A519" s="640" t="s">
        <v>5452</v>
      </c>
      <c r="B519" s="545" t="s">
        <v>5447</v>
      </c>
      <c r="C519" s="641" t="s">
        <v>5453</v>
      </c>
    </row>
    <row r="520" spans="1:5" ht="12.75" customHeight="1">
      <c r="A520" s="647" t="s">
        <v>5451</v>
      </c>
      <c r="B520" s="545" t="s">
        <v>5447</v>
      </c>
      <c r="C520" s="641" t="s">
        <v>5454</v>
      </c>
    </row>
    <row r="521" spans="1:5" ht="29.25" customHeight="1">
      <c r="A521" s="568" t="s">
        <v>5455</v>
      </c>
      <c r="B521" s="648">
        <v>46112</v>
      </c>
      <c r="C521" s="649" t="s">
        <v>5456</v>
      </c>
      <c r="D521" s="650"/>
      <c r="E521" s="522"/>
    </row>
    <row r="522" spans="1:5" ht="39" customHeight="1">
      <c r="A522" s="568" t="s">
        <v>5455</v>
      </c>
      <c r="B522" s="648">
        <v>46112</v>
      </c>
      <c r="C522" s="649" t="s">
        <v>5457</v>
      </c>
      <c r="D522" s="650"/>
      <c r="E522" s="522"/>
    </row>
    <row r="523" spans="1:5" ht="28.5">
      <c r="A523" s="568" t="s">
        <v>5455</v>
      </c>
      <c r="B523" s="648">
        <v>46112</v>
      </c>
      <c r="C523" s="649" t="s">
        <v>5458</v>
      </c>
      <c r="D523" s="650"/>
      <c r="E523" s="522"/>
    </row>
    <row r="524" spans="1:5" ht="28.5">
      <c r="A524" s="568" t="s">
        <v>5455</v>
      </c>
      <c r="B524" s="648">
        <v>46112</v>
      </c>
      <c r="C524" s="649" t="s">
        <v>5459</v>
      </c>
      <c r="D524" s="650"/>
      <c r="E524" s="522"/>
    </row>
    <row r="525" spans="1:5" ht="28.5">
      <c r="A525" s="568" t="s">
        <v>5455</v>
      </c>
      <c r="B525" s="648">
        <v>46112</v>
      </c>
      <c r="C525" s="649" t="s">
        <v>5460</v>
      </c>
      <c r="D525" s="650"/>
      <c r="E525" s="522"/>
    </row>
    <row r="526" spans="1:5" ht="28.5">
      <c r="A526" s="568" t="s">
        <v>5455</v>
      </c>
      <c r="B526" s="648">
        <v>46110</v>
      </c>
      <c r="C526" s="649" t="s">
        <v>5461</v>
      </c>
      <c r="D526" s="650"/>
      <c r="E526" s="522"/>
    </row>
    <row r="527" spans="1:5" ht="38.25">
      <c r="A527" s="568" t="s">
        <v>5455</v>
      </c>
      <c r="B527" s="648">
        <v>46110</v>
      </c>
      <c r="C527" s="649" t="s">
        <v>5462</v>
      </c>
      <c r="D527" s="650"/>
      <c r="E527" s="522"/>
    </row>
    <row r="528" spans="1:5" ht="39" customHeight="1">
      <c r="A528" s="568" t="s">
        <v>5455</v>
      </c>
      <c r="B528" s="648">
        <v>46109</v>
      </c>
      <c r="C528" s="649" t="s">
        <v>5463</v>
      </c>
      <c r="D528" s="650"/>
      <c r="E528" s="522"/>
    </row>
    <row r="529" spans="1:7" ht="29.25" customHeight="1">
      <c r="A529" s="568" t="s">
        <v>5455</v>
      </c>
      <c r="B529" s="648">
        <v>46109</v>
      </c>
      <c r="C529" s="649" t="s">
        <v>5464</v>
      </c>
      <c r="D529" s="650"/>
      <c r="E529" s="522"/>
    </row>
    <row r="530" spans="1:7" ht="29.25" customHeight="1">
      <c r="A530" s="568" t="s">
        <v>5455</v>
      </c>
      <c r="B530" s="648">
        <v>46108</v>
      </c>
      <c r="C530" s="649" t="s">
        <v>5465</v>
      </c>
      <c r="D530" s="650"/>
      <c r="E530" s="522"/>
    </row>
    <row r="531" spans="1:7" ht="28.5">
      <c r="A531" s="568" t="s">
        <v>5455</v>
      </c>
      <c r="B531" s="648">
        <v>46108</v>
      </c>
      <c r="C531" s="649" t="s">
        <v>5466</v>
      </c>
      <c r="D531" s="650"/>
      <c r="E531" s="522"/>
    </row>
    <row r="532" spans="1:7" ht="38.25">
      <c r="A532" s="568" t="s">
        <v>5455</v>
      </c>
      <c r="B532" s="648">
        <v>46107</v>
      </c>
      <c r="C532" s="649" t="s">
        <v>5467</v>
      </c>
      <c r="D532" s="650"/>
      <c r="E532" s="522"/>
    </row>
    <row r="533" spans="1:7" ht="27.75" customHeight="1">
      <c r="A533" s="568" t="s">
        <v>5455</v>
      </c>
      <c r="B533" s="648">
        <v>46107</v>
      </c>
      <c r="C533" s="649" t="s">
        <v>5468</v>
      </c>
      <c r="D533" s="650"/>
      <c r="E533" s="522"/>
    </row>
    <row r="534" spans="1:7" ht="38.25">
      <c r="A534" s="568" t="s">
        <v>5455</v>
      </c>
      <c r="B534" s="648">
        <v>46107</v>
      </c>
      <c r="C534" s="649" t="s">
        <v>5469</v>
      </c>
      <c r="D534" s="650"/>
      <c r="E534" s="522"/>
    </row>
    <row r="535" spans="1:7" ht="28.5">
      <c r="A535" s="568" t="s">
        <v>5455</v>
      </c>
      <c r="B535" s="648">
        <v>46106</v>
      </c>
      <c r="C535" s="649" t="s">
        <v>5470</v>
      </c>
      <c r="D535" s="650"/>
      <c r="E535" s="522"/>
    </row>
    <row r="536" spans="1:7" ht="51.75" customHeight="1">
      <c r="A536" s="568" t="s">
        <v>5455</v>
      </c>
      <c r="B536" s="648">
        <v>46106</v>
      </c>
      <c r="C536" s="649" t="s">
        <v>5471</v>
      </c>
      <c r="D536" s="650"/>
      <c r="E536" s="522"/>
    </row>
    <row r="537" spans="1:7" ht="63.75">
      <c r="A537" s="568" t="s">
        <v>5455</v>
      </c>
      <c r="B537" s="648">
        <v>46106</v>
      </c>
      <c r="C537" s="649" t="s">
        <v>5472</v>
      </c>
      <c r="D537" s="650"/>
      <c r="E537" s="522"/>
    </row>
    <row r="538" spans="1:7" ht="51">
      <c r="A538" s="568" t="s">
        <v>5455</v>
      </c>
      <c r="B538" s="648">
        <v>46106</v>
      </c>
      <c r="C538" s="649" t="s">
        <v>5473</v>
      </c>
      <c r="D538" s="650"/>
      <c r="E538" s="522"/>
    </row>
    <row r="539" spans="1:7" ht="38.25">
      <c r="A539" s="651" t="s">
        <v>5455</v>
      </c>
      <c r="B539" s="652">
        <v>46106</v>
      </c>
      <c r="C539" s="653" t="s">
        <v>5474</v>
      </c>
    </row>
    <row r="540" spans="1:7" ht="50.25" customHeight="1">
      <c r="A540" s="568" t="s">
        <v>5455</v>
      </c>
      <c r="B540" s="648">
        <v>46105</v>
      </c>
      <c r="C540" s="649" t="s">
        <v>5475</v>
      </c>
      <c r="D540" s="617"/>
      <c r="E540" s="617"/>
      <c r="F540" s="617"/>
      <c r="G540" s="617"/>
    </row>
    <row r="541" spans="1:7" ht="28.5" customHeight="1">
      <c r="A541" s="568" t="s">
        <v>5455</v>
      </c>
      <c r="B541" s="648">
        <v>46102</v>
      </c>
      <c r="C541" s="649" t="s">
        <v>5476</v>
      </c>
      <c r="D541" s="617"/>
      <c r="E541" s="617"/>
      <c r="F541" s="617"/>
      <c r="G541" s="617"/>
    </row>
    <row r="542" spans="1:7" ht="36.75" customHeight="1">
      <c r="A542" s="568" t="s">
        <v>5455</v>
      </c>
      <c r="B542" s="648">
        <v>46101</v>
      </c>
      <c r="C542" s="649" t="s">
        <v>5477</v>
      </c>
      <c r="D542" s="617"/>
      <c r="E542" s="617"/>
      <c r="F542" s="617"/>
      <c r="G542" s="617"/>
    </row>
    <row r="543" spans="1:7" ht="74.25" customHeight="1">
      <c r="A543" s="568" t="s">
        <v>5455</v>
      </c>
      <c r="B543" s="648">
        <v>46101</v>
      </c>
      <c r="C543" s="649" t="s">
        <v>5478</v>
      </c>
      <c r="D543" s="617"/>
      <c r="E543" s="617"/>
      <c r="F543" s="617"/>
      <c r="G543" s="617"/>
    </row>
    <row r="544" spans="1:7" ht="66.75" customHeight="1">
      <c r="A544" s="568" t="s">
        <v>5455</v>
      </c>
      <c r="B544" s="648">
        <v>46100</v>
      </c>
      <c r="C544" s="649" t="s">
        <v>5479</v>
      </c>
      <c r="D544" s="617"/>
      <c r="E544" s="617"/>
      <c r="F544" s="617"/>
      <c r="G544" s="617"/>
    </row>
    <row r="545" spans="1:27" ht="48.75" customHeight="1">
      <c r="A545" s="568" t="s">
        <v>5455</v>
      </c>
      <c r="B545" s="648">
        <v>46100</v>
      </c>
      <c r="C545" s="649" t="s">
        <v>5480</v>
      </c>
      <c r="D545" s="617"/>
      <c r="E545" s="617"/>
      <c r="F545" s="617"/>
      <c r="G545" s="617"/>
    </row>
    <row r="546" spans="1:27" ht="39.75" customHeight="1">
      <c r="A546" s="568" t="s">
        <v>5455</v>
      </c>
      <c r="B546" s="648">
        <v>46098</v>
      </c>
      <c r="C546" s="649" t="s">
        <v>5481</v>
      </c>
      <c r="D546" s="617"/>
      <c r="E546" s="617"/>
      <c r="F546" s="617"/>
      <c r="G546" s="617"/>
    </row>
    <row r="547" spans="1:27" ht="30" customHeight="1">
      <c r="A547" s="568" t="s">
        <v>5455</v>
      </c>
      <c r="B547" s="648">
        <v>46097</v>
      </c>
      <c r="C547" s="649" t="s">
        <v>5482</v>
      </c>
      <c r="D547" s="617"/>
      <c r="E547" s="617"/>
      <c r="F547" s="617"/>
      <c r="G547" s="617"/>
    </row>
    <row r="548" spans="1:27" ht="26.25" customHeight="1">
      <c r="A548" s="568" t="s">
        <v>5455</v>
      </c>
      <c r="B548" s="648">
        <v>46095</v>
      </c>
      <c r="C548" s="649" t="s">
        <v>5483</v>
      </c>
      <c r="D548" s="617"/>
      <c r="E548" s="617"/>
      <c r="F548" s="617"/>
      <c r="G548" s="617"/>
    </row>
    <row r="549" spans="1:27" ht="37.5" customHeight="1">
      <c r="A549" s="568" t="s">
        <v>5455</v>
      </c>
      <c r="B549" s="648">
        <v>46094</v>
      </c>
      <c r="C549" s="649" t="s">
        <v>5484</v>
      </c>
      <c r="D549" s="617"/>
      <c r="E549" s="617"/>
      <c r="F549" s="617"/>
      <c r="G549" s="617"/>
    </row>
    <row r="550" spans="1:27" s="654" customFormat="1" ht="53.25" customHeight="1">
      <c r="A550" s="568" t="s">
        <v>5455</v>
      </c>
      <c r="B550" s="648">
        <v>46092</v>
      </c>
      <c r="C550" s="649" t="s">
        <v>5485</v>
      </c>
      <c r="D550" s="617"/>
      <c r="E550" s="617"/>
      <c r="F550" s="617"/>
      <c r="G550" s="617"/>
      <c r="H550" s="33"/>
      <c r="I550" s="33"/>
      <c r="J550" s="33"/>
      <c r="K550"/>
      <c r="L550"/>
      <c r="M550"/>
      <c r="N550"/>
      <c r="O550"/>
      <c r="P550"/>
      <c r="Q550"/>
      <c r="R550"/>
      <c r="S550"/>
      <c r="T550"/>
      <c r="U550"/>
      <c r="V550"/>
      <c r="W550"/>
      <c r="X550"/>
      <c r="Y550"/>
      <c r="Z550"/>
      <c r="AA550"/>
    </row>
    <row r="551" spans="1:27" ht="27" customHeight="1">
      <c r="A551" s="568" t="s">
        <v>5455</v>
      </c>
      <c r="B551" s="648">
        <v>46088</v>
      </c>
      <c r="C551" s="649" t="s">
        <v>5486</v>
      </c>
      <c r="D551" s="617"/>
      <c r="E551" s="617"/>
    </row>
    <row r="552" spans="1:27" ht="31.5" customHeight="1">
      <c r="A552" s="568" t="s">
        <v>5455</v>
      </c>
      <c r="B552" s="648">
        <v>46088</v>
      </c>
      <c r="C552" s="649" t="s">
        <v>5487</v>
      </c>
      <c r="D552" s="617"/>
      <c r="E552" s="617"/>
    </row>
    <row r="553" spans="1:27" ht="42" customHeight="1">
      <c r="A553" s="568" t="s">
        <v>5455</v>
      </c>
      <c r="B553" s="655" t="s">
        <v>5221</v>
      </c>
      <c r="C553" s="649" t="s">
        <v>5488</v>
      </c>
      <c r="D553" s="617"/>
      <c r="E553" s="617"/>
    </row>
    <row r="554" spans="1:27" ht="53.25" customHeight="1">
      <c r="A554" s="568" t="s">
        <v>5489</v>
      </c>
      <c r="B554" s="648">
        <v>46084</v>
      </c>
      <c r="C554" s="649" t="s">
        <v>5490</v>
      </c>
      <c r="D554" s="617"/>
      <c r="E554" s="617"/>
      <c r="F554" s="617"/>
    </row>
    <row r="555" spans="1:27" ht="41.25" customHeight="1">
      <c r="A555" s="568" t="s">
        <v>5489</v>
      </c>
      <c r="B555" s="648">
        <v>46084</v>
      </c>
      <c r="C555" s="649" t="s">
        <v>5491</v>
      </c>
      <c r="D555" s="617"/>
      <c r="E555" s="617"/>
      <c r="F555" s="617"/>
    </row>
    <row r="556" spans="1:27" ht="37.5" customHeight="1">
      <c r="A556" s="568" t="s">
        <v>5489</v>
      </c>
      <c r="B556" s="648">
        <v>46083</v>
      </c>
      <c r="C556" s="568" t="s">
        <v>5492</v>
      </c>
      <c r="D556" s="617"/>
      <c r="E556" s="617"/>
      <c r="F556" s="617"/>
    </row>
    <row r="557" spans="1:27" ht="36.75" customHeight="1">
      <c r="A557" s="568" t="s">
        <v>5493</v>
      </c>
      <c r="B557" s="648">
        <v>46082</v>
      </c>
      <c r="C557" s="649" t="s">
        <v>5494</v>
      </c>
      <c r="D557" s="617"/>
      <c r="E557" s="617"/>
      <c r="F557" s="617"/>
    </row>
    <row r="558" spans="1:27" ht="28.5" customHeight="1">
      <c r="A558" s="568" t="s">
        <v>5455</v>
      </c>
      <c r="B558" s="656">
        <v>46082</v>
      </c>
      <c r="C558" s="649" t="s">
        <v>5495</v>
      </c>
      <c r="D558" s="617"/>
      <c r="E558" s="617"/>
      <c r="F558" s="617"/>
    </row>
    <row r="559" spans="1:27" ht="50.25" customHeight="1">
      <c r="A559" s="568" t="s">
        <v>5455</v>
      </c>
      <c r="B559" s="656">
        <v>46081</v>
      </c>
      <c r="C559" s="649" t="s">
        <v>5496</v>
      </c>
      <c r="D559" s="617"/>
      <c r="E559" s="617"/>
      <c r="F559" s="617"/>
    </row>
    <row r="560" spans="1:27" ht="52.5" customHeight="1">
      <c r="A560" s="568" t="s">
        <v>5455</v>
      </c>
      <c r="B560" s="656">
        <v>46079</v>
      </c>
      <c r="C560" s="649" t="s">
        <v>5497</v>
      </c>
      <c r="D560" s="617"/>
      <c r="E560" s="617"/>
      <c r="F560" s="617"/>
    </row>
    <row r="561" spans="1:27" s="207" customFormat="1" ht="37.5" customHeight="1">
      <c r="A561" s="568" t="s">
        <v>5455</v>
      </c>
      <c r="B561" s="656">
        <v>46078</v>
      </c>
      <c r="C561" s="649" t="s">
        <v>5498</v>
      </c>
      <c r="D561" s="617"/>
      <c r="E561" s="617"/>
      <c r="F561" s="617"/>
      <c r="G561" s="33"/>
      <c r="H561" s="33"/>
      <c r="I561" s="33"/>
      <c r="J561" s="33"/>
      <c r="K561"/>
      <c r="L561"/>
      <c r="M561"/>
      <c r="N561"/>
      <c r="O561"/>
      <c r="P561"/>
      <c r="Q561"/>
      <c r="R561"/>
      <c r="S561"/>
      <c r="T561"/>
      <c r="U561"/>
      <c r="V561"/>
      <c r="W561"/>
      <c r="X561"/>
      <c r="Y561"/>
      <c r="Z561"/>
      <c r="AA561"/>
    </row>
    <row r="562" spans="1:27" ht="73.5" customHeight="1">
      <c r="A562" s="568" t="s">
        <v>5455</v>
      </c>
      <c r="B562" s="568" t="s">
        <v>5499</v>
      </c>
      <c r="C562" s="649" t="s">
        <v>5500</v>
      </c>
      <c r="D562" s="617"/>
      <c r="E562" s="617"/>
      <c r="F562" s="617"/>
    </row>
    <row r="563" spans="1:27" ht="64.5" customHeight="1">
      <c r="A563" s="568" t="s">
        <v>5489</v>
      </c>
      <c r="B563" s="656">
        <v>46076</v>
      </c>
      <c r="C563" s="649" t="s">
        <v>5501</v>
      </c>
      <c r="D563" s="617"/>
      <c r="E563" s="617"/>
      <c r="F563" s="617"/>
    </row>
    <row r="564" spans="1:27" ht="38.25">
      <c r="A564" s="568" t="s">
        <v>5455</v>
      </c>
      <c r="B564" s="656">
        <v>46075</v>
      </c>
      <c r="C564" s="649" t="s">
        <v>5502</v>
      </c>
      <c r="D564" s="617"/>
      <c r="E564" s="617"/>
      <c r="F564" s="617"/>
      <c r="G564" s="617"/>
    </row>
    <row r="565" spans="1:27" ht="27" customHeight="1">
      <c r="A565" s="568" t="s">
        <v>5455</v>
      </c>
      <c r="B565" s="656">
        <v>46075</v>
      </c>
      <c r="C565" s="649" t="s">
        <v>5503</v>
      </c>
      <c r="D565" s="617"/>
      <c r="E565" s="617"/>
      <c r="F565" s="617"/>
      <c r="G565" s="617"/>
    </row>
    <row r="566" spans="1:27" ht="37.5" customHeight="1">
      <c r="A566" s="568" t="s">
        <v>5455</v>
      </c>
      <c r="B566" s="568" t="s">
        <v>5504</v>
      </c>
      <c r="C566" s="649" t="s">
        <v>5505</v>
      </c>
      <c r="D566" s="617"/>
      <c r="E566" s="617"/>
      <c r="F566" s="617"/>
      <c r="G566" s="617"/>
    </row>
    <row r="567" spans="1:27" ht="63" customHeight="1">
      <c r="A567" s="568" t="s">
        <v>5455</v>
      </c>
      <c r="B567" s="656">
        <v>46074</v>
      </c>
      <c r="C567" s="649" t="s">
        <v>5506</v>
      </c>
      <c r="D567" s="617"/>
      <c r="E567" s="617"/>
      <c r="F567" s="617"/>
      <c r="G567" s="617"/>
    </row>
    <row r="568" spans="1:27" s="547" customFormat="1" ht="30" customHeight="1">
      <c r="A568" s="568" t="s">
        <v>5455</v>
      </c>
      <c r="B568" s="656">
        <v>46073</v>
      </c>
      <c r="C568" s="649" t="s">
        <v>5507</v>
      </c>
      <c r="D568" s="617"/>
      <c r="E568" s="617"/>
      <c r="F568" s="617"/>
      <c r="G568" s="617"/>
      <c r="H568" s="33"/>
      <c r="I568" s="33"/>
      <c r="J568" s="33"/>
      <c r="K568"/>
      <c r="L568"/>
      <c r="M568"/>
      <c r="N568"/>
      <c r="O568"/>
      <c r="P568"/>
      <c r="Q568"/>
      <c r="R568"/>
      <c r="S568"/>
      <c r="T568"/>
      <c r="U568"/>
      <c r="V568"/>
      <c r="W568"/>
      <c r="X568"/>
      <c r="Y568"/>
      <c r="Z568"/>
      <c r="AA568"/>
    </row>
    <row r="569" spans="1:27" ht="60" customHeight="1">
      <c r="A569" s="568" t="s">
        <v>5455</v>
      </c>
      <c r="B569" s="656">
        <v>46072</v>
      </c>
      <c r="C569" s="649" t="s">
        <v>5508</v>
      </c>
      <c r="D569" s="617"/>
      <c r="E569" s="617"/>
      <c r="F569" s="617"/>
      <c r="G569" s="617"/>
    </row>
    <row r="570" spans="1:27" ht="42" customHeight="1">
      <c r="A570" s="568" t="s">
        <v>5455</v>
      </c>
      <c r="B570" s="656">
        <v>46072</v>
      </c>
      <c r="C570" s="649" t="s">
        <v>5509</v>
      </c>
      <c r="D570" s="617"/>
      <c r="E570" s="617"/>
      <c r="F570" s="617"/>
      <c r="G570" s="617"/>
    </row>
    <row r="571" spans="1:27" ht="41.25" customHeight="1">
      <c r="A571" s="568" t="s">
        <v>5455</v>
      </c>
      <c r="B571" s="656">
        <v>46070</v>
      </c>
      <c r="C571" s="649" t="s">
        <v>5510</v>
      </c>
      <c r="D571" s="617"/>
      <c r="E571" s="617"/>
      <c r="F571" s="617"/>
      <c r="G571" s="617"/>
    </row>
    <row r="572" spans="1:27" ht="48.75" customHeight="1">
      <c r="A572" s="568" t="s">
        <v>5455</v>
      </c>
      <c r="B572" s="656">
        <v>46068</v>
      </c>
      <c r="C572" s="649" t="s">
        <v>5511</v>
      </c>
      <c r="D572" s="617"/>
      <c r="E572" s="617"/>
      <c r="F572" s="617"/>
      <c r="G572" s="617"/>
    </row>
    <row r="573" spans="1:27" ht="62.25" customHeight="1">
      <c r="A573" s="568" t="s">
        <v>5455</v>
      </c>
      <c r="B573" s="656">
        <v>46067</v>
      </c>
      <c r="C573" s="649" t="s">
        <v>5512</v>
      </c>
      <c r="D573" s="617"/>
      <c r="E573" s="617"/>
      <c r="F573" s="617"/>
      <c r="G573" s="617"/>
    </row>
    <row r="574" spans="1:27" ht="42.75" customHeight="1">
      <c r="A574" s="568" t="s">
        <v>5455</v>
      </c>
      <c r="B574" s="656">
        <v>46066</v>
      </c>
      <c r="C574" s="649" t="s">
        <v>5513</v>
      </c>
      <c r="D574" s="617"/>
      <c r="E574" s="617"/>
      <c r="F574" s="617"/>
      <c r="G574" s="617"/>
    </row>
    <row r="575" spans="1:27" ht="72" customHeight="1">
      <c r="A575" s="568" t="s">
        <v>5455</v>
      </c>
      <c r="B575" s="656">
        <v>46066</v>
      </c>
      <c r="C575" s="649" t="s">
        <v>5514</v>
      </c>
      <c r="D575" s="617"/>
      <c r="E575" s="617"/>
      <c r="F575" s="617"/>
      <c r="G575" s="617"/>
    </row>
    <row r="576" spans="1:27" ht="39" customHeight="1">
      <c r="A576" s="568" t="s">
        <v>5455</v>
      </c>
      <c r="B576" s="648">
        <v>46059</v>
      </c>
      <c r="C576" s="568" t="s">
        <v>5515</v>
      </c>
    </row>
    <row r="577" spans="1:3" ht="28.5" customHeight="1">
      <c r="A577" s="568" t="s">
        <v>5455</v>
      </c>
      <c r="B577" s="648">
        <v>46055</v>
      </c>
      <c r="C577" s="649" t="s">
        <v>5516</v>
      </c>
    </row>
    <row r="578" spans="1:3" ht="74.25" customHeight="1">
      <c r="A578" s="568" t="s">
        <v>5455</v>
      </c>
      <c r="B578" s="648">
        <v>46049</v>
      </c>
      <c r="C578" s="568" t="s">
        <v>5517</v>
      </c>
    </row>
    <row r="579" spans="1:3" ht="48.75" customHeight="1">
      <c r="A579" s="568" t="s">
        <v>5455</v>
      </c>
      <c r="B579" s="648">
        <v>46049</v>
      </c>
      <c r="C579" s="657" t="s">
        <v>5518</v>
      </c>
    </row>
    <row r="580" spans="1:3" ht="42" customHeight="1">
      <c r="A580" s="658" t="s">
        <v>5455</v>
      </c>
      <c r="B580" s="659">
        <v>46049</v>
      </c>
      <c r="C580" s="660" t="s">
        <v>5519</v>
      </c>
    </row>
    <row r="581" spans="1:3" ht="63.75">
      <c r="A581" s="658" t="s">
        <v>5455</v>
      </c>
      <c r="B581" s="655" t="s">
        <v>5520</v>
      </c>
      <c r="C581" s="660" t="s">
        <v>5521</v>
      </c>
    </row>
    <row r="582" spans="1:3" ht="29.25" customHeight="1">
      <c r="A582" s="658" t="s">
        <v>5455</v>
      </c>
      <c r="B582" s="659">
        <v>46045</v>
      </c>
      <c r="C582" s="660" t="s">
        <v>5522</v>
      </c>
    </row>
    <row r="583" spans="1:3" ht="52.5" customHeight="1">
      <c r="A583" s="658" t="s">
        <v>5455</v>
      </c>
      <c r="B583" s="659">
        <v>46036</v>
      </c>
      <c r="C583" s="660" t="s">
        <v>5523</v>
      </c>
    </row>
    <row r="584" spans="1:3" ht="37.5" customHeight="1">
      <c r="A584" s="658" t="s">
        <v>5455</v>
      </c>
      <c r="B584" s="659">
        <v>46035</v>
      </c>
      <c r="C584" s="660" t="s">
        <v>5524</v>
      </c>
    </row>
    <row r="585" spans="1:3" ht="36" customHeight="1">
      <c r="A585" s="658" t="s">
        <v>5455</v>
      </c>
      <c r="B585" s="659">
        <v>46027</v>
      </c>
      <c r="C585" s="660" t="s">
        <v>5525</v>
      </c>
    </row>
    <row r="586" spans="1:3" ht="35.25" customHeight="1">
      <c r="A586" s="658" t="s">
        <v>5455</v>
      </c>
      <c r="B586" s="659">
        <v>46026</v>
      </c>
      <c r="C586" s="660" t="s">
        <v>5526</v>
      </c>
    </row>
    <row r="587" spans="1:3" ht="42.75">
      <c r="A587" s="658" t="s">
        <v>5527</v>
      </c>
      <c r="B587" s="659">
        <v>46049</v>
      </c>
      <c r="C587" s="660" t="s">
        <v>5528</v>
      </c>
    </row>
    <row r="588" spans="1:3" ht="36.75" customHeight="1">
      <c r="A588" s="658" t="s">
        <v>5527</v>
      </c>
      <c r="B588" s="659">
        <v>46052</v>
      </c>
      <c r="C588" s="660" t="s">
        <v>5529</v>
      </c>
    </row>
    <row r="589" spans="1:3" ht="37.5" customHeight="1">
      <c r="A589" s="658" t="s">
        <v>5527</v>
      </c>
      <c r="B589" s="659">
        <v>46063</v>
      </c>
      <c r="C589" s="660" t="s">
        <v>5530</v>
      </c>
    </row>
    <row r="590" spans="1:3" ht="42.75">
      <c r="A590" s="658" t="s">
        <v>5527</v>
      </c>
      <c r="B590" s="659">
        <v>46065</v>
      </c>
      <c r="C590" s="660" t="s">
        <v>5531</v>
      </c>
    </row>
    <row r="591" spans="1:3" ht="30.75" customHeight="1">
      <c r="A591" s="658" t="s">
        <v>5527</v>
      </c>
      <c r="B591" s="659">
        <v>46070</v>
      </c>
      <c r="C591" s="660" t="s">
        <v>5532</v>
      </c>
    </row>
    <row r="592" spans="1:3" ht="27" customHeight="1">
      <c r="A592" s="658" t="s">
        <v>5527</v>
      </c>
      <c r="B592" s="659">
        <v>46073</v>
      </c>
      <c r="C592" s="660" t="s">
        <v>5533</v>
      </c>
    </row>
    <row r="593" spans="1:27" s="362" customFormat="1" ht="33.75" customHeight="1">
      <c r="A593" s="658" t="s">
        <v>5527</v>
      </c>
      <c r="B593" s="659">
        <v>46083</v>
      </c>
      <c r="C593" s="660" t="s">
        <v>5534</v>
      </c>
      <c r="D593" s="33"/>
      <c r="E593" s="33"/>
      <c r="F593" s="33"/>
      <c r="G593" s="33"/>
      <c r="H593" s="33"/>
      <c r="I593" s="33"/>
      <c r="J593" s="33"/>
      <c r="K593"/>
      <c r="L593"/>
      <c r="M593"/>
      <c r="N593"/>
      <c r="O593"/>
      <c r="P593"/>
      <c r="Q593"/>
      <c r="R593"/>
      <c r="S593"/>
      <c r="T593"/>
      <c r="U593"/>
      <c r="V593"/>
      <c r="W593"/>
      <c r="X593"/>
      <c r="Y593"/>
      <c r="Z593"/>
      <c r="AA593"/>
    </row>
    <row r="594" spans="1:27" ht="33.75" customHeight="1">
      <c r="A594" s="658" t="s">
        <v>5527</v>
      </c>
      <c r="B594" s="659">
        <v>46088</v>
      </c>
      <c r="C594" s="660" t="s">
        <v>5535</v>
      </c>
    </row>
    <row r="595" spans="1:27" ht="30" customHeight="1">
      <c r="A595" s="658" t="s">
        <v>5527</v>
      </c>
      <c r="B595" s="659">
        <v>46098</v>
      </c>
      <c r="C595" s="660" t="s">
        <v>5536</v>
      </c>
    </row>
    <row r="596" spans="1:27" ht="46.5" customHeight="1">
      <c r="A596" s="2" t="s">
        <v>5537</v>
      </c>
      <c r="B596" s="2"/>
      <c r="C596" s="2"/>
      <c r="E596" s="661"/>
      <c r="F596" s="661"/>
    </row>
    <row r="597" spans="1:27" ht="59.25" customHeight="1">
      <c r="A597" s="44" t="s">
        <v>888</v>
      </c>
      <c r="B597" s="44" t="s">
        <v>889</v>
      </c>
      <c r="C597" s="44" t="s">
        <v>890</v>
      </c>
      <c r="D597" s="309"/>
    </row>
    <row r="598" spans="1:27" ht="12.75" customHeight="1">
      <c r="A598" s="662" t="s">
        <v>5538</v>
      </c>
      <c r="B598" s="657" t="s">
        <v>5539</v>
      </c>
      <c r="C598" s="341">
        <v>1000</v>
      </c>
    </row>
    <row r="599" spans="1:27" ht="12.75" customHeight="1">
      <c r="A599" s="308"/>
      <c r="B599" s="663"/>
      <c r="C599" s="247"/>
    </row>
    <row r="600" spans="1:27">
      <c r="A600" s="184"/>
    </row>
    <row r="601" spans="1:27" ht="43.35" customHeight="1">
      <c r="A601" s="1512" t="s">
        <v>5540</v>
      </c>
      <c r="B601" s="1512"/>
      <c r="C601" s="1512"/>
      <c r="D601" s="1512"/>
      <c r="E601" s="1512"/>
      <c r="F601" s="664"/>
      <c r="G601" s="664"/>
      <c r="H601" s="664"/>
      <c r="I601" s="664"/>
      <c r="J601" s="664"/>
      <c r="K601" s="665"/>
      <c r="L601" s="665"/>
      <c r="M601" s="654"/>
      <c r="N601" s="654"/>
      <c r="O601" s="654"/>
      <c r="P601" s="654"/>
      <c r="Q601" s="654"/>
      <c r="R601" s="654"/>
      <c r="S601" s="654"/>
      <c r="T601" s="654"/>
      <c r="U601" s="654"/>
      <c r="V601" s="654"/>
      <c r="W601" s="654"/>
      <c r="X601" s="654"/>
      <c r="Y601" s="654"/>
      <c r="Z601" s="654"/>
      <c r="AA601" s="654"/>
    </row>
    <row r="602" spans="1:27" ht="85.9" customHeight="1">
      <c r="A602" s="316" t="s">
        <v>892</v>
      </c>
      <c r="B602" s="316" t="s">
        <v>893</v>
      </c>
      <c r="C602" s="316" t="s">
        <v>894</v>
      </c>
      <c r="D602" s="316" t="s">
        <v>895</v>
      </c>
      <c r="E602" s="316" t="s">
        <v>896</v>
      </c>
    </row>
    <row r="603" spans="1:27" ht="409.6" customHeight="1">
      <c r="A603" s="355" t="s">
        <v>5541</v>
      </c>
      <c r="B603" s="50" t="s">
        <v>5542</v>
      </c>
      <c r="C603" s="50">
        <v>1</v>
      </c>
      <c r="D603" s="355" t="s">
        <v>5543</v>
      </c>
      <c r="E603" s="50" t="s">
        <v>1064</v>
      </c>
    </row>
    <row r="604" spans="1:27" ht="12.75" customHeight="1">
      <c r="A604" s="50"/>
      <c r="B604" s="50"/>
      <c r="C604" s="50"/>
      <c r="D604" s="50"/>
      <c r="E604" s="50"/>
    </row>
    <row r="606" spans="1:27" ht="49.9" customHeight="1">
      <c r="A606" s="1478" t="s">
        <v>902</v>
      </c>
      <c r="B606" s="1478"/>
      <c r="C606" s="1478"/>
      <c r="D606" s="1478"/>
      <c r="E606" s="1478"/>
      <c r="F606" s="120" t="s">
        <v>123</v>
      </c>
      <c r="G606" s="120" t="s">
        <v>124</v>
      </c>
    </row>
    <row r="607" spans="1:27" ht="61.9" customHeight="1">
      <c r="A607" s="120" t="s">
        <v>125</v>
      </c>
      <c r="B607" s="120" t="s">
        <v>126</v>
      </c>
      <c r="C607" s="120" t="s">
        <v>127</v>
      </c>
      <c r="D607" s="120" t="s">
        <v>128</v>
      </c>
      <c r="E607" s="120" t="s">
        <v>129</v>
      </c>
      <c r="F607" s="50">
        <v>37</v>
      </c>
      <c r="G607" s="50">
        <f>SUM(D608:D644)</f>
        <v>659</v>
      </c>
      <c r="O607" s="309"/>
    </row>
    <row r="608" spans="1:27" ht="54" customHeight="1">
      <c r="A608" s="330" t="s">
        <v>5544</v>
      </c>
      <c r="B608" s="350">
        <v>46040</v>
      </c>
      <c r="C608" s="543" t="s">
        <v>5545</v>
      </c>
      <c r="D608" s="543">
        <v>10</v>
      </c>
      <c r="E608" s="330" t="s">
        <v>4802</v>
      </c>
      <c r="F608" s="522"/>
      <c r="G608" s="522"/>
      <c r="H608" s="522"/>
      <c r="I608" s="523"/>
      <c r="J608" s="184"/>
    </row>
    <row r="609" spans="1:27" ht="18.75" customHeight="1">
      <c r="A609" s="516" t="s">
        <v>3719</v>
      </c>
      <c r="B609" s="561">
        <v>46075</v>
      </c>
      <c r="C609" s="516" t="s">
        <v>4928</v>
      </c>
      <c r="D609" s="548">
        <v>65</v>
      </c>
      <c r="E609" s="534" t="s">
        <v>4802</v>
      </c>
      <c r="F609" s="522"/>
      <c r="G609" s="522"/>
      <c r="H609" s="522"/>
      <c r="I609" s="523"/>
      <c r="J609" s="184"/>
    </row>
    <row r="610" spans="1:27" ht="27.75" customHeight="1">
      <c r="A610" s="516" t="s">
        <v>4929</v>
      </c>
      <c r="B610" s="561">
        <v>46085</v>
      </c>
      <c r="C610" s="516" t="s">
        <v>4930</v>
      </c>
      <c r="D610" s="548">
        <v>25</v>
      </c>
      <c r="E610" s="534" t="s">
        <v>4802</v>
      </c>
      <c r="F610" s="522"/>
      <c r="G610" s="522"/>
      <c r="H610" s="522"/>
      <c r="I610" s="523"/>
      <c r="J610" s="184"/>
    </row>
    <row r="611" spans="1:27" ht="18" customHeight="1">
      <c r="A611" s="516" t="s">
        <v>5546</v>
      </c>
      <c r="B611" s="561">
        <v>46029</v>
      </c>
      <c r="C611" s="516" t="s">
        <v>5547</v>
      </c>
      <c r="D611" s="548">
        <v>17</v>
      </c>
      <c r="E611" s="534" t="s">
        <v>4802</v>
      </c>
      <c r="F611" s="522"/>
      <c r="G611" s="522"/>
      <c r="H611" s="522"/>
      <c r="I611" s="523"/>
      <c r="J611" s="184"/>
    </row>
    <row r="612" spans="1:27" ht="129" customHeight="1">
      <c r="A612" s="662" t="s">
        <v>5548</v>
      </c>
      <c r="B612" s="666" t="s">
        <v>5549</v>
      </c>
      <c r="C612" s="559" t="s">
        <v>5550</v>
      </c>
      <c r="D612" s="667">
        <v>271</v>
      </c>
      <c r="E612" s="662" t="s">
        <v>5551</v>
      </c>
      <c r="F612" s="668"/>
      <c r="G612" s="522"/>
      <c r="H612" s="522"/>
      <c r="I612" s="523"/>
      <c r="J612" s="184"/>
      <c r="K612" s="207"/>
      <c r="L612" s="207"/>
      <c r="M612" s="207"/>
      <c r="N612" s="207"/>
      <c r="O612" s="207"/>
      <c r="P612" s="207"/>
      <c r="Q612" s="207"/>
      <c r="R612" s="207"/>
      <c r="S612" s="207"/>
      <c r="T612" s="207"/>
      <c r="U612" s="207"/>
      <c r="V612" s="207"/>
      <c r="W612" s="207"/>
      <c r="X612" s="207"/>
      <c r="Y612" s="207"/>
      <c r="Z612" s="207"/>
      <c r="AA612" s="207"/>
    </row>
    <row r="613" spans="1:27" ht="30.75" customHeight="1">
      <c r="A613" s="568" t="s">
        <v>5552</v>
      </c>
      <c r="B613" s="669">
        <v>46038</v>
      </c>
      <c r="C613" s="341" t="s">
        <v>5553</v>
      </c>
      <c r="D613" s="77">
        <v>12</v>
      </c>
      <c r="E613" s="670" t="s">
        <v>5551</v>
      </c>
    </row>
    <row r="614" spans="1:27" ht="33.75" customHeight="1">
      <c r="A614" s="568" t="s">
        <v>5554</v>
      </c>
      <c r="B614" s="669">
        <v>46044</v>
      </c>
      <c r="C614" s="341" t="s">
        <v>5555</v>
      </c>
      <c r="D614" s="77">
        <v>11</v>
      </c>
      <c r="E614" s="670" t="s">
        <v>5551</v>
      </c>
    </row>
    <row r="615" spans="1:27" ht="28.5" customHeight="1">
      <c r="A615" s="568" t="s">
        <v>5552</v>
      </c>
      <c r="B615" s="669">
        <v>46071</v>
      </c>
      <c r="C615" s="341" t="s">
        <v>5556</v>
      </c>
      <c r="D615" s="77">
        <v>20</v>
      </c>
      <c r="E615" s="670" t="s">
        <v>5551</v>
      </c>
    </row>
    <row r="616" spans="1:27" ht="30.75" customHeight="1">
      <c r="A616" s="568" t="s">
        <v>5557</v>
      </c>
      <c r="B616" s="671">
        <v>46078</v>
      </c>
      <c r="C616" s="341" t="s">
        <v>5558</v>
      </c>
      <c r="D616" s="77">
        <v>21</v>
      </c>
      <c r="E616" s="670" t="s">
        <v>5551</v>
      </c>
    </row>
    <row r="617" spans="1:27" ht="88.5" customHeight="1">
      <c r="A617" s="568" t="s">
        <v>5559</v>
      </c>
      <c r="B617" s="672">
        <v>46083</v>
      </c>
      <c r="C617" s="673" t="s">
        <v>5560</v>
      </c>
      <c r="D617" s="568">
        <v>11</v>
      </c>
      <c r="E617" s="670" t="s">
        <v>5551</v>
      </c>
    </row>
    <row r="618" spans="1:27" ht="32.25" customHeight="1">
      <c r="A618" s="568" t="s">
        <v>5561</v>
      </c>
      <c r="B618" s="672">
        <v>46083</v>
      </c>
      <c r="C618" s="660" t="s">
        <v>5562</v>
      </c>
      <c r="D618" s="341">
        <v>11</v>
      </c>
      <c r="E618" s="670" t="s">
        <v>5551</v>
      </c>
      <c r="G618" s="674"/>
    </row>
    <row r="619" spans="1:27" ht="30" customHeight="1">
      <c r="A619" s="568" t="s">
        <v>5563</v>
      </c>
      <c r="B619" s="675">
        <v>46108</v>
      </c>
      <c r="C619" s="660" t="s">
        <v>5564</v>
      </c>
      <c r="D619" s="341">
        <v>8</v>
      </c>
      <c r="E619" s="670" t="s">
        <v>5551</v>
      </c>
      <c r="G619" s="674"/>
      <c r="H619" s="565"/>
      <c r="I619" s="565"/>
      <c r="J619" s="565"/>
      <c r="K619" s="547"/>
      <c r="L619" s="547"/>
      <c r="M619" s="547"/>
      <c r="N619" s="547"/>
      <c r="O619" s="547"/>
      <c r="P619" s="547"/>
      <c r="Q619" s="547"/>
      <c r="R619" s="547"/>
      <c r="S619" s="547"/>
      <c r="T619" s="547"/>
      <c r="U619" s="547"/>
      <c r="V619" s="547"/>
      <c r="W619" s="547"/>
      <c r="X619" s="547"/>
      <c r="Y619" s="547"/>
      <c r="Z619" s="547"/>
      <c r="AA619" s="547"/>
    </row>
    <row r="620" spans="1:27" ht="43.5" customHeight="1">
      <c r="A620" s="568" t="s">
        <v>5565</v>
      </c>
      <c r="B620" s="675">
        <v>46025</v>
      </c>
      <c r="C620" s="660" t="s">
        <v>5566</v>
      </c>
      <c r="D620" s="568">
        <v>5</v>
      </c>
      <c r="E620" s="670" t="s">
        <v>5551</v>
      </c>
      <c r="G620" s="674"/>
    </row>
    <row r="621" spans="1:27" ht="38.25" customHeight="1">
      <c r="A621" s="568" t="s">
        <v>5567</v>
      </c>
      <c r="B621" s="675">
        <v>46026</v>
      </c>
      <c r="C621" s="660" t="s">
        <v>5568</v>
      </c>
      <c r="D621" s="676">
        <v>5</v>
      </c>
      <c r="E621" s="670" t="s">
        <v>5551</v>
      </c>
      <c r="G621" s="674"/>
    </row>
    <row r="622" spans="1:27" ht="28.5" customHeight="1">
      <c r="A622" s="568" t="s">
        <v>5569</v>
      </c>
      <c r="B622" s="675">
        <v>46026</v>
      </c>
      <c r="C622" s="660" t="s">
        <v>5570</v>
      </c>
      <c r="D622" s="676">
        <v>7</v>
      </c>
      <c r="E622" s="670" t="s">
        <v>5551</v>
      </c>
      <c r="G622" s="674"/>
    </row>
    <row r="623" spans="1:27" ht="31.5" customHeight="1">
      <c r="A623" s="568" t="s">
        <v>5571</v>
      </c>
      <c r="B623" s="675">
        <v>46027</v>
      </c>
      <c r="C623" s="660" t="s">
        <v>5572</v>
      </c>
      <c r="D623" s="676">
        <v>11</v>
      </c>
      <c r="E623" s="670" t="s">
        <v>5551</v>
      </c>
      <c r="G623" s="674"/>
    </row>
    <row r="624" spans="1:27" ht="30" customHeight="1">
      <c r="A624" s="568" t="s">
        <v>5573</v>
      </c>
      <c r="B624" s="675">
        <v>46027</v>
      </c>
      <c r="C624" s="660" t="s">
        <v>5574</v>
      </c>
      <c r="D624" s="676">
        <v>7</v>
      </c>
      <c r="E624" s="670" t="s">
        <v>5551</v>
      </c>
      <c r="G624" s="674"/>
    </row>
    <row r="625" spans="1:27" s="242" customFormat="1" ht="46.5" customHeight="1">
      <c r="A625" s="74" t="s">
        <v>5573</v>
      </c>
      <c r="B625" s="669">
        <v>46027</v>
      </c>
      <c r="C625" s="77" t="s">
        <v>5575</v>
      </c>
      <c r="D625" s="677">
        <v>7</v>
      </c>
      <c r="E625" s="670" t="s">
        <v>5551</v>
      </c>
      <c r="F625" s="33"/>
      <c r="G625" s="33"/>
      <c r="H625" s="33"/>
      <c r="I625" s="33"/>
      <c r="J625" s="33"/>
      <c r="K625"/>
      <c r="L625"/>
      <c r="M625"/>
      <c r="N625"/>
      <c r="O625"/>
      <c r="P625"/>
      <c r="Q625"/>
      <c r="R625"/>
      <c r="S625"/>
      <c r="T625"/>
      <c r="U625"/>
      <c r="V625"/>
      <c r="W625"/>
      <c r="X625"/>
      <c r="Y625"/>
      <c r="Z625"/>
      <c r="AA625"/>
    </row>
    <row r="626" spans="1:27" ht="56.25" customHeight="1">
      <c r="A626" s="74" t="s">
        <v>5576</v>
      </c>
      <c r="B626" s="669">
        <v>46027</v>
      </c>
      <c r="C626" s="77" t="s">
        <v>5577</v>
      </c>
      <c r="D626" s="677">
        <v>7</v>
      </c>
      <c r="E626" s="670" t="s">
        <v>5551</v>
      </c>
    </row>
    <row r="627" spans="1:27" s="207" customFormat="1" ht="44.25" customHeight="1">
      <c r="A627" s="74" t="s">
        <v>5578</v>
      </c>
      <c r="B627" s="669">
        <v>46029</v>
      </c>
      <c r="C627" s="77" t="s">
        <v>5579</v>
      </c>
      <c r="D627" s="677">
        <v>6</v>
      </c>
      <c r="E627" s="670" t="s">
        <v>5551</v>
      </c>
      <c r="F627" s="33"/>
      <c r="G627" s="33"/>
      <c r="H627" s="33"/>
      <c r="I627" s="33"/>
      <c r="J627" s="33"/>
      <c r="K627"/>
      <c r="L627"/>
      <c r="M627"/>
      <c r="N627"/>
      <c r="O627"/>
      <c r="P627"/>
      <c r="Q627"/>
      <c r="R627"/>
      <c r="S627"/>
      <c r="T627"/>
      <c r="U627"/>
      <c r="V627"/>
      <c r="W627"/>
      <c r="X627"/>
      <c r="Y627"/>
      <c r="Z627"/>
      <c r="AA627"/>
    </row>
    <row r="628" spans="1:27" ht="63.75">
      <c r="A628" s="74" t="s">
        <v>5580</v>
      </c>
      <c r="B628" s="669">
        <v>46030</v>
      </c>
      <c r="C628" s="77" t="s">
        <v>5581</v>
      </c>
      <c r="D628" s="677">
        <v>3</v>
      </c>
      <c r="E628" s="670" t="s">
        <v>5551</v>
      </c>
    </row>
    <row r="629" spans="1:27" ht="39.75" customHeight="1">
      <c r="A629" s="568" t="s">
        <v>5582</v>
      </c>
      <c r="B629" s="669">
        <v>46030</v>
      </c>
      <c r="C629" s="77" t="s">
        <v>5583</v>
      </c>
      <c r="D629" s="77">
        <v>6</v>
      </c>
      <c r="E629" s="670" t="s">
        <v>5551</v>
      </c>
    </row>
    <row r="630" spans="1:27" ht="31.5" customHeight="1">
      <c r="A630" s="568" t="s">
        <v>5584</v>
      </c>
      <c r="B630" s="669">
        <v>46032</v>
      </c>
      <c r="C630" s="77" t="s">
        <v>5585</v>
      </c>
      <c r="D630" s="77">
        <v>8</v>
      </c>
      <c r="E630" s="670" t="s">
        <v>5551</v>
      </c>
    </row>
    <row r="631" spans="1:27" ht="44.25" customHeight="1">
      <c r="A631" s="568" t="s">
        <v>5586</v>
      </c>
      <c r="B631" s="669">
        <v>46039</v>
      </c>
      <c r="C631" s="77" t="s">
        <v>5587</v>
      </c>
      <c r="D631" s="77">
        <v>5</v>
      </c>
      <c r="E631" s="670" t="s">
        <v>5551</v>
      </c>
    </row>
    <row r="632" spans="1:27" s="259" customFormat="1" ht="31.5" customHeight="1">
      <c r="A632" s="568" t="s">
        <v>5588</v>
      </c>
      <c r="B632" s="669">
        <v>46053</v>
      </c>
      <c r="C632" s="77" t="s">
        <v>5589</v>
      </c>
      <c r="D632" s="77">
        <v>10</v>
      </c>
      <c r="E632" s="670" t="s">
        <v>5551</v>
      </c>
      <c r="F632" s="33"/>
      <c r="G632" s="33"/>
      <c r="H632" s="33"/>
      <c r="I632" s="33"/>
      <c r="J632" s="33"/>
      <c r="K632"/>
      <c r="L632"/>
      <c r="M632"/>
      <c r="N632"/>
      <c r="O632"/>
      <c r="P632"/>
      <c r="Q632"/>
      <c r="R632"/>
      <c r="S632"/>
      <c r="T632"/>
      <c r="U632"/>
      <c r="V632"/>
      <c r="W632"/>
      <c r="X632"/>
      <c r="Y632"/>
      <c r="Z632"/>
      <c r="AA632"/>
    </row>
    <row r="633" spans="1:27" s="643" customFormat="1" ht="40.5" customHeight="1">
      <c r="A633" s="568" t="s">
        <v>5590</v>
      </c>
      <c r="B633" s="669">
        <v>46053</v>
      </c>
      <c r="C633" s="77" t="s">
        <v>5591</v>
      </c>
      <c r="D633" s="677">
        <v>2</v>
      </c>
      <c r="E633" s="670" t="s">
        <v>5551</v>
      </c>
      <c r="F633" s="33"/>
      <c r="G633" s="33"/>
      <c r="H633" s="33"/>
      <c r="I633" s="33"/>
      <c r="J633" s="33"/>
      <c r="K633"/>
      <c r="L633"/>
      <c r="M633"/>
      <c r="N633"/>
      <c r="O633"/>
      <c r="P633"/>
      <c r="Q633"/>
      <c r="R633"/>
      <c r="S633"/>
      <c r="T633"/>
      <c r="U633"/>
      <c r="V633"/>
      <c r="W633"/>
      <c r="X633"/>
      <c r="Y633"/>
      <c r="Z633"/>
      <c r="AA633"/>
    </row>
    <row r="634" spans="1:27" s="599" customFormat="1" ht="27.75" customHeight="1">
      <c r="A634" s="568" t="s">
        <v>5592</v>
      </c>
      <c r="B634" s="669">
        <v>46061</v>
      </c>
      <c r="C634" s="77" t="s">
        <v>5593</v>
      </c>
      <c r="D634" s="677">
        <v>6</v>
      </c>
      <c r="E634" s="670" t="s">
        <v>5551</v>
      </c>
      <c r="F634" s="33"/>
      <c r="G634" s="33"/>
      <c r="H634" s="33"/>
      <c r="I634" s="33"/>
      <c r="J634" s="33"/>
      <c r="K634"/>
      <c r="L634"/>
      <c r="M634"/>
      <c r="N634"/>
      <c r="O634"/>
      <c r="P634"/>
      <c r="Q634"/>
      <c r="R634"/>
      <c r="S634"/>
      <c r="T634"/>
      <c r="U634"/>
      <c r="V634"/>
      <c r="W634"/>
      <c r="X634"/>
      <c r="Y634"/>
      <c r="Z634"/>
      <c r="AA634"/>
    </row>
    <row r="635" spans="1:27" s="599" customFormat="1" ht="39.75" customHeight="1">
      <c r="A635" s="568" t="s">
        <v>5590</v>
      </c>
      <c r="B635" s="669">
        <v>46061</v>
      </c>
      <c r="C635" s="77" t="s">
        <v>5594</v>
      </c>
      <c r="D635" s="677">
        <v>5</v>
      </c>
      <c r="E635" s="670" t="s">
        <v>5551</v>
      </c>
      <c r="F635" s="33"/>
      <c r="G635" s="33"/>
      <c r="H635" s="33"/>
      <c r="I635" s="33"/>
      <c r="J635" s="33"/>
      <c r="K635"/>
      <c r="L635"/>
      <c r="M635"/>
      <c r="N635"/>
      <c r="O635"/>
      <c r="P635"/>
      <c r="Q635"/>
      <c r="R635"/>
      <c r="S635"/>
      <c r="T635"/>
      <c r="U635"/>
      <c r="V635"/>
      <c r="W635"/>
      <c r="X635"/>
      <c r="Y635"/>
      <c r="Z635"/>
      <c r="AA635"/>
    </row>
    <row r="636" spans="1:27" ht="36.75" customHeight="1">
      <c r="A636" s="568" t="s">
        <v>5595</v>
      </c>
      <c r="B636" s="669">
        <v>46074</v>
      </c>
      <c r="C636" s="77" t="s">
        <v>5596</v>
      </c>
      <c r="D636" s="677">
        <v>11</v>
      </c>
      <c r="E636" s="670" t="s">
        <v>5551</v>
      </c>
    </row>
    <row r="637" spans="1:27" ht="44.25" customHeight="1">
      <c r="A637" s="568" t="s">
        <v>5597</v>
      </c>
      <c r="B637" s="669">
        <v>46075</v>
      </c>
      <c r="C637" s="77" t="s">
        <v>5598</v>
      </c>
      <c r="D637" s="677">
        <v>9</v>
      </c>
      <c r="E637" s="670" t="s">
        <v>5551</v>
      </c>
    </row>
    <row r="638" spans="1:27" ht="29.25" customHeight="1">
      <c r="A638" s="568" t="s">
        <v>5599</v>
      </c>
      <c r="B638" s="669">
        <v>46082</v>
      </c>
      <c r="C638" s="77" t="s">
        <v>5600</v>
      </c>
      <c r="D638" s="677">
        <v>10</v>
      </c>
      <c r="E638" s="670" t="s">
        <v>5551</v>
      </c>
    </row>
    <row r="639" spans="1:27" ht="37.5" customHeight="1">
      <c r="A639" s="568" t="s">
        <v>5601</v>
      </c>
      <c r="B639" s="669">
        <v>46082</v>
      </c>
      <c r="C639" s="341" t="s">
        <v>5602</v>
      </c>
      <c r="D639" s="77">
        <v>9</v>
      </c>
      <c r="E639" s="670" t="s">
        <v>5551</v>
      </c>
    </row>
    <row r="640" spans="1:27" ht="54" customHeight="1">
      <c r="A640" s="568" t="s">
        <v>5603</v>
      </c>
      <c r="B640" s="669">
        <v>46096</v>
      </c>
      <c r="C640" s="341" t="s">
        <v>5604</v>
      </c>
      <c r="D640" s="677">
        <v>6</v>
      </c>
      <c r="E640" s="670" t="s">
        <v>5551</v>
      </c>
    </row>
    <row r="641" spans="1:27" ht="30.75" customHeight="1">
      <c r="A641" s="568" t="s">
        <v>5605</v>
      </c>
      <c r="B641" s="669">
        <v>46096</v>
      </c>
      <c r="C641" s="341" t="s">
        <v>5606</v>
      </c>
      <c r="D641" s="677">
        <v>5</v>
      </c>
      <c r="E641" s="670" t="s">
        <v>5551</v>
      </c>
    </row>
    <row r="642" spans="1:27" ht="36" customHeight="1">
      <c r="A642" s="568" t="s">
        <v>5607</v>
      </c>
      <c r="B642" s="669">
        <v>46103</v>
      </c>
      <c r="C642" s="341" t="s">
        <v>5608</v>
      </c>
      <c r="D642" s="677">
        <v>9</v>
      </c>
      <c r="E642" s="670" t="s">
        <v>5551</v>
      </c>
    </row>
    <row r="643" spans="1:27" ht="33.75" customHeight="1">
      <c r="A643" s="568" t="s">
        <v>5609</v>
      </c>
      <c r="B643" s="669">
        <v>46103</v>
      </c>
      <c r="C643" s="341" t="s">
        <v>5610</v>
      </c>
      <c r="D643" s="677">
        <v>4</v>
      </c>
      <c r="E643" s="678" t="s">
        <v>5551</v>
      </c>
    </row>
    <row r="644" spans="1:27" ht="44.25" customHeight="1">
      <c r="A644" s="568" t="s">
        <v>5611</v>
      </c>
      <c r="B644" s="669">
        <v>46110</v>
      </c>
      <c r="C644" s="341" t="s">
        <v>5612</v>
      </c>
      <c r="D644" s="77">
        <v>14</v>
      </c>
      <c r="E644" s="679" t="s">
        <v>5551</v>
      </c>
      <c r="F644" s="370"/>
      <c r="G644" s="370"/>
      <c r="H644" s="370"/>
      <c r="I644" s="370"/>
      <c r="J644" s="370"/>
      <c r="K644" s="362"/>
      <c r="L644" s="362"/>
      <c r="M644" s="362"/>
      <c r="N644" s="362"/>
      <c r="O644" s="362"/>
      <c r="P644" s="362"/>
      <c r="Q644" s="362"/>
      <c r="R644" s="362"/>
      <c r="S644" s="362"/>
      <c r="T644" s="362"/>
      <c r="U644" s="362"/>
      <c r="V644" s="362"/>
      <c r="W644" s="362"/>
      <c r="X644" s="362"/>
      <c r="Y644" s="362"/>
      <c r="Z644" s="362"/>
      <c r="AA644" s="362"/>
    </row>
    <row r="645" spans="1:27" ht="12.75" customHeight="1">
      <c r="A645" s="201"/>
      <c r="B645" s="201"/>
      <c r="C645" s="201"/>
      <c r="D645" s="201"/>
      <c r="E645" s="201"/>
    </row>
    <row r="646" spans="1:27" ht="52.9" customHeight="1">
      <c r="A646" s="1478" t="s">
        <v>925</v>
      </c>
      <c r="B646" s="1478"/>
      <c r="C646" s="1478"/>
      <c r="D646" s="1478"/>
      <c r="E646" s="1478"/>
      <c r="F646" s="3"/>
      <c r="G646" s="3"/>
      <c r="H646" s="3"/>
    </row>
    <row r="647" spans="1:27" ht="12.75" customHeight="1">
      <c r="A647" s="5" t="s">
        <v>18</v>
      </c>
      <c r="B647" s="5"/>
      <c r="C647" s="5"/>
      <c r="D647" s="5"/>
      <c r="E647" s="5"/>
    </row>
    <row r="648" spans="1:27" ht="114.2" customHeight="1">
      <c r="A648" s="122"/>
      <c r="B648" s="120" t="s">
        <v>926</v>
      </c>
      <c r="C648" s="120" t="s">
        <v>927</v>
      </c>
      <c r="D648" s="680" t="s">
        <v>128</v>
      </c>
      <c r="E648" s="309" t="s">
        <v>928</v>
      </c>
    </row>
    <row r="649" spans="1:27" ht="12.75" customHeight="1">
      <c r="A649" s="120" t="s">
        <v>929</v>
      </c>
      <c r="B649" s="50"/>
      <c r="C649" s="50"/>
      <c r="D649" s="50"/>
      <c r="E649" s="681"/>
    </row>
    <row r="650" spans="1:27" ht="12.75" customHeight="1">
      <c r="A650" s="120" t="s">
        <v>930</v>
      </c>
      <c r="B650" s="50"/>
      <c r="C650" s="50"/>
      <c r="D650" s="50"/>
      <c r="E650" s="50"/>
    </row>
    <row r="652" spans="1:27" ht="72.400000000000006" customHeight="1">
      <c r="A652" s="1478" t="s">
        <v>931</v>
      </c>
      <c r="B652" s="1478"/>
      <c r="C652" s="1478"/>
      <c r="D652" s="1479"/>
      <c r="E652" s="1479"/>
      <c r="F652" s="1479"/>
      <c r="K652" s="309"/>
    </row>
    <row r="653" spans="1:27" ht="41.1" customHeight="1">
      <c r="A653" s="123" t="s">
        <v>933</v>
      </c>
      <c r="B653" s="1480"/>
      <c r="C653" s="1480"/>
      <c r="D653" s="35"/>
      <c r="E653" s="35"/>
    </row>
    <row r="654" spans="1:27" ht="12.75" customHeight="1">
      <c r="A654" s="120" t="s">
        <v>934</v>
      </c>
      <c r="B654" s="1513" t="s">
        <v>5613</v>
      </c>
      <c r="C654" s="1513"/>
      <c r="D654" s="35"/>
      <c r="E654" s="35"/>
    </row>
    <row r="655" spans="1:27" ht="16.350000000000001" customHeight="1">
      <c r="A655" s="120" t="s">
        <v>936</v>
      </c>
      <c r="B655" s="1513" t="s">
        <v>5614</v>
      </c>
      <c r="C655" s="1513"/>
      <c r="D655" s="35"/>
      <c r="E655" s="35"/>
    </row>
    <row r="656" spans="1:27" ht="12.75" customHeight="1">
      <c r="A656" s="120" t="s">
        <v>937</v>
      </c>
      <c r="B656" s="1513" t="s">
        <v>5615</v>
      </c>
      <c r="C656" s="1513"/>
      <c r="D656" s="35"/>
      <c r="E656" s="35"/>
    </row>
    <row r="657" spans="1:27" ht="12.75" customHeight="1">
      <c r="A657" s="120" t="s">
        <v>939</v>
      </c>
      <c r="B657" s="1514"/>
      <c r="C657" s="1514"/>
      <c r="D657" s="35"/>
      <c r="E657" s="35"/>
    </row>
    <row r="658" spans="1:27" ht="12.75" customHeight="1">
      <c r="A658" s="35"/>
      <c r="B658" s="35"/>
      <c r="C658" s="35"/>
      <c r="D658" s="35"/>
      <c r="E658" s="35"/>
    </row>
    <row r="659" spans="1:27" ht="49.35" customHeight="1">
      <c r="A659" s="1478" t="s">
        <v>956</v>
      </c>
      <c r="B659" s="1478"/>
      <c r="C659" s="1478"/>
      <c r="D659" s="3"/>
      <c r="E659" s="3"/>
      <c r="F659" s="3"/>
    </row>
    <row r="660" spans="1:27" ht="12.75" customHeight="1">
      <c r="A660" s="5" t="s">
        <v>18</v>
      </c>
      <c r="B660" s="5"/>
      <c r="C660" s="5"/>
    </row>
    <row r="661" spans="1:27" ht="12.75" customHeight="1">
      <c r="A661" s="1478" t="s">
        <v>108</v>
      </c>
      <c r="B661" s="1478"/>
      <c r="C661" s="1478"/>
      <c r="D661" s="35"/>
      <c r="E661" s="35"/>
    </row>
    <row r="662" spans="1:27" ht="12.75" customHeight="1">
      <c r="A662" s="1515" t="s">
        <v>5616</v>
      </c>
      <c r="B662" s="1515"/>
      <c r="C662" s="1515"/>
      <c r="D662" s="35"/>
      <c r="E662" s="35"/>
    </row>
    <row r="663" spans="1:27" ht="12.75" customHeight="1">
      <c r="A663" s="35"/>
      <c r="B663" s="35"/>
      <c r="C663" s="35"/>
      <c r="D663" s="35"/>
      <c r="E663" s="35"/>
    </row>
    <row r="664" spans="1:27" ht="54.4" customHeight="1">
      <c r="A664" s="1478" t="s">
        <v>957</v>
      </c>
      <c r="B664" s="1478"/>
      <c r="C664" s="1478"/>
      <c r="D664" s="3"/>
      <c r="E664" s="3"/>
      <c r="F664" s="3"/>
    </row>
    <row r="665" spans="1:27" ht="12.75" customHeight="1">
      <c r="A665" s="5" t="s">
        <v>18</v>
      </c>
      <c r="B665" s="5"/>
      <c r="C665" s="5"/>
      <c r="D665" s="35"/>
      <c r="E665" s="682"/>
    </row>
    <row r="666" spans="1:27" ht="38.85" customHeight="1">
      <c r="A666" s="683" t="s">
        <v>958</v>
      </c>
      <c r="B666" s="683" t="s">
        <v>927</v>
      </c>
      <c r="C666" s="683" t="s">
        <v>959</v>
      </c>
      <c r="D666" s="684"/>
      <c r="E666" s="35"/>
    </row>
    <row r="667" spans="1:27" ht="39.4" customHeight="1">
      <c r="A667" s="330" t="s">
        <v>5617</v>
      </c>
      <c r="B667" s="330" t="s">
        <v>4339</v>
      </c>
      <c r="C667" s="330" t="s">
        <v>5618</v>
      </c>
      <c r="D667" s="684"/>
      <c r="E667" s="35"/>
    </row>
    <row r="668" spans="1:27" ht="31.5" customHeight="1">
      <c r="A668" s="330" t="s">
        <v>5619</v>
      </c>
      <c r="B668" s="330" t="s">
        <v>5620</v>
      </c>
      <c r="C668" s="330" t="s">
        <v>5621</v>
      </c>
      <c r="D668" s="685"/>
      <c r="E668" s="127"/>
    </row>
    <row r="669" spans="1:27" ht="29.25" customHeight="1">
      <c r="A669" s="330" t="s">
        <v>5622</v>
      </c>
      <c r="B669" s="330" t="s">
        <v>4339</v>
      </c>
      <c r="C669" s="330" t="s">
        <v>5621</v>
      </c>
      <c r="D669" s="685"/>
      <c r="E669" s="127"/>
    </row>
    <row r="670" spans="1:27" ht="27" customHeight="1">
      <c r="A670" s="330" t="s">
        <v>5623</v>
      </c>
      <c r="B670" s="330" t="s">
        <v>5624</v>
      </c>
      <c r="C670" s="331" t="s">
        <v>4755</v>
      </c>
      <c r="D670" s="685"/>
      <c r="E670" s="127"/>
    </row>
    <row r="671" spans="1:27" s="352" customFormat="1" ht="30.4" customHeight="1">
      <c r="A671" s="330" t="s">
        <v>5625</v>
      </c>
      <c r="B671" s="330" t="s">
        <v>5626</v>
      </c>
      <c r="C671" s="331" t="s">
        <v>4755</v>
      </c>
      <c r="D671" s="685"/>
      <c r="E671" s="127"/>
      <c r="F671" s="33"/>
      <c r="G671" s="33"/>
      <c r="H671" s="33"/>
      <c r="I671" s="33"/>
      <c r="J671" s="33"/>
      <c r="K671"/>
      <c r="L671"/>
      <c r="M671"/>
      <c r="N671"/>
      <c r="O671"/>
      <c r="P671"/>
      <c r="Q671"/>
      <c r="R671"/>
      <c r="S671"/>
      <c r="T671"/>
      <c r="U671"/>
      <c r="V671"/>
      <c r="W671"/>
      <c r="X671"/>
      <c r="Y671"/>
      <c r="Z671"/>
      <c r="AA671"/>
    </row>
    <row r="672" spans="1:27" s="352" customFormat="1" ht="38.25" customHeight="1">
      <c r="A672" s="330" t="s">
        <v>5627</v>
      </c>
      <c r="B672" s="330" t="s">
        <v>5628</v>
      </c>
      <c r="C672" s="330" t="s">
        <v>5629</v>
      </c>
      <c r="D672" s="685"/>
      <c r="E672" s="127"/>
      <c r="F672" s="33"/>
      <c r="G672" s="33"/>
      <c r="H672" s="33"/>
      <c r="I672" s="33"/>
      <c r="J672" s="33"/>
      <c r="K672"/>
      <c r="L672"/>
      <c r="M672"/>
      <c r="N672"/>
      <c r="O672"/>
      <c r="P672"/>
      <c r="Q672"/>
      <c r="R672"/>
      <c r="S672"/>
      <c r="T672"/>
      <c r="U672"/>
      <c r="V672"/>
      <c r="W672"/>
      <c r="X672"/>
      <c r="Y672"/>
      <c r="Z672"/>
      <c r="AA672"/>
    </row>
    <row r="673" spans="1:27" s="352" customFormat="1" ht="19.149999999999999" customHeight="1">
      <c r="A673" s="330" t="s">
        <v>5630</v>
      </c>
      <c r="B673" s="330" t="s">
        <v>5628</v>
      </c>
      <c r="C673" s="330" t="s">
        <v>5629</v>
      </c>
      <c r="D673" s="685"/>
      <c r="E673" s="127"/>
      <c r="F673" s="33"/>
      <c r="G673" s="33"/>
      <c r="H673" s="33"/>
      <c r="I673" s="33"/>
      <c r="J673" s="33"/>
      <c r="K673"/>
      <c r="L673"/>
      <c r="M673"/>
      <c r="N673"/>
      <c r="O673"/>
      <c r="P673"/>
      <c r="Q673"/>
      <c r="R673"/>
      <c r="S673"/>
      <c r="T673"/>
      <c r="U673"/>
      <c r="V673"/>
      <c r="W673"/>
      <c r="X673"/>
      <c r="Y673"/>
      <c r="Z673"/>
      <c r="AA673"/>
    </row>
    <row r="674" spans="1:27" s="352" customFormat="1" ht="24.75" customHeight="1">
      <c r="A674" s="330" t="s">
        <v>5631</v>
      </c>
      <c r="B674" s="330" t="s">
        <v>5632</v>
      </c>
      <c r="C674" s="331" t="s">
        <v>4991</v>
      </c>
      <c r="D674" s="685"/>
      <c r="E674" s="127"/>
      <c r="F674" s="33"/>
      <c r="G674" s="33"/>
      <c r="H674" s="33"/>
      <c r="I674" s="33"/>
      <c r="J674" s="33"/>
      <c r="K674"/>
      <c r="L674"/>
      <c r="M674"/>
      <c r="N674"/>
      <c r="O674"/>
      <c r="P674"/>
      <c r="Q674"/>
      <c r="R674"/>
      <c r="S674"/>
      <c r="T674"/>
      <c r="U674"/>
      <c r="V674"/>
      <c r="W674"/>
      <c r="X674"/>
      <c r="Y674"/>
      <c r="Z674"/>
      <c r="AA674"/>
    </row>
    <row r="675" spans="1:27" s="352" customFormat="1" ht="25.9" customHeight="1">
      <c r="A675" s="330" t="s">
        <v>5633</v>
      </c>
      <c r="B675" s="330" t="s">
        <v>5634</v>
      </c>
      <c r="C675" s="331" t="s">
        <v>4991</v>
      </c>
      <c r="D675" s="685"/>
      <c r="E675" s="127"/>
      <c r="F675" s="33"/>
      <c r="G675" s="33"/>
      <c r="H675" s="33"/>
      <c r="I675" s="33"/>
      <c r="J675" s="33"/>
      <c r="K675"/>
      <c r="L675"/>
      <c r="M675"/>
      <c r="N675"/>
      <c r="O675"/>
      <c r="P675"/>
      <c r="Q675"/>
      <c r="R675"/>
      <c r="S675"/>
      <c r="T675"/>
      <c r="U675"/>
      <c r="V675"/>
      <c r="W675"/>
      <c r="X675"/>
      <c r="Y675"/>
      <c r="Z675"/>
      <c r="AA675"/>
    </row>
    <row r="676" spans="1:27" s="352" customFormat="1" ht="30.4" customHeight="1">
      <c r="A676" s="686" t="s">
        <v>5635</v>
      </c>
      <c r="B676" s="686" t="s">
        <v>5636</v>
      </c>
      <c r="C676" s="686" t="s">
        <v>5637</v>
      </c>
      <c r="D676" s="687"/>
      <c r="E676" s="688"/>
      <c r="F676" s="249"/>
      <c r="G676" s="249"/>
      <c r="H676" s="249"/>
      <c r="I676" s="249"/>
      <c r="J676" s="249"/>
      <c r="K676" s="242"/>
      <c r="L676" s="242"/>
      <c r="M676" s="242"/>
      <c r="N676" s="242"/>
      <c r="O676" s="242"/>
      <c r="P676" s="242"/>
      <c r="Q676" s="242"/>
      <c r="R676" s="242"/>
      <c r="S676" s="242"/>
      <c r="T676" s="242"/>
      <c r="U676" s="242"/>
      <c r="V676" s="242"/>
      <c r="W676" s="242"/>
      <c r="X676" s="242"/>
      <c r="Y676" s="242"/>
      <c r="Z676" s="242"/>
      <c r="AA676" s="242"/>
    </row>
    <row r="677" spans="1:27" s="352" customFormat="1" ht="25.9" customHeight="1">
      <c r="A677" s="202" t="s">
        <v>5638</v>
      </c>
      <c r="B677" s="198" t="s">
        <v>5639</v>
      </c>
      <c r="C677" s="198" t="s">
        <v>5640</v>
      </c>
      <c r="D677" s="689"/>
      <c r="E677" s="690"/>
      <c r="F677" s="522"/>
      <c r="G677" s="522"/>
      <c r="H677" s="522"/>
      <c r="I677" s="523"/>
      <c r="J677" s="184"/>
      <c r="K677"/>
      <c r="L677"/>
      <c r="M677"/>
      <c r="N677"/>
      <c r="O677"/>
      <c r="P677"/>
      <c r="Q677"/>
      <c r="R677"/>
      <c r="S677"/>
      <c r="T677"/>
      <c r="U677"/>
      <c r="V677"/>
      <c r="W677"/>
      <c r="X677"/>
      <c r="Y677"/>
      <c r="Z677"/>
      <c r="AA677"/>
    </row>
    <row r="678" spans="1:27" s="352" customFormat="1" ht="12.75" customHeight="1">
      <c r="A678" s="691"/>
      <c r="B678" s="692"/>
      <c r="C678" s="691"/>
      <c r="D678" s="689"/>
      <c r="E678" s="690"/>
      <c r="F678" s="522"/>
      <c r="G678" s="522"/>
      <c r="H678" s="522"/>
      <c r="I678" s="523"/>
      <c r="J678" s="184"/>
      <c r="K678" s="207"/>
      <c r="L678" s="207"/>
      <c r="M678" s="207"/>
      <c r="N678" s="207"/>
      <c r="O678" s="207"/>
      <c r="P678" s="207"/>
      <c r="Q678" s="207"/>
      <c r="R678" s="207"/>
      <c r="S678" s="207"/>
      <c r="T678" s="207"/>
      <c r="U678" s="207"/>
      <c r="V678" s="207"/>
      <c r="W678" s="207"/>
      <c r="X678" s="207"/>
      <c r="Y678" s="207"/>
      <c r="Z678" s="207"/>
      <c r="AA678" s="207"/>
    </row>
    <row r="679" spans="1:27" s="352" customFormat="1" ht="50.65" customHeight="1">
      <c r="A679" s="1482" t="s">
        <v>967</v>
      </c>
      <c r="B679" s="1482"/>
      <c r="C679" s="1482"/>
      <c r="D679" s="1482"/>
      <c r="E679" s="1482"/>
      <c r="F679" s="33"/>
      <c r="G679" s="33"/>
      <c r="H679" s="33"/>
      <c r="I679" s="33"/>
      <c r="J679" s="33"/>
      <c r="K679"/>
      <c r="L679"/>
      <c r="M679"/>
      <c r="N679"/>
      <c r="O679"/>
      <c r="P679"/>
      <c r="Q679"/>
      <c r="R679"/>
      <c r="S679"/>
      <c r="T679"/>
      <c r="U679"/>
      <c r="V679"/>
      <c r="W679"/>
      <c r="X679"/>
      <c r="Y679"/>
      <c r="Z679"/>
      <c r="AA679"/>
    </row>
    <row r="680" spans="1:27" s="352" customFormat="1" ht="61.15" customHeight="1">
      <c r="A680" s="128" t="s">
        <v>125</v>
      </c>
      <c r="B680" s="128" t="s">
        <v>126</v>
      </c>
      <c r="C680" s="128" t="s">
        <v>127</v>
      </c>
      <c r="D680" s="128" t="s">
        <v>128</v>
      </c>
      <c r="E680" s="128" t="s">
        <v>129</v>
      </c>
      <c r="F680" s="33">
        <v>6</v>
      </c>
      <c r="G680" s="33">
        <f>SUM(D681:D686)</f>
        <v>771</v>
      </c>
      <c r="H680" s="33"/>
      <c r="I680" s="33"/>
      <c r="J680" s="33"/>
      <c r="K680"/>
      <c r="L680"/>
      <c r="M680"/>
      <c r="N680"/>
      <c r="O680"/>
      <c r="P680"/>
      <c r="Q680"/>
      <c r="R680"/>
      <c r="S680"/>
      <c r="T680"/>
      <c r="U680"/>
      <c r="V680"/>
      <c r="W680"/>
      <c r="X680"/>
      <c r="Y680"/>
      <c r="Z680"/>
      <c r="AA680"/>
    </row>
    <row r="681" spans="1:27" s="352" customFormat="1" ht="126.75" customHeight="1">
      <c r="A681" s="520" t="s">
        <v>4829</v>
      </c>
      <c r="B681" s="559" t="s">
        <v>4830</v>
      </c>
      <c r="C681" s="520" t="s">
        <v>4831</v>
      </c>
      <c r="D681" s="520">
        <v>104</v>
      </c>
      <c r="E681" s="520" t="s">
        <v>4832</v>
      </c>
      <c r="F681" s="33"/>
      <c r="G681" s="33"/>
      <c r="H681" s="33"/>
      <c r="I681" s="33"/>
      <c r="J681" s="33"/>
      <c r="K681"/>
      <c r="L681"/>
      <c r="M681"/>
      <c r="N681"/>
      <c r="O681"/>
      <c r="P681"/>
      <c r="Q681"/>
      <c r="R681"/>
      <c r="S681"/>
      <c r="T681"/>
      <c r="U681"/>
      <c r="V681"/>
      <c r="W681"/>
      <c r="X681"/>
      <c r="Y681"/>
      <c r="Z681"/>
      <c r="AA681"/>
    </row>
    <row r="682" spans="1:27" s="352" customFormat="1" ht="117.75" customHeight="1">
      <c r="A682" s="520" t="s">
        <v>4833</v>
      </c>
      <c r="B682" s="693">
        <v>46040</v>
      </c>
      <c r="C682" s="520" t="s">
        <v>4834</v>
      </c>
      <c r="D682" s="694">
        <v>137</v>
      </c>
      <c r="E682" s="559" t="s">
        <v>5641</v>
      </c>
      <c r="F682" s="33"/>
      <c r="G682" s="33"/>
      <c r="H682" s="33"/>
      <c r="I682" s="33"/>
      <c r="J682" s="33"/>
      <c r="K682"/>
      <c r="L682"/>
      <c r="M682"/>
      <c r="N682"/>
      <c r="O682"/>
      <c r="P682"/>
      <c r="Q682"/>
      <c r="R682"/>
      <c r="S682"/>
      <c r="T682"/>
      <c r="U682"/>
      <c r="V682"/>
      <c r="W682"/>
      <c r="X682"/>
      <c r="Y682"/>
      <c r="Z682"/>
      <c r="AA682"/>
    </row>
    <row r="683" spans="1:27" s="352" customFormat="1" ht="409.6" customHeight="1">
      <c r="A683" s="520" t="s">
        <v>4821</v>
      </c>
      <c r="B683" s="695">
        <v>46038</v>
      </c>
      <c r="C683" s="198" t="s">
        <v>5642</v>
      </c>
      <c r="D683" s="520">
        <v>367</v>
      </c>
      <c r="E683" s="520" t="s">
        <v>4823</v>
      </c>
      <c r="F683" s="61"/>
      <c r="G683" s="696"/>
      <c r="H683" s="696"/>
      <c r="I683" s="696"/>
      <c r="J683" s="696"/>
      <c r="K683" s="61"/>
      <c r="L683" s="61"/>
      <c r="M683" s="61"/>
      <c r="N683" s="61"/>
      <c r="O683" s="61"/>
      <c r="P683" s="697"/>
      <c r="Q683" s="259"/>
      <c r="R683" s="259"/>
      <c r="S683" s="259"/>
      <c r="T683" s="259"/>
      <c r="U683" s="259"/>
      <c r="V683" s="259"/>
      <c r="W683" s="259"/>
      <c r="X683" s="259"/>
      <c r="Y683" s="259"/>
      <c r="Z683" s="259"/>
      <c r="AA683" s="259"/>
    </row>
    <row r="684" spans="1:27" s="352" customFormat="1" ht="20.25" customHeight="1">
      <c r="A684" s="520" t="s">
        <v>5089</v>
      </c>
      <c r="B684" s="698">
        <v>46029</v>
      </c>
      <c r="C684" s="559" t="s">
        <v>5643</v>
      </c>
      <c r="D684" s="520">
        <v>33</v>
      </c>
      <c r="E684" s="559" t="s">
        <v>5091</v>
      </c>
      <c r="F684" s="655"/>
      <c r="G684" s="655"/>
      <c r="H684" s="655"/>
      <c r="I684" s="699"/>
      <c r="J684" s="643"/>
      <c r="K684" s="643"/>
      <c r="L684" s="643"/>
      <c r="M684" s="643"/>
      <c r="N684" s="643"/>
      <c r="O684" s="643"/>
      <c r="P684" s="643"/>
      <c r="Q684" s="643"/>
      <c r="R684" s="643"/>
      <c r="S684" s="643"/>
      <c r="T684" s="643"/>
      <c r="U684" s="643"/>
      <c r="V684" s="643"/>
      <c r="W684" s="643"/>
      <c r="X684" s="643"/>
      <c r="Y684" s="643"/>
      <c r="Z684" s="643"/>
      <c r="AA684" s="643"/>
    </row>
    <row r="685" spans="1:27" s="352" customFormat="1" ht="153">
      <c r="A685" s="641" t="s">
        <v>5644</v>
      </c>
      <c r="B685" s="641" t="s">
        <v>5645</v>
      </c>
      <c r="C685" s="700" t="s">
        <v>5646</v>
      </c>
      <c r="D685" s="700">
        <v>100</v>
      </c>
      <c r="E685" s="700" t="s">
        <v>5647</v>
      </c>
      <c r="F685" s="617"/>
      <c r="G685" s="617"/>
      <c r="H685" s="617"/>
      <c r="I685" s="617"/>
      <c r="J685" s="617"/>
      <c r="K685" s="599"/>
      <c r="L685" s="599"/>
      <c r="M685" s="599"/>
      <c r="N685" s="599"/>
      <c r="O685" s="599"/>
      <c r="P685" s="599"/>
      <c r="Q685" s="599"/>
      <c r="R685" s="599"/>
      <c r="S685" s="599"/>
      <c r="T685" s="599"/>
      <c r="U685" s="599"/>
      <c r="V685" s="599"/>
      <c r="W685" s="599"/>
      <c r="X685" s="599"/>
      <c r="Y685" s="599"/>
      <c r="Z685" s="599"/>
      <c r="AA685" s="599"/>
    </row>
    <row r="686" spans="1:27" s="352" customFormat="1" ht="165" customHeight="1">
      <c r="A686" s="641" t="s">
        <v>5316</v>
      </c>
      <c r="B686" s="701">
        <v>46064</v>
      </c>
      <c r="C686" s="700" t="s">
        <v>5317</v>
      </c>
      <c r="D686" s="700">
        <v>30</v>
      </c>
      <c r="E686" s="700" t="s">
        <v>5318</v>
      </c>
      <c r="F686" s="617"/>
      <c r="G686" s="617"/>
      <c r="H686" s="617"/>
      <c r="I686" s="617"/>
      <c r="J686" s="617"/>
      <c r="K686" s="599"/>
      <c r="L686" s="599"/>
      <c r="M686" s="599"/>
      <c r="N686" s="599"/>
      <c r="O686" s="599"/>
      <c r="P686" s="599"/>
      <c r="Q686" s="599"/>
      <c r="R686" s="599"/>
      <c r="S686" s="599"/>
      <c r="T686" s="599"/>
      <c r="U686" s="599"/>
      <c r="V686" s="599"/>
      <c r="W686" s="599"/>
      <c r="X686" s="599"/>
      <c r="Y686" s="599"/>
      <c r="Z686" s="599"/>
      <c r="AA686" s="599"/>
    </row>
    <row r="687" spans="1:27" s="352" customFormat="1" ht="28.5" customHeight="1">
      <c r="A687" s="702"/>
      <c r="B687" s="702"/>
      <c r="C687" s="703"/>
      <c r="D687" s="704"/>
      <c r="E687" s="704"/>
      <c r="F687" s="33"/>
      <c r="G687" s="33"/>
      <c r="H687" s="33"/>
      <c r="I687" s="33"/>
      <c r="J687" s="33"/>
      <c r="K687"/>
      <c r="L687"/>
      <c r="M687"/>
      <c r="N687"/>
      <c r="O687"/>
      <c r="P687"/>
      <c r="Q687"/>
      <c r="R687"/>
      <c r="S687"/>
      <c r="T687"/>
      <c r="U687"/>
      <c r="V687"/>
      <c r="W687"/>
      <c r="X687"/>
      <c r="Y687"/>
      <c r="Z687"/>
      <c r="AA687"/>
    </row>
    <row r="688" spans="1:27" s="352" customFormat="1" ht="45.6" customHeight="1">
      <c r="A688" s="1482" t="s">
        <v>977</v>
      </c>
      <c r="B688" s="1482"/>
      <c r="C688" s="1482"/>
      <c r="D688" s="35"/>
      <c r="E688" s="35"/>
      <c r="F688" s="33"/>
      <c r="G688" s="33"/>
      <c r="H688" s="33"/>
      <c r="I688" s="33"/>
      <c r="J688" s="33"/>
      <c r="K688"/>
      <c r="L688"/>
      <c r="M688"/>
      <c r="N688"/>
      <c r="O688"/>
      <c r="P688"/>
      <c r="Q688"/>
      <c r="R688"/>
      <c r="S688"/>
      <c r="T688"/>
      <c r="U688"/>
      <c r="V688"/>
      <c r="W688"/>
      <c r="X688"/>
      <c r="Y688"/>
      <c r="Z688"/>
      <c r="AA688"/>
    </row>
    <row r="689" spans="1:27" s="352" customFormat="1" ht="66.400000000000006" customHeight="1">
      <c r="A689" s="128" t="s">
        <v>978</v>
      </c>
      <c r="B689" s="128" t="s">
        <v>979</v>
      </c>
      <c r="C689" s="128" t="s">
        <v>980</v>
      </c>
      <c r="D689" s="35"/>
      <c r="E689" s="35"/>
      <c r="F689" s="33"/>
      <c r="G689" s="33"/>
      <c r="H689" s="33"/>
      <c r="I689" s="33"/>
      <c r="J689" s="33"/>
      <c r="K689"/>
      <c r="L689"/>
      <c r="M689"/>
      <c r="N689"/>
      <c r="O689"/>
      <c r="P689"/>
      <c r="Q689"/>
      <c r="R689"/>
      <c r="S689"/>
      <c r="T689"/>
      <c r="U689"/>
      <c r="V689"/>
      <c r="W689"/>
      <c r="X689"/>
      <c r="Y689"/>
      <c r="Z689"/>
      <c r="AA689"/>
    </row>
    <row r="690" spans="1:27" ht="27.6" customHeight="1">
      <c r="A690" s="507" t="s">
        <v>5648</v>
      </c>
      <c r="B690" s="507" t="s">
        <v>1497</v>
      </c>
      <c r="C690" s="507">
        <v>183</v>
      </c>
      <c r="D690" s="35"/>
      <c r="E690" s="35"/>
    </row>
    <row r="691" spans="1:27" ht="12.75" customHeight="1">
      <c r="A691" s="507" t="s">
        <v>5649</v>
      </c>
      <c r="B691" s="507" t="s">
        <v>1497</v>
      </c>
      <c r="C691" s="507">
        <v>53</v>
      </c>
      <c r="D691" s="35"/>
      <c r="E691" s="35"/>
    </row>
    <row r="692" spans="1:27" ht="12.75" customHeight="1">
      <c r="A692" s="507" t="s">
        <v>5650</v>
      </c>
      <c r="B692" s="507" t="s">
        <v>1497</v>
      </c>
      <c r="C692" s="507">
        <v>22</v>
      </c>
      <c r="D692" s="35"/>
      <c r="E692" s="35"/>
    </row>
    <row r="693" spans="1:27" ht="12.75" customHeight="1">
      <c r="A693" s="507" t="s">
        <v>5651</v>
      </c>
      <c r="B693" s="507" t="s">
        <v>1497</v>
      </c>
      <c r="C693" s="507">
        <v>3</v>
      </c>
      <c r="D693" s="35"/>
      <c r="E693" s="35"/>
    </row>
    <row r="694" spans="1:27" s="705" customFormat="1" ht="12.75" customHeight="1">
      <c r="A694" s="507" t="s">
        <v>5652</v>
      </c>
      <c r="B694" s="507" t="s">
        <v>1497</v>
      </c>
      <c r="C694" s="507">
        <v>0</v>
      </c>
      <c r="D694" s="35"/>
      <c r="E694" s="35"/>
      <c r="F694" s="33"/>
      <c r="G694" s="33"/>
      <c r="H694" s="33"/>
      <c r="I694" s="33"/>
      <c r="J694" s="33"/>
      <c r="K694"/>
      <c r="L694"/>
      <c r="M694"/>
      <c r="N694"/>
      <c r="O694"/>
      <c r="P694"/>
      <c r="Q694"/>
      <c r="R694"/>
      <c r="S694"/>
      <c r="T694"/>
      <c r="U694"/>
      <c r="V694"/>
      <c r="W694"/>
      <c r="X694"/>
      <c r="Y694"/>
      <c r="Z694"/>
      <c r="AA694"/>
    </row>
    <row r="695" spans="1:27" ht="12.75" customHeight="1">
      <c r="A695" s="507" t="s">
        <v>5653</v>
      </c>
      <c r="B695" s="507" t="s">
        <v>1497</v>
      </c>
      <c r="C695" s="507">
        <v>10</v>
      </c>
      <c r="D695" s="35"/>
      <c r="E695" s="35"/>
    </row>
    <row r="696" spans="1:27" ht="12.75" customHeight="1">
      <c r="A696" s="706" t="s">
        <v>4826</v>
      </c>
      <c r="B696" s="507" t="s">
        <v>1497</v>
      </c>
      <c r="C696" s="507">
        <v>10</v>
      </c>
      <c r="D696" s="35"/>
      <c r="E696" s="35"/>
    </row>
    <row r="697" spans="1:27" ht="12.75" customHeight="1">
      <c r="A697" s="706" t="s">
        <v>4867</v>
      </c>
      <c r="B697" s="507" t="s">
        <v>1497</v>
      </c>
      <c r="C697" s="507">
        <v>8</v>
      </c>
      <c r="D697" s="35"/>
      <c r="E697" s="35"/>
    </row>
    <row r="698" spans="1:27" ht="12.75" customHeight="1">
      <c r="A698" s="507" t="s">
        <v>5654</v>
      </c>
      <c r="B698" s="507" t="s">
        <v>1497</v>
      </c>
      <c r="C698" s="507">
        <v>3</v>
      </c>
      <c r="D698" s="35"/>
      <c r="E698" s="35"/>
    </row>
    <row r="699" spans="1:27" ht="12.75" customHeight="1">
      <c r="A699" s="276"/>
      <c r="B699" s="276"/>
      <c r="C699" s="276"/>
      <c r="D699" s="35"/>
      <c r="E699" s="35"/>
    </row>
    <row r="700" spans="1:27" ht="75" customHeight="1">
      <c r="A700" s="1482" t="s">
        <v>983</v>
      </c>
      <c r="B700" s="1482"/>
      <c r="C700" s="1482"/>
      <c r="D700" s="1501" t="s">
        <v>17</v>
      </c>
      <c r="E700" s="1501"/>
      <c r="F700" s="1501"/>
    </row>
    <row r="701" spans="1:27" ht="12.75" customHeight="1">
      <c r="A701" s="5" t="s">
        <v>18</v>
      </c>
      <c r="B701" s="5"/>
      <c r="C701" s="5"/>
      <c r="D701" s="35"/>
      <c r="E701" s="35"/>
    </row>
    <row r="702" spans="1:27" ht="45.6" customHeight="1">
      <c r="A702" s="128" t="s">
        <v>984</v>
      </c>
      <c r="B702" s="128" t="s">
        <v>79</v>
      </c>
      <c r="C702" s="128" t="s">
        <v>985</v>
      </c>
      <c r="D702" s="35"/>
      <c r="E702" s="35"/>
    </row>
    <row r="703" spans="1:27" ht="12.75" customHeight="1">
      <c r="A703" s="707"/>
      <c r="B703" s="707"/>
      <c r="C703" s="707"/>
      <c r="D703" s="35"/>
      <c r="E703" s="35"/>
    </row>
    <row r="704" spans="1:27" ht="12.75" customHeight="1">
      <c r="A704" s="35"/>
      <c r="B704" s="35"/>
      <c r="C704" s="35"/>
      <c r="D704" s="35"/>
      <c r="E704" s="35"/>
    </row>
    <row r="705" spans="1:27" ht="51.4" customHeight="1">
      <c r="A705" s="1482" t="s">
        <v>986</v>
      </c>
      <c r="B705" s="1482"/>
      <c r="C705" s="1482"/>
      <c r="D705" s="1501" t="s">
        <v>17</v>
      </c>
      <c r="E705" s="1501"/>
      <c r="F705" s="1501"/>
    </row>
    <row r="706" spans="1:27" ht="12.75" customHeight="1">
      <c r="A706" s="5" t="s">
        <v>18</v>
      </c>
      <c r="B706" s="5"/>
      <c r="C706" s="5"/>
      <c r="D706" s="35"/>
      <c r="E706" s="35"/>
    </row>
    <row r="707" spans="1:27" s="708" customFormat="1" ht="42.6" customHeight="1">
      <c r="A707" s="128" t="s">
        <v>984</v>
      </c>
      <c r="B707" s="128" t="s">
        <v>79</v>
      </c>
      <c r="C707" s="128" t="s">
        <v>985</v>
      </c>
      <c r="D707" s="35"/>
      <c r="E707" s="35"/>
      <c r="F707" s="33"/>
      <c r="G707" s="33"/>
      <c r="H707" s="33"/>
      <c r="I707" s="33"/>
      <c r="J707" s="33"/>
      <c r="K707"/>
      <c r="L707"/>
      <c r="M707"/>
      <c r="N707"/>
      <c r="O707"/>
      <c r="P707"/>
      <c r="Q707"/>
      <c r="R707"/>
      <c r="S707"/>
      <c r="T707"/>
      <c r="U707"/>
      <c r="V707"/>
      <c r="W707"/>
      <c r="X707"/>
      <c r="Y707"/>
      <c r="Z707"/>
      <c r="AA707"/>
    </row>
    <row r="708" spans="1:27" ht="12.75" customHeight="1">
      <c r="A708" s="707"/>
      <c r="B708" s="707"/>
      <c r="C708" s="707"/>
      <c r="D708" s="35"/>
      <c r="E708" s="35"/>
    </row>
    <row r="709" spans="1:27" ht="12.75" customHeight="1">
      <c r="A709" s="35"/>
      <c r="B709" s="35"/>
      <c r="C709" s="35"/>
      <c r="D709" s="35"/>
      <c r="E709" s="35"/>
    </row>
    <row r="710" spans="1:27" ht="40.35" customHeight="1">
      <c r="A710" s="1482" t="s">
        <v>987</v>
      </c>
      <c r="B710" s="1482"/>
      <c r="C710" s="1482"/>
      <c r="D710" s="1501" t="s">
        <v>17</v>
      </c>
      <c r="E710" s="1501"/>
      <c r="F710" s="1501"/>
    </row>
    <row r="711" spans="1:27" ht="12.75" customHeight="1">
      <c r="A711" s="5" t="s">
        <v>18</v>
      </c>
      <c r="B711" s="5"/>
      <c r="C711" s="5"/>
      <c r="D711" s="35"/>
      <c r="E711" s="35"/>
    </row>
    <row r="712" spans="1:27" ht="106.7" customHeight="1">
      <c r="A712" s="128" t="s">
        <v>984</v>
      </c>
      <c r="B712" s="128" t="s">
        <v>988</v>
      </c>
      <c r="C712" s="128" t="s">
        <v>989</v>
      </c>
      <c r="D712" s="35"/>
      <c r="E712" s="35"/>
    </row>
    <row r="713" spans="1:27" ht="12.75" customHeight="1">
      <c r="A713" s="707"/>
      <c r="B713" s="707"/>
      <c r="C713" s="707"/>
      <c r="D713" s="35"/>
      <c r="E713" s="35"/>
    </row>
    <row r="714" spans="1:27" ht="12.75" customHeight="1">
      <c r="A714" s="35"/>
      <c r="B714" s="35"/>
      <c r="C714" s="35"/>
      <c r="D714" s="35"/>
      <c r="E714" s="35"/>
    </row>
    <row r="715" spans="1:27" ht="58.9" customHeight="1">
      <c r="A715" s="1482" t="s">
        <v>990</v>
      </c>
      <c r="B715" s="1482"/>
      <c r="C715" s="1482"/>
      <c r="D715" s="1501" t="s">
        <v>17</v>
      </c>
      <c r="E715" s="1501"/>
      <c r="F715" s="1501"/>
    </row>
    <row r="716" spans="1:27" ht="12.75" customHeight="1">
      <c r="A716" s="5" t="s">
        <v>18</v>
      </c>
      <c r="B716" s="5"/>
      <c r="C716" s="5"/>
      <c r="D716" s="35"/>
      <c r="E716" s="35"/>
    </row>
    <row r="717" spans="1:27" s="599" customFormat="1" ht="90.95" customHeight="1">
      <c r="A717" s="128" t="s">
        <v>984</v>
      </c>
      <c r="B717" s="128" t="s">
        <v>991</v>
      </c>
      <c r="C717" s="128" t="s">
        <v>992</v>
      </c>
      <c r="D717" s="35"/>
      <c r="E717" s="35"/>
      <c r="F717" s="33"/>
      <c r="G717" s="33"/>
      <c r="H717" s="33"/>
      <c r="I717" s="33"/>
      <c r="J717" s="33"/>
      <c r="K717"/>
      <c r="L717"/>
      <c r="M717"/>
      <c r="N717"/>
      <c r="O717"/>
      <c r="P717"/>
      <c r="Q717"/>
      <c r="R717"/>
      <c r="S717"/>
      <c r="T717"/>
      <c r="U717"/>
      <c r="V717"/>
      <c r="W717"/>
      <c r="X717"/>
      <c r="Y717"/>
      <c r="Z717"/>
      <c r="AA717"/>
    </row>
    <row r="718" spans="1:27" s="599" customFormat="1" ht="12.75" customHeight="1">
      <c r="A718" s="707"/>
      <c r="B718" s="707"/>
      <c r="C718" s="707"/>
      <c r="D718" s="35"/>
      <c r="E718" s="35"/>
      <c r="F718" s="33"/>
      <c r="G718" s="33"/>
      <c r="H718" s="33"/>
      <c r="I718" s="33"/>
      <c r="J718" s="33"/>
      <c r="K718"/>
      <c r="L718"/>
      <c r="M718"/>
      <c r="N718"/>
      <c r="O718"/>
      <c r="P718"/>
      <c r="Q718"/>
      <c r="R718"/>
      <c r="S718"/>
      <c r="T718"/>
      <c r="U718"/>
      <c r="V718"/>
      <c r="W718"/>
      <c r="X718"/>
      <c r="Y718"/>
      <c r="Z718"/>
      <c r="AA718"/>
    </row>
    <row r="719" spans="1:27" s="709" customFormat="1" ht="12.75" customHeight="1">
      <c r="A719" s="35"/>
      <c r="B719" s="35"/>
      <c r="C719" s="35"/>
      <c r="D719" s="35"/>
      <c r="E719" s="35"/>
      <c r="F719" s="33"/>
      <c r="G719" s="33"/>
      <c r="H719" s="33"/>
      <c r="I719" s="33"/>
      <c r="J719" s="33"/>
      <c r="K719"/>
      <c r="L719"/>
      <c r="M719"/>
      <c r="N719"/>
      <c r="O719"/>
      <c r="P719"/>
      <c r="Q719"/>
      <c r="R719"/>
      <c r="S719"/>
      <c r="T719"/>
      <c r="U719"/>
      <c r="V719"/>
      <c r="W719"/>
      <c r="X719"/>
      <c r="Y719"/>
      <c r="Z719"/>
      <c r="AA719"/>
    </row>
    <row r="720" spans="1:27" ht="77.650000000000006" customHeight="1">
      <c r="A720" s="1483" t="s">
        <v>993</v>
      </c>
      <c r="B720" s="1483"/>
      <c r="C720" s="1483"/>
      <c r="D720" s="1483"/>
      <c r="E720" s="1483"/>
    </row>
    <row r="721" spans="1:27" ht="134.25" customHeight="1">
      <c r="A721" s="153" t="s">
        <v>994</v>
      </c>
      <c r="B721" s="153" t="s">
        <v>995</v>
      </c>
      <c r="C721" s="153" t="s">
        <v>996</v>
      </c>
      <c r="D721" s="153" t="s">
        <v>997</v>
      </c>
      <c r="E721" s="153" t="s">
        <v>998</v>
      </c>
    </row>
    <row r="722" spans="1:27" ht="12.75" customHeight="1">
      <c r="A722" s="706" t="s">
        <v>5655</v>
      </c>
      <c r="B722" s="706" t="s">
        <v>5656</v>
      </c>
      <c r="C722" s="706"/>
      <c r="D722" s="706" t="s">
        <v>5657</v>
      </c>
      <c r="E722" s="706" t="s">
        <v>5658</v>
      </c>
      <c r="F722" s="710"/>
      <c r="G722" s="710"/>
      <c r="H722" s="711"/>
      <c r="I722" s="712"/>
      <c r="J722" s="352"/>
      <c r="K722" s="352"/>
      <c r="L722" s="352"/>
      <c r="M722" s="352"/>
      <c r="N722" s="352"/>
      <c r="O722" s="352"/>
      <c r="P722" s="352"/>
      <c r="Q722" s="352"/>
      <c r="R722" s="352"/>
      <c r="S722" s="352"/>
      <c r="T722" s="352"/>
      <c r="U722" s="352"/>
      <c r="V722" s="352"/>
      <c r="W722" s="352"/>
      <c r="X722" s="352"/>
      <c r="Y722" s="352"/>
      <c r="Z722" s="352"/>
      <c r="AA722" s="352"/>
    </row>
    <row r="723" spans="1:27" ht="12.75" customHeight="1">
      <c r="A723" s="706" t="s">
        <v>5659</v>
      </c>
      <c r="B723" s="706" t="s">
        <v>5660</v>
      </c>
      <c r="C723" s="706" t="s">
        <v>5661</v>
      </c>
      <c r="D723" s="706" t="s">
        <v>5662</v>
      </c>
      <c r="E723" s="706" t="s">
        <v>5663</v>
      </c>
      <c r="F723" s="710"/>
      <c r="G723" s="710"/>
      <c r="H723" s="711"/>
      <c r="I723" s="712"/>
      <c r="J723" s="352"/>
      <c r="K723" s="352"/>
      <c r="L723" s="352"/>
      <c r="M723" s="352"/>
      <c r="N723" s="352"/>
      <c r="O723" s="352"/>
      <c r="P723" s="352"/>
      <c r="Q723" s="352"/>
      <c r="R723" s="352"/>
      <c r="S723" s="352"/>
      <c r="T723" s="352"/>
      <c r="U723" s="352"/>
      <c r="V723" s="352"/>
      <c r="W723" s="352"/>
      <c r="X723" s="352"/>
      <c r="Y723" s="352"/>
      <c r="Z723" s="352"/>
      <c r="AA723" s="352"/>
    </row>
    <row r="724" spans="1:27" ht="12.75" customHeight="1">
      <c r="A724" s="706" t="s">
        <v>4674</v>
      </c>
      <c r="B724" s="706" t="s">
        <v>5664</v>
      </c>
      <c r="C724" s="706" t="s">
        <v>5665</v>
      </c>
      <c r="D724" s="706" t="s">
        <v>5662</v>
      </c>
      <c r="E724" s="706" t="s">
        <v>5666</v>
      </c>
      <c r="F724" s="710"/>
      <c r="G724" s="710"/>
      <c r="H724" s="711"/>
      <c r="I724" s="712"/>
      <c r="J724" s="352"/>
      <c r="K724" s="352"/>
      <c r="L724" s="352"/>
      <c r="M724" s="352"/>
      <c r="N724" s="352"/>
      <c r="O724" s="352"/>
      <c r="P724" s="352"/>
      <c r="Q724" s="352"/>
      <c r="R724" s="352"/>
      <c r="S724" s="352"/>
      <c r="T724" s="352"/>
      <c r="U724" s="352"/>
      <c r="V724" s="352"/>
      <c r="W724" s="352"/>
      <c r="X724" s="352"/>
      <c r="Y724" s="352"/>
      <c r="Z724" s="352"/>
      <c r="AA724" s="352"/>
    </row>
    <row r="725" spans="1:27" ht="12.75" customHeight="1">
      <c r="A725" s="706" t="s">
        <v>5667</v>
      </c>
      <c r="B725" s="706" t="s">
        <v>5668</v>
      </c>
      <c r="C725" s="706">
        <v>89814034049</v>
      </c>
      <c r="D725" s="706" t="s">
        <v>5669</v>
      </c>
      <c r="E725" s="706" t="s">
        <v>5670</v>
      </c>
      <c r="F725" s="710"/>
      <c r="G725" s="710"/>
      <c r="H725" s="711"/>
      <c r="I725" s="712"/>
      <c r="J725" s="352"/>
      <c r="K725" s="352"/>
      <c r="L725" s="352"/>
      <c r="M725" s="352"/>
      <c r="N725" s="352"/>
      <c r="O725" s="352"/>
      <c r="P725" s="352"/>
      <c r="Q725" s="352"/>
      <c r="R725" s="352"/>
      <c r="S725" s="352"/>
      <c r="T725" s="352"/>
      <c r="U725" s="352"/>
      <c r="V725" s="352"/>
      <c r="W725" s="352"/>
      <c r="X725" s="352"/>
      <c r="Y725" s="352"/>
      <c r="Z725" s="352"/>
      <c r="AA725" s="352"/>
    </row>
    <row r="726" spans="1:27" ht="12.75" customHeight="1">
      <c r="A726" s="706" t="s">
        <v>5671</v>
      </c>
      <c r="B726" s="706" t="s">
        <v>4708</v>
      </c>
      <c r="C726" s="706">
        <v>89212227721</v>
      </c>
      <c r="D726" s="706" t="s">
        <v>5669</v>
      </c>
      <c r="E726" s="706" t="s">
        <v>5672</v>
      </c>
      <c r="F726" s="710"/>
      <c r="G726" s="710"/>
      <c r="H726" s="711"/>
      <c r="I726" s="712"/>
      <c r="J726" s="352"/>
      <c r="K726" s="352"/>
      <c r="L726" s="352"/>
      <c r="M726" s="352"/>
      <c r="N726" s="352"/>
      <c r="O726" s="352"/>
      <c r="P726" s="352"/>
      <c r="Q726" s="352"/>
      <c r="R726" s="352"/>
      <c r="S726" s="352"/>
      <c r="T726" s="352"/>
      <c r="U726" s="352"/>
      <c r="V726" s="352"/>
      <c r="W726" s="352"/>
      <c r="X726" s="352"/>
      <c r="Y726" s="352"/>
      <c r="Z726" s="352"/>
      <c r="AA726" s="352"/>
    </row>
    <row r="727" spans="1:27" ht="12.75" customHeight="1">
      <c r="A727" s="706" t="s">
        <v>5673</v>
      </c>
      <c r="B727" s="706" t="s">
        <v>5674</v>
      </c>
      <c r="C727" s="706">
        <v>89214584061</v>
      </c>
      <c r="D727" s="706" t="s">
        <v>5675</v>
      </c>
      <c r="E727" s="706" t="s">
        <v>5676</v>
      </c>
      <c r="F727" s="710"/>
      <c r="G727" s="710"/>
      <c r="H727" s="711"/>
      <c r="I727" s="712"/>
      <c r="J727" s="352"/>
      <c r="K727" s="352"/>
      <c r="L727" s="352"/>
      <c r="M727" s="352"/>
      <c r="N727" s="352"/>
      <c r="O727" s="352"/>
      <c r="P727" s="352"/>
      <c r="Q727" s="352"/>
      <c r="R727" s="352"/>
      <c r="S727" s="352"/>
      <c r="T727" s="352"/>
      <c r="U727" s="352"/>
      <c r="V727" s="352"/>
      <c r="W727" s="352"/>
      <c r="X727" s="352"/>
      <c r="Y727" s="352"/>
      <c r="Z727" s="352"/>
      <c r="AA727" s="352"/>
    </row>
    <row r="728" spans="1:27" ht="12.75" customHeight="1">
      <c r="A728" s="706" t="s">
        <v>5677</v>
      </c>
      <c r="B728" s="706" t="s">
        <v>5678</v>
      </c>
      <c r="C728" s="706">
        <v>89114299676</v>
      </c>
      <c r="D728" s="706" t="s">
        <v>5679</v>
      </c>
      <c r="E728" s="706" t="s">
        <v>5680</v>
      </c>
      <c r="F728" s="710"/>
      <c r="G728" s="710"/>
      <c r="H728" s="711"/>
      <c r="I728" s="712"/>
      <c r="J728" s="352"/>
      <c r="K728" s="352"/>
      <c r="L728" s="352"/>
      <c r="M728" s="352"/>
      <c r="N728" s="352"/>
      <c r="O728" s="352"/>
      <c r="P728" s="352"/>
      <c r="Q728" s="352"/>
      <c r="R728" s="352"/>
      <c r="S728" s="352"/>
      <c r="T728" s="352"/>
      <c r="U728" s="352"/>
      <c r="V728" s="352"/>
      <c r="W728" s="352"/>
      <c r="X728" s="352"/>
      <c r="Y728" s="352"/>
      <c r="Z728" s="352"/>
      <c r="AA728" s="352"/>
    </row>
    <row r="729" spans="1:27" ht="12.75" customHeight="1">
      <c r="A729" s="706" t="s">
        <v>5681</v>
      </c>
      <c r="B729" s="706" t="s">
        <v>5682</v>
      </c>
      <c r="C729" s="706">
        <v>89212232201</v>
      </c>
      <c r="D729" s="706" t="s">
        <v>5683</v>
      </c>
      <c r="E729" s="706" t="s">
        <v>5684</v>
      </c>
      <c r="F729" s="710"/>
      <c r="G729" s="710"/>
      <c r="H729" s="711"/>
      <c r="I729" s="712"/>
      <c r="J729" s="352"/>
      <c r="K729" s="352"/>
      <c r="L729" s="352"/>
      <c r="M729" s="352"/>
      <c r="N729" s="352"/>
      <c r="O729" s="352"/>
      <c r="P729" s="352"/>
      <c r="Q729" s="352"/>
      <c r="R729" s="352"/>
      <c r="S729" s="352"/>
      <c r="T729" s="352"/>
      <c r="U729" s="352"/>
      <c r="V729" s="352"/>
      <c r="W729" s="352"/>
      <c r="X729" s="352"/>
      <c r="Y729" s="352"/>
      <c r="Z729" s="352"/>
      <c r="AA729" s="352"/>
    </row>
    <row r="730" spans="1:27" ht="12.75" customHeight="1">
      <c r="A730" s="706" t="s">
        <v>5685</v>
      </c>
      <c r="B730" s="706" t="s">
        <v>4708</v>
      </c>
      <c r="C730" s="706" t="s">
        <v>5686</v>
      </c>
      <c r="D730" s="706" t="s">
        <v>5687</v>
      </c>
      <c r="E730" s="706" t="s">
        <v>5688</v>
      </c>
      <c r="F730" s="710"/>
      <c r="G730" s="710"/>
      <c r="H730" s="711"/>
      <c r="I730" s="712"/>
      <c r="J730" s="352"/>
      <c r="K730" s="352"/>
      <c r="L730" s="352"/>
      <c r="M730" s="352"/>
      <c r="N730" s="352"/>
      <c r="O730" s="352"/>
      <c r="P730" s="352"/>
      <c r="Q730" s="352"/>
      <c r="R730" s="352"/>
      <c r="S730" s="352"/>
      <c r="T730" s="352"/>
      <c r="U730" s="352"/>
      <c r="V730" s="352"/>
      <c r="W730" s="352"/>
      <c r="X730" s="352"/>
      <c r="Y730" s="352"/>
      <c r="Z730" s="352"/>
      <c r="AA730" s="352"/>
    </row>
    <row r="731" spans="1:27" ht="12.75" customHeight="1">
      <c r="A731" s="706" t="s">
        <v>5689</v>
      </c>
      <c r="B731" s="706" t="s">
        <v>5690</v>
      </c>
      <c r="C731" s="706" t="s">
        <v>5691</v>
      </c>
      <c r="D731" s="706" t="s">
        <v>5692</v>
      </c>
      <c r="E731" s="706" t="s">
        <v>5693</v>
      </c>
      <c r="F731" s="710"/>
      <c r="G731" s="710"/>
      <c r="H731" s="711"/>
      <c r="I731" s="712"/>
      <c r="J731" s="352"/>
      <c r="K731" s="352"/>
      <c r="L731" s="352"/>
      <c r="M731" s="352"/>
      <c r="N731" s="352"/>
      <c r="O731" s="352"/>
      <c r="P731" s="352"/>
      <c r="Q731" s="352"/>
      <c r="R731" s="352"/>
      <c r="S731" s="352"/>
      <c r="T731" s="352"/>
      <c r="U731" s="352"/>
      <c r="V731" s="352"/>
      <c r="W731" s="352"/>
      <c r="X731" s="352"/>
      <c r="Y731" s="352"/>
      <c r="Z731" s="352"/>
      <c r="AA731" s="352"/>
    </row>
    <row r="732" spans="1:27" ht="12.75" customHeight="1">
      <c r="A732" s="706" t="s">
        <v>5694</v>
      </c>
      <c r="B732" s="706" t="s">
        <v>5695</v>
      </c>
      <c r="C732" s="706" t="s">
        <v>5696</v>
      </c>
      <c r="D732" s="706" t="s">
        <v>5683</v>
      </c>
      <c r="E732" s="706" t="s">
        <v>5697</v>
      </c>
      <c r="F732" s="710"/>
      <c r="G732" s="710"/>
      <c r="H732" s="711"/>
      <c r="I732" s="712"/>
      <c r="J732" s="352"/>
      <c r="K732" s="352"/>
      <c r="L732" s="352"/>
      <c r="M732" s="352"/>
      <c r="N732" s="352"/>
      <c r="O732" s="352"/>
      <c r="P732" s="352"/>
      <c r="Q732" s="352"/>
      <c r="R732" s="352"/>
      <c r="S732" s="352"/>
      <c r="T732" s="352"/>
      <c r="U732" s="352"/>
      <c r="V732" s="352"/>
      <c r="W732" s="352"/>
      <c r="X732" s="352"/>
      <c r="Y732" s="352"/>
      <c r="Z732" s="352"/>
      <c r="AA732" s="352"/>
    </row>
    <row r="733" spans="1:27" ht="12.75" customHeight="1">
      <c r="A733" s="706" t="s">
        <v>5698</v>
      </c>
      <c r="B733" s="706" t="s">
        <v>5699</v>
      </c>
      <c r="C733" s="706" t="s">
        <v>5700</v>
      </c>
      <c r="D733" s="706" t="s">
        <v>5683</v>
      </c>
      <c r="E733" s="706" t="s">
        <v>5697</v>
      </c>
      <c r="F733" s="710"/>
      <c r="G733" s="710"/>
      <c r="H733" s="711"/>
      <c r="I733" s="712"/>
      <c r="J733" s="352"/>
      <c r="K733" s="352"/>
      <c r="L733" s="352"/>
      <c r="M733" s="352"/>
      <c r="N733" s="352"/>
      <c r="O733" s="352"/>
      <c r="P733" s="352"/>
      <c r="Q733" s="352"/>
      <c r="R733" s="352"/>
      <c r="S733" s="352"/>
      <c r="T733" s="352"/>
      <c r="U733" s="352"/>
      <c r="V733" s="352"/>
      <c r="W733" s="352"/>
      <c r="X733" s="352"/>
      <c r="Y733" s="352"/>
      <c r="Z733" s="352"/>
      <c r="AA733" s="352"/>
    </row>
    <row r="734" spans="1:27" ht="12.75" customHeight="1">
      <c r="A734" s="706" t="s">
        <v>5701</v>
      </c>
      <c r="B734" s="706" t="s">
        <v>5702</v>
      </c>
      <c r="C734" s="706" t="s">
        <v>5703</v>
      </c>
      <c r="D734" s="706" t="s">
        <v>5683</v>
      </c>
      <c r="E734" s="706" t="s">
        <v>5697</v>
      </c>
      <c r="F734" s="710"/>
      <c r="G734" s="710"/>
      <c r="H734" s="711"/>
      <c r="I734" s="712"/>
      <c r="J734" s="352"/>
      <c r="K734" s="352"/>
      <c r="L734" s="352"/>
      <c r="M734" s="352"/>
      <c r="N734" s="352"/>
      <c r="O734" s="352"/>
      <c r="P734" s="352"/>
      <c r="Q734" s="352"/>
      <c r="R734" s="352"/>
      <c r="S734" s="352"/>
      <c r="T734" s="352"/>
      <c r="U734" s="352"/>
      <c r="V734" s="352"/>
      <c r="W734" s="352"/>
      <c r="X734" s="352"/>
      <c r="Y734" s="352"/>
      <c r="Z734" s="352"/>
      <c r="AA734" s="352"/>
    </row>
    <row r="735" spans="1:27" s="362" customFormat="1" ht="12.75" customHeight="1">
      <c r="A735" s="706" t="s">
        <v>5704</v>
      </c>
      <c r="B735" s="706" t="s">
        <v>5705</v>
      </c>
      <c r="C735" s="706" t="s">
        <v>5706</v>
      </c>
      <c r="D735" s="706" t="s">
        <v>5683</v>
      </c>
      <c r="E735" s="706" t="s">
        <v>5697</v>
      </c>
      <c r="F735" s="710"/>
      <c r="G735" s="710"/>
      <c r="H735" s="711"/>
      <c r="I735" s="712"/>
      <c r="J735" s="352"/>
      <c r="K735" s="352"/>
      <c r="L735" s="352"/>
      <c r="M735" s="352"/>
      <c r="N735" s="352"/>
      <c r="O735" s="352"/>
      <c r="P735" s="352"/>
      <c r="Q735" s="352"/>
      <c r="R735" s="352"/>
      <c r="S735" s="352"/>
      <c r="T735" s="352"/>
      <c r="U735" s="352"/>
      <c r="V735" s="352"/>
      <c r="W735" s="352"/>
      <c r="X735" s="352"/>
      <c r="Y735" s="352"/>
      <c r="Z735" s="352"/>
      <c r="AA735" s="352"/>
    </row>
    <row r="736" spans="1:27" ht="12.75" customHeight="1">
      <c r="A736" s="706" t="s">
        <v>5707</v>
      </c>
      <c r="B736" s="706" t="s">
        <v>5708</v>
      </c>
      <c r="C736" s="706" t="s">
        <v>5709</v>
      </c>
      <c r="D736" s="706" t="s">
        <v>5683</v>
      </c>
      <c r="E736" s="706" t="s">
        <v>5697</v>
      </c>
      <c r="F736" s="710"/>
      <c r="G736" s="710"/>
      <c r="H736" s="711"/>
      <c r="I736" s="712"/>
      <c r="J736" s="352"/>
      <c r="K736" s="352"/>
      <c r="L736" s="352"/>
      <c r="M736" s="352"/>
      <c r="N736" s="352"/>
      <c r="O736" s="352"/>
      <c r="P736" s="352"/>
      <c r="Q736" s="352"/>
      <c r="R736" s="352"/>
      <c r="S736" s="352"/>
      <c r="T736" s="352"/>
      <c r="U736" s="352"/>
      <c r="V736" s="352"/>
      <c r="W736" s="352"/>
      <c r="X736" s="352"/>
      <c r="Y736" s="352"/>
      <c r="Z736" s="352"/>
      <c r="AA736" s="352"/>
    </row>
    <row r="737" spans="1:27" ht="12.75" customHeight="1">
      <c r="A737" s="706" t="s">
        <v>5710</v>
      </c>
      <c r="B737" s="706" t="s">
        <v>5711</v>
      </c>
      <c r="C737" s="706" t="s">
        <v>5712</v>
      </c>
      <c r="D737" s="706" t="s">
        <v>5683</v>
      </c>
      <c r="E737" s="706" t="s">
        <v>5697</v>
      </c>
      <c r="F737" s="710"/>
      <c r="G737" s="710"/>
      <c r="H737" s="711"/>
      <c r="I737" s="712"/>
      <c r="J737" s="352"/>
      <c r="K737" s="352"/>
      <c r="L737" s="352"/>
      <c r="M737" s="352"/>
      <c r="N737" s="352"/>
      <c r="O737" s="352"/>
      <c r="P737" s="352"/>
      <c r="Q737" s="352"/>
      <c r="R737" s="352"/>
      <c r="S737" s="352"/>
      <c r="T737" s="352"/>
      <c r="U737" s="352"/>
      <c r="V737" s="352"/>
      <c r="W737" s="352"/>
      <c r="X737" s="352"/>
      <c r="Y737" s="352"/>
      <c r="Z737" s="352"/>
      <c r="AA737" s="352"/>
    </row>
    <row r="738" spans="1:27" ht="12.75" customHeight="1">
      <c r="A738" s="706" t="s">
        <v>5713</v>
      </c>
      <c r="B738" s="706" t="s">
        <v>5714</v>
      </c>
      <c r="C738" s="706" t="s">
        <v>5715</v>
      </c>
      <c r="D738" s="706" t="s">
        <v>5683</v>
      </c>
      <c r="E738" s="706" t="s">
        <v>5697</v>
      </c>
      <c r="F738" s="710"/>
      <c r="G738" s="710"/>
      <c r="H738" s="711"/>
      <c r="I738" s="712"/>
      <c r="J738" s="352"/>
      <c r="K738" s="352"/>
      <c r="L738" s="352"/>
      <c r="M738" s="352"/>
      <c r="N738" s="352"/>
      <c r="O738" s="352"/>
      <c r="P738" s="352"/>
      <c r="Q738" s="352"/>
      <c r="R738" s="352"/>
      <c r="S738" s="352"/>
      <c r="T738" s="352"/>
      <c r="U738" s="352"/>
      <c r="V738" s="352"/>
      <c r="W738" s="352"/>
      <c r="X738" s="352"/>
      <c r="Y738" s="352"/>
      <c r="Z738" s="352"/>
      <c r="AA738" s="352"/>
    </row>
    <row r="739" spans="1:27" ht="12.75" customHeight="1">
      <c r="A739" s="507" t="s">
        <v>5716</v>
      </c>
      <c r="B739" s="507" t="s">
        <v>5717</v>
      </c>
      <c r="C739" s="706" t="s">
        <v>5718</v>
      </c>
      <c r="D739" s="706" t="s">
        <v>5719</v>
      </c>
      <c r="E739" s="507" t="s">
        <v>5720</v>
      </c>
      <c r="F739" s="710"/>
      <c r="G739" s="710"/>
      <c r="H739" s="711"/>
      <c r="I739" s="712"/>
      <c r="J739" s="352"/>
      <c r="K739" s="352"/>
      <c r="L739" s="352"/>
      <c r="M739" s="352"/>
      <c r="N739" s="352"/>
      <c r="O739" s="352"/>
      <c r="P739" s="352"/>
      <c r="Q739" s="352"/>
      <c r="R739" s="352"/>
      <c r="S739" s="352"/>
      <c r="T739" s="352"/>
      <c r="U739" s="352"/>
      <c r="V739" s="352"/>
      <c r="W739" s="352"/>
      <c r="X739" s="352"/>
      <c r="Y739" s="352"/>
      <c r="Z739" s="352"/>
      <c r="AA739" s="352"/>
    </row>
    <row r="740" spans="1:27" ht="12.75" customHeight="1">
      <c r="A740" s="507" t="s">
        <v>5721</v>
      </c>
      <c r="B740" s="507" t="s">
        <v>5722</v>
      </c>
      <c r="C740" s="507" t="s">
        <v>5723</v>
      </c>
      <c r="D740" s="507" t="s">
        <v>5724</v>
      </c>
      <c r="E740" s="507" t="s">
        <v>5725</v>
      </c>
      <c r="F740" s="710"/>
      <c r="G740" s="710"/>
      <c r="H740" s="711"/>
      <c r="I740" s="712"/>
      <c r="J740" s="352"/>
      <c r="K740" s="352"/>
      <c r="L740" s="352"/>
      <c r="M740" s="352"/>
      <c r="N740" s="352"/>
      <c r="O740" s="352"/>
      <c r="P740" s="352"/>
      <c r="Q740" s="352"/>
      <c r="R740" s="352"/>
      <c r="S740" s="352"/>
      <c r="T740" s="352"/>
      <c r="U740" s="352"/>
      <c r="V740" s="352"/>
      <c r="W740" s="352"/>
      <c r="X740" s="352"/>
      <c r="Y740" s="352"/>
      <c r="Z740" s="352"/>
      <c r="AA740" s="352"/>
    </row>
    <row r="741" spans="1:27" ht="12.75" customHeight="1">
      <c r="A741" s="490"/>
      <c r="B741" s="490"/>
      <c r="C741" s="490"/>
      <c r="D741" s="490"/>
      <c r="E741" s="276"/>
    </row>
    <row r="742" spans="1:27" ht="87.4" customHeight="1">
      <c r="A742" s="1483" t="s">
        <v>1004</v>
      </c>
      <c r="B742" s="1483"/>
      <c r="C742" s="1483"/>
      <c r="D742" s="1483"/>
      <c r="E742" s="1516" t="s">
        <v>17</v>
      </c>
      <c r="F742" s="1516"/>
      <c r="G742" s="1516"/>
    </row>
    <row r="743" spans="1:27" ht="36.6" customHeight="1">
      <c r="A743" s="5" t="s">
        <v>18</v>
      </c>
      <c r="B743" s="5"/>
      <c r="C743" s="5"/>
      <c r="D743" s="5"/>
      <c r="E743" s="35"/>
    </row>
    <row r="744" spans="1:27" ht="189" customHeight="1">
      <c r="A744" s="153" t="s">
        <v>1005</v>
      </c>
      <c r="B744" s="153" t="s">
        <v>1006</v>
      </c>
      <c r="C744" s="153" t="s">
        <v>1007</v>
      </c>
      <c r="D744" s="153" t="s">
        <v>1008</v>
      </c>
      <c r="E744" s="43"/>
      <c r="F744" s="522"/>
      <c r="G744" s="522"/>
      <c r="H744" s="522"/>
    </row>
    <row r="745" spans="1:27" ht="12.75" customHeight="1">
      <c r="A745" s="713" t="s">
        <v>5726</v>
      </c>
      <c r="B745" s="714" t="s">
        <v>5727</v>
      </c>
      <c r="C745" s="714">
        <v>50</v>
      </c>
      <c r="D745" s="714"/>
      <c r="E745" s="715"/>
      <c r="F745" s="618"/>
      <c r="G745" s="618"/>
      <c r="H745" s="618"/>
      <c r="I745" s="716"/>
      <c r="J745" s="508"/>
      <c r="K745" s="705"/>
      <c r="L745" s="705"/>
      <c r="M745" s="705"/>
      <c r="N745" s="705"/>
      <c r="O745" s="705"/>
      <c r="P745" s="705"/>
      <c r="Q745" s="705"/>
      <c r="R745" s="705"/>
      <c r="S745" s="705"/>
      <c r="T745" s="705"/>
      <c r="U745" s="705"/>
      <c r="V745" s="705"/>
      <c r="W745" s="705"/>
      <c r="X745" s="705"/>
      <c r="Y745" s="705"/>
      <c r="Z745" s="705"/>
      <c r="AA745" s="705"/>
    </row>
    <row r="746" spans="1:27" ht="15.75" customHeight="1">
      <c r="A746" s="717" t="s">
        <v>5728</v>
      </c>
      <c r="B746" s="275" t="s">
        <v>5729</v>
      </c>
      <c r="C746" s="276"/>
      <c r="D746" s="276"/>
      <c r="E746" s="35"/>
    </row>
    <row r="747" spans="1:27" ht="18.75" customHeight="1">
      <c r="A747" s="717" t="s">
        <v>5730</v>
      </c>
      <c r="B747" s="718" t="s">
        <v>5731</v>
      </c>
      <c r="C747" s="275">
        <v>50</v>
      </c>
      <c r="D747" s="276"/>
      <c r="E747" s="35"/>
    </row>
    <row r="748" spans="1:27" ht="12.75" customHeight="1">
      <c r="A748" s="276"/>
      <c r="B748" s="276"/>
      <c r="C748" s="276"/>
      <c r="D748" s="276"/>
      <c r="E748" s="35"/>
    </row>
    <row r="749" spans="1:27" ht="46.35" customHeight="1">
      <c r="A749" s="1483" t="s">
        <v>1009</v>
      </c>
      <c r="B749" s="1483"/>
      <c r="C749" s="1483"/>
      <c r="D749" s="1501" t="s">
        <v>29</v>
      </c>
      <c r="E749" s="1501"/>
      <c r="F749" s="1501"/>
    </row>
    <row r="750" spans="1:27" ht="41.85" customHeight="1">
      <c r="A750" s="5" t="s">
        <v>18</v>
      </c>
      <c r="B750" s="5"/>
      <c r="C750" s="5"/>
      <c r="E750" s="35"/>
    </row>
    <row r="751" spans="1:27" ht="131.25" customHeight="1">
      <c r="A751" s="153" t="s">
        <v>1010</v>
      </c>
      <c r="B751" s="153" t="s">
        <v>1011</v>
      </c>
      <c r="C751" s="153" t="s">
        <v>1012</v>
      </c>
      <c r="D751" s="35"/>
      <c r="E751" s="35"/>
    </row>
    <row r="752" spans="1:27" ht="12.75" customHeight="1">
      <c r="A752" s="507" t="s">
        <v>5732</v>
      </c>
      <c r="B752" s="507" t="s">
        <v>5733</v>
      </c>
      <c r="C752" s="507">
        <v>20</v>
      </c>
      <c r="D752" s="35"/>
      <c r="E752" s="35"/>
    </row>
    <row r="753" spans="1:27" ht="12.75" customHeight="1">
      <c r="A753" s="507" t="s">
        <v>2778</v>
      </c>
      <c r="B753" s="507" t="s">
        <v>5734</v>
      </c>
      <c r="C753" s="706" t="s">
        <v>5735</v>
      </c>
      <c r="D753" s="35"/>
      <c r="E753" s="35"/>
    </row>
    <row r="754" spans="1:27" ht="12.75" customHeight="1">
      <c r="A754" s="507" t="s">
        <v>5736</v>
      </c>
      <c r="B754" s="507" t="s">
        <v>5737</v>
      </c>
      <c r="C754" s="507">
        <v>11</v>
      </c>
      <c r="D754" s="35"/>
      <c r="E754" s="35"/>
    </row>
    <row r="755" spans="1:27" ht="12.75" customHeight="1">
      <c r="A755" s="127"/>
      <c r="B755" s="127"/>
      <c r="C755" s="127"/>
      <c r="D755" s="127"/>
      <c r="E755" s="127"/>
    </row>
    <row r="756" spans="1:27" ht="31.35" customHeight="1">
      <c r="A756" s="1483" t="s">
        <v>1015</v>
      </c>
      <c r="B756" s="1483"/>
      <c r="C756" s="1483"/>
      <c r="D756" s="1483"/>
      <c r="E756" s="1483"/>
    </row>
    <row r="757" spans="1:27" ht="314.10000000000002" customHeight="1">
      <c r="A757" s="153" t="s">
        <v>1016</v>
      </c>
      <c r="B757" s="153" t="s">
        <v>1017</v>
      </c>
      <c r="C757" s="153" t="s">
        <v>1018</v>
      </c>
      <c r="D757" s="153" t="s">
        <v>1019</v>
      </c>
      <c r="E757" s="153" t="s">
        <v>1020</v>
      </c>
    </row>
    <row r="758" spans="1:27" ht="12" customHeight="1">
      <c r="A758" s="655" t="s">
        <v>5738</v>
      </c>
      <c r="B758" s="719" t="s">
        <v>5739</v>
      </c>
      <c r="C758" s="655" t="s">
        <v>5740</v>
      </c>
      <c r="D758" s="655"/>
      <c r="E758" s="720" t="s">
        <v>5741</v>
      </c>
      <c r="F758" s="565"/>
      <c r="G758" s="565"/>
      <c r="H758" s="565"/>
      <c r="I758" s="565"/>
      <c r="J758" s="565"/>
      <c r="K758" s="708"/>
      <c r="L758" s="708"/>
      <c r="M758" s="708"/>
      <c r="N758" s="708"/>
      <c r="O758" s="708"/>
      <c r="P758" s="708"/>
      <c r="Q758" s="708"/>
      <c r="R758" s="708"/>
      <c r="S758" s="708"/>
      <c r="T758" s="708"/>
      <c r="U758" s="708"/>
      <c r="V758" s="708"/>
      <c r="W758" s="708"/>
      <c r="X758" s="708"/>
      <c r="Y758" s="708"/>
      <c r="Z758" s="708"/>
      <c r="AA758" s="708"/>
    </row>
    <row r="759" spans="1:27" ht="15" customHeight="1">
      <c r="A759" s="624" t="s">
        <v>5742</v>
      </c>
      <c r="B759" s="624" t="s">
        <v>5743</v>
      </c>
      <c r="C759" s="624" t="s">
        <v>5744</v>
      </c>
      <c r="D759" s="624" t="s">
        <v>5745</v>
      </c>
      <c r="E759" s="721"/>
    </row>
    <row r="760" spans="1:27" ht="12" customHeight="1">
      <c r="A760" s="624" t="s">
        <v>5746</v>
      </c>
      <c r="B760" s="624" t="s">
        <v>5747</v>
      </c>
      <c r="C760" s="624" t="s">
        <v>5748</v>
      </c>
      <c r="D760" s="624" t="s">
        <v>5749</v>
      </c>
      <c r="E760" s="721"/>
    </row>
    <row r="761" spans="1:27" ht="12.75" customHeight="1">
      <c r="A761" s="624"/>
      <c r="B761" s="624"/>
      <c r="C761" s="624"/>
      <c r="D761" s="624"/>
      <c r="E761" s="721"/>
    </row>
    <row r="762" spans="1:27" ht="12.75" customHeight="1">
      <c r="A762" s="1483" t="s">
        <v>1031</v>
      </c>
      <c r="B762" s="1483"/>
      <c r="C762" s="1483"/>
      <c r="D762" s="1483"/>
      <c r="E762" s="1483"/>
    </row>
    <row r="763" spans="1:27" ht="64.150000000000006" customHeight="1">
      <c r="A763" s="153" t="s">
        <v>125</v>
      </c>
      <c r="B763" s="153" t="s">
        <v>126</v>
      </c>
      <c r="C763" s="153" t="s">
        <v>127</v>
      </c>
      <c r="D763" s="153" t="s">
        <v>128</v>
      </c>
      <c r="E763" s="153" t="s">
        <v>129</v>
      </c>
    </row>
    <row r="764" spans="1:27" ht="12.75" customHeight="1">
      <c r="A764" s="643" t="s">
        <v>5750</v>
      </c>
      <c r="B764" s="643" t="s">
        <v>5751</v>
      </c>
      <c r="C764" s="722" t="s">
        <v>5752</v>
      </c>
      <c r="D764" s="722" t="s">
        <v>5753</v>
      </c>
      <c r="E764" s="722" t="s">
        <v>5754</v>
      </c>
    </row>
    <row r="765" spans="1:27" ht="12.75" customHeight="1">
      <c r="A765" s="643" t="s">
        <v>5755</v>
      </c>
      <c r="B765" s="621">
        <v>46068</v>
      </c>
      <c r="C765" s="722" t="s">
        <v>5756</v>
      </c>
      <c r="D765" s="624"/>
      <c r="E765" s="624" t="s">
        <v>5754</v>
      </c>
    </row>
    <row r="766" spans="1:27" ht="12.75" customHeight="1">
      <c r="A766" s="643" t="s">
        <v>5757</v>
      </c>
      <c r="B766" s="643" t="s">
        <v>5758</v>
      </c>
      <c r="C766" s="722" t="s">
        <v>5759</v>
      </c>
      <c r="D766" s="624"/>
      <c r="E766" s="624" t="s">
        <v>5754</v>
      </c>
    </row>
    <row r="767" spans="1:27" ht="12.75" customHeight="1">
      <c r="A767" s="643" t="s">
        <v>5760</v>
      </c>
      <c r="B767" s="643" t="s">
        <v>5761</v>
      </c>
      <c r="C767" s="722" t="s">
        <v>5762</v>
      </c>
      <c r="D767" s="624"/>
      <c r="E767" s="624" t="s">
        <v>5754</v>
      </c>
    </row>
    <row r="768" spans="1:27" ht="12.75" customHeight="1">
      <c r="A768" s="718" t="s">
        <v>5763</v>
      </c>
      <c r="B768" s="718" t="s">
        <v>5764</v>
      </c>
      <c r="C768" s="718" t="s">
        <v>5765</v>
      </c>
      <c r="D768" s="718" t="s">
        <v>5766</v>
      </c>
      <c r="E768" s="642" t="s">
        <v>5767</v>
      </c>
      <c r="F768" s="617"/>
      <c r="G768" s="617"/>
      <c r="H768" s="617"/>
      <c r="I768" s="617"/>
      <c r="J768" s="617"/>
      <c r="K768" s="599"/>
      <c r="L768" s="599"/>
      <c r="M768" s="599"/>
      <c r="N768" s="599"/>
      <c r="O768" s="599"/>
      <c r="P768" s="599"/>
      <c r="Q768" s="599"/>
      <c r="R768" s="599"/>
      <c r="S768" s="599"/>
      <c r="T768" s="599"/>
      <c r="U768" s="599"/>
      <c r="V768" s="599"/>
      <c r="W768" s="599"/>
      <c r="X768" s="599"/>
      <c r="Y768" s="599"/>
      <c r="Z768" s="599"/>
      <c r="AA768" s="599"/>
    </row>
    <row r="769" spans="1:27" ht="12.75" customHeight="1">
      <c r="A769" s="718" t="s">
        <v>5768</v>
      </c>
      <c r="B769" s="723">
        <v>46089</v>
      </c>
      <c r="C769" s="718" t="s">
        <v>5769</v>
      </c>
      <c r="D769" s="718">
        <v>8000</v>
      </c>
      <c r="E769" s="642" t="s">
        <v>5770</v>
      </c>
      <c r="F769" s="617"/>
      <c r="G769" s="617"/>
      <c r="H769" s="617"/>
      <c r="I769" s="617"/>
      <c r="J769" s="617"/>
      <c r="K769" s="599"/>
      <c r="L769" s="599"/>
      <c r="M769" s="599"/>
      <c r="N769" s="599"/>
      <c r="O769" s="599"/>
      <c r="P769" s="599"/>
      <c r="Q769" s="599"/>
      <c r="R769" s="599"/>
      <c r="S769" s="599"/>
      <c r="T769" s="599"/>
      <c r="U769" s="599"/>
      <c r="V769" s="599"/>
      <c r="W769" s="599"/>
      <c r="X769" s="599"/>
      <c r="Y769" s="599"/>
      <c r="Z769" s="599"/>
      <c r="AA769" s="599"/>
    </row>
    <row r="770" spans="1:27" ht="67.5" customHeight="1">
      <c r="A770" s="1483" t="s">
        <v>1037</v>
      </c>
      <c r="B770" s="1483"/>
      <c r="C770" s="1483"/>
      <c r="D770" s="1483"/>
      <c r="E770" s="1501" t="s">
        <v>17</v>
      </c>
      <c r="F770" s="1501"/>
      <c r="G770" s="1501"/>
      <c r="H770" s="724"/>
      <c r="I770" s="724"/>
      <c r="J770" s="724"/>
      <c r="K770" s="709"/>
      <c r="L770" s="709"/>
      <c r="M770" s="709"/>
      <c r="N770" s="709"/>
      <c r="O770" s="709"/>
      <c r="P770" s="709"/>
      <c r="Q770" s="709"/>
      <c r="R770" s="709"/>
      <c r="S770" s="709"/>
      <c r="T770" s="709"/>
      <c r="U770" s="709"/>
      <c r="V770" s="709"/>
      <c r="W770" s="709"/>
      <c r="X770" s="709"/>
      <c r="Y770" s="709"/>
      <c r="Z770" s="709"/>
      <c r="AA770" s="709"/>
    </row>
    <row r="771" spans="1:27" ht="12.75" customHeight="1">
      <c r="A771" s="5" t="s">
        <v>18</v>
      </c>
      <c r="B771" s="5"/>
      <c r="C771" s="5"/>
      <c r="D771" s="5"/>
      <c r="E771" s="35"/>
    </row>
    <row r="772" spans="1:27" ht="175.35" customHeight="1">
      <c r="A772" s="153" t="s">
        <v>1038</v>
      </c>
      <c r="B772" s="153" t="s">
        <v>1039</v>
      </c>
      <c r="C772" s="153" t="s">
        <v>1040</v>
      </c>
      <c r="D772" s="153" t="s">
        <v>1041</v>
      </c>
      <c r="E772" s="35"/>
    </row>
    <row r="773" spans="1:27" ht="12.75" customHeight="1">
      <c r="A773" s="50"/>
      <c r="B773" s="50"/>
      <c r="C773" s="50"/>
      <c r="D773" s="50"/>
      <c r="E773" s="35"/>
    </row>
    <row r="774" spans="1:27" ht="12.75" customHeight="1">
      <c r="A774" s="35"/>
      <c r="B774" s="35"/>
      <c r="C774" s="35"/>
      <c r="D774" s="35"/>
      <c r="E774" s="35"/>
    </row>
    <row r="775" spans="1:27" ht="69.400000000000006" customHeight="1">
      <c r="A775" s="1483" t="s">
        <v>1042</v>
      </c>
      <c r="B775" s="1483"/>
      <c r="C775" s="1483"/>
      <c r="D775" s="1483"/>
      <c r="E775" s="35"/>
    </row>
    <row r="776" spans="1:27" ht="70.150000000000006" customHeight="1">
      <c r="A776" s="1484" t="s">
        <v>1043</v>
      </c>
      <c r="B776" s="1484"/>
      <c r="C776" s="1484"/>
      <c r="D776" s="1484"/>
      <c r="E776" s="35"/>
    </row>
    <row r="777" spans="1:27" ht="12.75" customHeight="1">
      <c r="A777" s="1517"/>
      <c r="B777" s="1517"/>
      <c r="C777" s="1517"/>
      <c r="D777" s="1517"/>
      <c r="E777" s="35"/>
    </row>
    <row r="778" spans="1:27" ht="12.75" customHeight="1">
      <c r="A778" s="35"/>
      <c r="B778" s="35"/>
      <c r="C778" s="35"/>
      <c r="D778" s="35"/>
      <c r="E778" s="35"/>
    </row>
    <row r="779" spans="1:27" ht="55.15" customHeight="1">
      <c r="A779" s="1483" t="s">
        <v>1044</v>
      </c>
      <c r="B779" s="1483"/>
      <c r="C779" s="1483"/>
      <c r="D779" s="1483"/>
      <c r="E779" s="3"/>
      <c r="F779" s="3"/>
      <c r="G779" s="3"/>
    </row>
    <row r="780" spans="1:27" ht="12.75" customHeight="1">
      <c r="A780" s="5" t="s">
        <v>18</v>
      </c>
      <c r="B780" s="5"/>
      <c r="C780" s="5"/>
      <c r="D780" s="5"/>
      <c r="E780" s="35"/>
    </row>
    <row r="781" spans="1:27" ht="201" customHeight="1">
      <c r="A781" s="153" t="s">
        <v>125</v>
      </c>
      <c r="B781" s="153" t="s">
        <v>1045</v>
      </c>
      <c r="C781" s="153" t="s">
        <v>1046</v>
      </c>
      <c r="D781" s="153" t="s">
        <v>1047</v>
      </c>
      <c r="E781" s="35"/>
    </row>
    <row r="782" spans="1:27" ht="12.75" customHeight="1">
      <c r="A782" s="643" t="s">
        <v>5750</v>
      </c>
      <c r="B782" s="722" t="s">
        <v>5751</v>
      </c>
      <c r="C782" s="624" t="s">
        <v>5771</v>
      </c>
      <c r="D782" s="725" t="s">
        <v>5772</v>
      </c>
      <c r="E782" s="624"/>
    </row>
    <row r="783" spans="1:27" ht="12.75" customHeight="1">
      <c r="A783" s="722" t="s">
        <v>5755</v>
      </c>
      <c r="B783" s="635">
        <v>46068</v>
      </c>
      <c r="C783" s="624" t="s">
        <v>5773</v>
      </c>
      <c r="D783" s="725" t="s">
        <v>5772</v>
      </c>
      <c r="E783" s="624"/>
    </row>
    <row r="784" spans="1:27" ht="12.75" customHeight="1">
      <c r="A784" s="722" t="s">
        <v>5757</v>
      </c>
      <c r="B784" s="722" t="s">
        <v>5758</v>
      </c>
      <c r="C784" s="624" t="s">
        <v>5771</v>
      </c>
      <c r="D784" s="725" t="s">
        <v>5772</v>
      </c>
      <c r="E784" s="624"/>
    </row>
    <row r="785" spans="1:27" ht="12.75" customHeight="1">
      <c r="A785" s="722" t="s">
        <v>5774</v>
      </c>
      <c r="B785" s="635">
        <v>46083</v>
      </c>
      <c r="C785" s="624" t="s">
        <v>5775</v>
      </c>
      <c r="D785" s="725" t="s">
        <v>5776</v>
      </c>
      <c r="E785" s="624"/>
    </row>
    <row r="786" spans="1:27" ht="12.75" customHeight="1">
      <c r="A786" s="640" t="s">
        <v>5777</v>
      </c>
      <c r="B786" s="640" t="s">
        <v>5778</v>
      </c>
      <c r="C786" s="640" t="s">
        <v>5779</v>
      </c>
      <c r="D786" s="640" t="s">
        <v>5780</v>
      </c>
      <c r="E786" s="726"/>
      <c r="F786" s="370"/>
      <c r="G786" s="370"/>
      <c r="H786" s="370"/>
      <c r="I786" s="370"/>
      <c r="J786" s="370"/>
      <c r="K786" s="362"/>
      <c r="L786" s="362"/>
      <c r="M786" s="362"/>
      <c r="N786" s="362"/>
      <c r="O786" s="362"/>
      <c r="P786" s="362"/>
      <c r="Q786" s="362"/>
      <c r="R786" s="362"/>
      <c r="S786" s="362"/>
      <c r="T786" s="362"/>
      <c r="U786" s="362"/>
      <c r="V786" s="362"/>
      <c r="W786" s="362"/>
      <c r="X786" s="362"/>
      <c r="Y786" s="362"/>
      <c r="Z786" s="362"/>
      <c r="AA786" s="362"/>
    </row>
    <row r="787" spans="1:27" ht="12.75" customHeight="1">
      <c r="A787" s="247"/>
      <c r="B787" s="247"/>
      <c r="C787" s="247"/>
      <c r="D787" s="247"/>
      <c r="E787" s="35"/>
    </row>
    <row r="788" spans="1:27" ht="12.75" customHeight="1">
      <c r="A788" s="247"/>
      <c r="B788" s="247"/>
      <c r="C788" s="247"/>
      <c r="D788" s="247"/>
      <c r="E788" s="35"/>
    </row>
    <row r="789" spans="1:27" ht="82.15" customHeight="1">
      <c r="A789" s="1483" t="s">
        <v>1048</v>
      </c>
      <c r="B789" s="1483"/>
      <c r="C789" s="1483"/>
      <c r="D789" s="1483"/>
      <c r="E789" s="35"/>
    </row>
    <row r="790" spans="1:27" ht="12.75" customHeight="1">
      <c r="A790" s="1517"/>
      <c r="B790" s="1517"/>
      <c r="C790" s="1517"/>
      <c r="D790" s="1517"/>
      <c r="E790" s="35"/>
    </row>
    <row r="791" spans="1:27" ht="12.75" customHeight="1">
      <c r="A791" s="35"/>
      <c r="B791" s="35"/>
      <c r="C791" s="35"/>
      <c r="D791" s="35"/>
      <c r="E791" s="35"/>
    </row>
    <row r="792" spans="1:27" ht="82.15" customHeight="1">
      <c r="A792" s="1483" t="s">
        <v>1049</v>
      </c>
      <c r="B792" s="1483"/>
      <c r="C792" s="1483"/>
      <c r="D792" s="1483"/>
      <c r="E792" s="35"/>
    </row>
    <row r="793" spans="1:27" ht="12.75" customHeight="1">
      <c r="A793" s="1517"/>
      <c r="B793" s="1517"/>
      <c r="C793" s="1517"/>
      <c r="D793" s="1517"/>
      <c r="E793" s="35"/>
    </row>
    <row r="794" spans="1:27" ht="12.75" customHeight="1">
      <c r="A794" s="35"/>
      <c r="B794" s="35"/>
      <c r="C794" s="35"/>
      <c r="D794" s="35"/>
      <c r="E794" s="35"/>
    </row>
    <row r="795" spans="1:27" ht="76.150000000000006" customHeight="1">
      <c r="A795" s="1483" t="s">
        <v>1050</v>
      </c>
      <c r="B795" s="1483"/>
      <c r="C795" s="1483"/>
      <c r="D795" s="1483"/>
      <c r="E795" s="35"/>
    </row>
    <row r="796" spans="1:27" ht="12.75" customHeight="1">
      <c r="A796" s="1517"/>
      <c r="B796" s="1517"/>
      <c r="C796" s="1517"/>
      <c r="D796" s="1517"/>
      <c r="E796" s="35"/>
    </row>
    <row r="797" spans="1:27" ht="12.75" customHeight="1">
      <c r="A797" s="35"/>
      <c r="B797" s="35"/>
      <c r="C797" s="35"/>
      <c r="D797" s="35"/>
      <c r="E797" s="35"/>
    </row>
    <row r="798" spans="1:27" ht="12.75" customHeight="1">
      <c r="A798" s="35"/>
      <c r="B798" s="35"/>
      <c r="C798" s="35"/>
      <c r="D798" s="35"/>
      <c r="E798" s="35"/>
    </row>
    <row r="799" spans="1:27" ht="74.650000000000006" customHeight="1">
      <c r="A799" s="1486" t="s">
        <v>1051</v>
      </c>
      <c r="B799" s="1486"/>
      <c r="C799" s="1486"/>
      <c r="D799" s="1486"/>
      <c r="E799" s="35"/>
    </row>
    <row r="800" spans="1:27" ht="66.400000000000006" customHeight="1">
      <c r="A800" s="172" t="s">
        <v>125</v>
      </c>
      <c r="B800" s="172" t="s">
        <v>570</v>
      </c>
      <c r="C800" s="172" t="s">
        <v>1052</v>
      </c>
      <c r="D800" s="172" t="s">
        <v>1053</v>
      </c>
      <c r="E800" s="35"/>
    </row>
    <row r="801" spans="1:5" ht="12.75" customHeight="1">
      <c r="A801" s="50"/>
      <c r="B801" s="50"/>
      <c r="C801" s="50"/>
      <c r="D801" s="50"/>
      <c r="E801" s="35"/>
    </row>
    <row r="802" spans="1:5" ht="12.75" customHeight="1">
      <c r="A802" s="35"/>
      <c r="B802" s="35"/>
      <c r="C802" s="35"/>
      <c r="D802" s="35"/>
      <c r="E802" s="35"/>
    </row>
    <row r="803" spans="1:5" ht="47.1" customHeight="1">
      <c r="A803" s="1486" t="s">
        <v>1054</v>
      </c>
      <c r="B803" s="1486"/>
      <c r="C803" s="1486"/>
      <c r="D803" s="1486"/>
      <c r="E803" s="35"/>
    </row>
    <row r="804" spans="1:5" ht="53.65" customHeight="1">
      <c r="A804" s="172" t="s">
        <v>125</v>
      </c>
      <c r="B804" s="172" t="s">
        <v>570</v>
      </c>
      <c r="C804" s="172" t="s">
        <v>1052</v>
      </c>
      <c r="D804" s="172" t="s">
        <v>1053</v>
      </c>
      <c r="E804" s="35"/>
    </row>
    <row r="805" spans="1:5" ht="12.75" customHeight="1">
      <c r="A805" s="50"/>
      <c r="B805" s="50"/>
      <c r="C805" s="50"/>
      <c r="D805" s="50"/>
      <c r="E805" s="35"/>
    </row>
    <row r="806" spans="1:5" ht="12.75" customHeight="1">
      <c r="A806" s="35"/>
      <c r="B806" s="35"/>
      <c r="C806" s="35"/>
      <c r="D806" s="35"/>
      <c r="E806" s="35"/>
    </row>
    <row r="807" spans="1:5" ht="61.15" customHeight="1">
      <c r="A807" s="1486" t="s">
        <v>1055</v>
      </c>
      <c r="B807" s="1486"/>
      <c r="C807" s="1486"/>
      <c r="D807" s="1486"/>
      <c r="E807" s="35"/>
    </row>
    <row r="808" spans="1:5" ht="129.94999999999999" customHeight="1">
      <c r="A808" s="172" t="s">
        <v>1056</v>
      </c>
      <c r="B808" s="172" t="s">
        <v>1057</v>
      </c>
      <c r="C808" s="172" t="s">
        <v>1058</v>
      </c>
      <c r="D808" s="172" t="s">
        <v>1059</v>
      </c>
      <c r="E808" s="35"/>
    </row>
    <row r="809" spans="1:5" ht="12.75" customHeight="1">
      <c r="A809" s="50"/>
      <c r="B809" s="50"/>
      <c r="C809" s="50"/>
      <c r="D809" s="50"/>
      <c r="E809" s="35"/>
    </row>
    <row r="810" spans="1:5" ht="12.75" customHeight="1">
      <c r="A810" s="35"/>
      <c r="B810" s="35"/>
      <c r="C810" s="35"/>
      <c r="D810" s="35"/>
      <c r="E810" s="35"/>
    </row>
    <row r="811" spans="1:5" ht="73.900000000000006" customHeight="1">
      <c r="A811" s="1486" t="s">
        <v>1060</v>
      </c>
      <c r="B811" s="1486"/>
      <c r="C811" s="1486"/>
      <c r="D811" s="1486"/>
      <c r="E811" s="35"/>
    </row>
    <row r="812" spans="1:5" ht="12.75" customHeight="1">
      <c r="A812" s="1517"/>
      <c r="B812" s="1517"/>
      <c r="C812" s="1517"/>
      <c r="D812" s="1517"/>
      <c r="E812" s="35"/>
    </row>
  </sheetData>
  <sheetProtection algorithmName="SHA-512" hashValue="WW7CZHMebJOGubWFQJLFKI9i5eYOjoEjzHPKINX2SCemHQvdjnqLRted7uZxm2uFdkfq2+c2UBr8SS9FYsGEHg==" saltValue="Wx7bCnuw5AC8T9tVDzkM2w==" spinCount="100000" sheet="1" objects="1" scenarios="1"/>
  <mergeCells count="118">
    <mergeCell ref="A793:D793"/>
    <mergeCell ref="A795:D795"/>
    <mergeCell ref="A796:D796"/>
    <mergeCell ref="A799:D799"/>
    <mergeCell ref="A803:D803"/>
    <mergeCell ref="A807:D807"/>
    <mergeCell ref="A811:D811"/>
    <mergeCell ref="A812:D812"/>
    <mergeCell ref="A775:D775"/>
    <mergeCell ref="A776:D776"/>
    <mergeCell ref="A777:D777"/>
    <mergeCell ref="A779:D779"/>
    <mergeCell ref="E779:G779"/>
    <mergeCell ref="A780:D780"/>
    <mergeCell ref="A789:D789"/>
    <mergeCell ref="A790:D790"/>
    <mergeCell ref="A792:D792"/>
    <mergeCell ref="A743:D743"/>
    <mergeCell ref="A749:C749"/>
    <mergeCell ref="D749:F749"/>
    <mergeCell ref="A750:C750"/>
    <mergeCell ref="A756:E756"/>
    <mergeCell ref="A762:E762"/>
    <mergeCell ref="A770:D770"/>
    <mergeCell ref="E770:G770"/>
    <mergeCell ref="A771:D771"/>
    <mergeCell ref="A706:C706"/>
    <mergeCell ref="A710:C710"/>
    <mergeCell ref="D710:F710"/>
    <mergeCell ref="A711:C711"/>
    <mergeCell ref="A715:C715"/>
    <mergeCell ref="D715:F715"/>
    <mergeCell ref="A716:C716"/>
    <mergeCell ref="A720:E720"/>
    <mergeCell ref="A742:D742"/>
    <mergeCell ref="E742:G742"/>
    <mergeCell ref="A664:C664"/>
    <mergeCell ref="D664:F664"/>
    <mergeCell ref="A665:C665"/>
    <mergeCell ref="A679:E679"/>
    <mergeCell ref="A688:C688"/>
    <mergeCell ref="A700:C700"/>
    <mergeCell ref="D700:F700"/>
    <mergeCell ref="A701:C701"/>
    <mergeCell ref="A705:C705"/>
    <mergeCell ref="D705:F705"/>
    <mergeCell ref="B654:C654"/>
    <mergeCell ref="B655:C655"/>
    <mergeCell ref="B656:C656"/>
    <mergeCell ref="B657:C657"/>
    <mergeCell ref="A659:C659"/>
    <mergeCell ref="D659:F659"/>
    <mergeCell ref="A660:C660"/>
    <mergeCell ref="A661:C661"/>
    <mergeCell ref="A662:C662"/>
    <mergeCell ref="A596:C596"/>
    <mergeCell ref="A601:E601"/>
    <mergeCell ref="A606:E606"/>
    <mergeCell ref="A646:E646"/>
    <mergeCell ref="F646:H646"/>
    <mergeCell ref="A647:E647"/>
    <mergeCell ref="A652:C652"/>
    <mergeCell ref="D652:F652"/>
    <mergeCell ref="B653:C653"/>
    <mergeCell ref="A241:E241"/>
    <mergeCell ref="A256:F256"/>
    <mergeCell ref="A378:E378"/>
    <mergeCell ref="A415:E415"/>
    <mergeCell ref="A453:E453"/>
    <mergeCell ref="F453:H453"/>
    <mergeCell ref="A454:E454"/>
    <mergeCell ref="A462:C462"/>
    <mergeCell ref="A468:C468"/>
    <mergeCell ref="B110:D110"/>
    <mergeCell ref="B112:D112"/>
    <mergeCell ref="A113:D113"/>
    <mergeCell ref="A114:C114"/>
    <mergeCell ref="A115:C115"/>
    <mergeCell ref="B116:D116"/>
    <mergeCell ref="A118:D118"/>
    <mergeCell ref="A122:E122"/>
    <mergeCell ref="A173:F173"/>
    <mergeCell ref="B101:D101"/>
    <mergeCell ref="A102:D102"/>
    <mergeCell ref="B103:C103"/>
    <mergeCell ref="B104:C104"/>
    <mergeCell ref="B105:C105"/>
    <mergeCell ref="B106:D106"/>
    <mergeCell ref="A107:D107"/>
    <mergeCell ref="A108:C108"/>
    <mergeCell ref="A109:C109"/>
    <mergeCell ref="A67:D67"/>
    <mergeCell ref="A73:F73"/>
    <mergeCell ref="B74:F74"/>
    <mergeCell ref="A75:F75"/>
    <mergeCell ref="B82:D82"/>
    <mergeCell ref="A83:D83"/>
    <mergeCell ref="B90:D90"/>
    <mergeCell ref="B92:D92"/>
    <mergeCell ref="A93:D93"/>
    <mergeCell ref="B34:E34"/>
    <mergeCell ref="A35:E35"/>
    <mergeCell ref="B42:E42"/>
    <mergeCell ref="A43:E43"/>
    <mergeCell ref="B50:D50"/>
    <mergeCell ref="A51:D51"/>
    <mergeCell ref="B58:D58"/>
    <mergeCell ref="A59:D59"/>
    <mergeCell ref="B66:D66"/>
    <mergeCell ref="B1:F1"/>
    <mergeCell ref="B3:F3"/>
    <mergeCell ref="B4:F4"/>
    <mergeCell ref="A5:F5"/>
    <mergeCell ref="B12:F12"/>
    <mergeCell ref="B13:F13"/>
    <mergeCell ref="A14:F14"/>
    <mergeCell ref="B29:F29"/>
    <mergeCell ref="A30:F30"/>
  </mergeCells>
  <dataValidations count="17">
    <dataValidation operator="equal" allowBlank="1" showInputMessage="1" showErrorMessage="1" prompt="мероприятия носят исключительно объединяющий характер.  Например:  Мероприятия приуроченные к государственным праздникам и памятным датам (День России, День народного единства и прочие)  В данном блоке НЕ учитываются мероприятия по знакомству с национальн" sqref="A110:A113" xr:uid="{00000000-0002-0000-0800-000000000000}">
      <formula1>0</formula1>
      <formula2>0</formula2>
    </dataValidation>
    <dataValidation operator="equal" allowBlank="1" showInputMessage="1" showErrorMessage="1" prompt="целевой показатель в 2026 году - 22% в 2036 году - 30%" sqref="I116" xr:uid="{00000000-0002-0000-0800-000001000000}">
      <formula1>0</formula1>
      <formula2>0</formula2>
    </dataValidation>
    <dataValidation operator="equal" allowBlank="1" showInputMessage="1" showErrorMessage="1" prompt="мероприятия направлены на знакомство с культурами и традициями народов, проживающих в Карелии" sqref="A117:A120" xr:uid="{00000000-0002-0000-0800-000002000000}">
      <formula1>0</formula1>
      <formula2>0</formula2>
    </dataValidation>
    <dataValidation operator="equal" allowBlank="1" showInputMessage="1" showErrorMessage="1" sqref="A124:A127" xr:uid="{00000000-0002-0000-0800-000003000000}">
      <formula1>0</formula1>
      <formula2>0</formula2>
    </dataValidation>
    <dataValidation operator="equal" allowBlank="1" showInputMessage="1" showErrorMessage="1" prompt="исключительно мероприятия, включенные в перечень согласно письма Министерства №59/01-16/МНПДСП-и 03.02.2026" sqref="A145:A148" xr:uid="{00000000-0002-0000-0800-000004000000}">
      <formula1>0</formula1>
      <formula2>0</formula2>
    </dataValidation>
    <dataValidation operator="equal" allowBlank="1" showInputMessage="1" showErrorMessage="1" prompt="по данным территориального отделения УВМ МВД по Республике Карелия" sqref="H144" xr:uid="{00000000-0002-0000-0800-000005000000}">
      <formula1>0</formula1>
      <formula2>0</formula2>
    </dataValidation>
    <dataValidation operator="equal" allowBlank="1" showInputMessage="1" showErrorMessage="1" promptTitle="в случае 3 варианта ответа " prompt="в случае ответа:  Изучение предметов этнокультурной направленности осуществляется в образовательных организациях муниципальных районов/муниципального округа/городских округов (в случае положительного ответа, поясните)" sqref="B194" xr:uid="{00000000-0002-0000-0800-000006000000}">
      <formula1>0</formula1>
      <formula2>0</formula2>
    </dataValidation>
    <dataValidation operator="equal" allowBlank="1" showInputMessage="1" showErrorMessage="1" promptTitle="по формуле" prompt="(Количество участников мероприятий) / (Количество уникальных иностранных граждан, поставленных на учет на территории района/ округа с целю въезда «учеба», «работа», «иная» за отчетный период) * 100%  целевой показатель в 2026 году 15% целевой показатель в" sqref="I144" xr:uid="{00000000-0002-0000-0800-000007000000}">
      <formula1>0</formula1>
      <formula2>0</formula2>
    </dataValidation>
    <dataValidation type="list" operator="equal" allowBlank="1" showInputMessage="1" showErrorMessage="1" promptTitle="выберите из списка" prompt="выберите из списка" sqref="B90:D90" xr:uid="{00000000-0002-0000-0800-000008000000}">
      <formula1>"Спокойная,Имеются очаги напряженности,Конфликтная,"</formula1>
      <formula2>0</formula2>
    </dataValidation>
    <dataValidation type="list" operator="equal" allowBlank="1" showInputMessage="1" showErrorMessage="1" promptTitle="выберите из списка" prompt="выберите из списка" sqref="B3:F3 B12:F12 B29:F29 B34:E34 B42:E42 B50:D50 B58:D58 B66:D66 B74:F74 B82:D82 B92:D92 B101:D101 B106:D106 B110:D110 B112:D112 B116:D116 F453:H453 F646:H646 D659:F659 D664:F664" xr:uid="{00000000-0002-0000-0800-000009000000}">
      <formula1>"да,нет"</formula1>
      <formula2>0</formula2>
    </dataValidation>
    <dataValidation type="list" operator="equal" allowBlank="1" showInputMessage="1" showErrorMessage="1" prompt="мероприятия посвящены исключительно русской культуре и русскому языку" sqref="F175:F178" xr:uid="{00000000-0002-0000-0800-00000A000000}">
      <formula1>"Да,Нет"</formula1>
      <formula2>0</formula2>
    </dataValidation>
    <dataValidation type="list" operator="equal" allowBlank="1" showInputMessage="1" showErrorMessage="1" promptTitle="наличие проектов" sqref="D652:F652" xr:uid="{00000000-0002-0000-0800-00000B000000}">
      <formula1>"Изучение предметов этнокультурной направленности не осуществляются в образовательных организациях муниципальных районов/муниципального округа/городских округов,Изучение предметов этнокультурной направленности осуществляются частично (не во всех образовате"</formula1>
      <formula2>0</formula2>
    </dataValidation>
    <dataValidation type="list" operator="equal" allowBlank="1" showInputMessage="1" showErrorMessage="1" promptTitle="обращались?" prompt="обращались?" sqref="D700:F700 D705:F705" xr:uid="{00000000-0002-0000-0800-00000C000000}">
      <formula1>"да,обращались,нет,не обращались"</formula1>
      <formula2>0</formula2>
    </dataValidation>
    <dataValidation type="list" operator="equal" allowBlank="1" showInputMessage="1" showErrorMessage="1" sqref="D710:F710 D715:F715 D749:F749 E770:G770" xr:uid="{00000000-0002-0000-0800-00000D000000}">
      <formula1>"да,выдавались,нет,не выдавались"</formula1>
      <formula2>0</formula2>
    </dataValidation>
    <dataValidation type="list" operator="equal" allowBlank="1" showInputMessage="1" showErrorMessage="1" sqref="E742:G742" xr:uid="{00000000-0002-0000-0800-00000E000000}">
      <formula1>"да,утверждена,нет,не утверждена"</formula1>
      <formula2>0</formula2>
    </dataValidation>
    <dataValidation type="list" operator="equal" allowBlank="1" showInputMessage="1" showErrorMessage="1" sqref="E779:G779" xr:uid="{00000000-0002-0000-0800-00000F000000}">
      <formula1>"да,взаимодействуем,нет,не взаимодействуем"</formula1>
      <formula2>0</formula2>
    </dataValidation>
    <dataValidation type="list" operator="equal" allowBlank="1" showInputMessage="1" showErrorMessage="1" promptTitle="перечень духовно-нравственных ценностей (809 указ)" prompt="перечень духовно-нравственных ценностей (809 указ)" sqref="F258:F259" xr:uid="{00000000-0002-0000-0800-000010000000}">
      <formula1>"жизнь;,достоинство;,права и свободы человека;,патриотизм;,гражданственность;,служение Отечеству;,нравственные идеалы;,семья;,труд;,приоритет духовного;,гуманизм;,милосердие;,справедливость;,коллективизм;,взаимопомощь и взаимоуважение;,историческая память "</formula1>
      <formula2>0</formula2>
    </dataValidation>
  </dataValidations>
  <hyperlinks>
    <hyperlink ref="C161" r:id="rId1" display="https://vk.com/medsosh2?w=wall-81851666_115054 марта в Петровском Дворце состоялся бал в рамках XXII Межрегионального фестиваля пушкинских школ, который прошёл под девизом «Всяк сущий в ней язык» в честь объявленного в 2026 году «Года единства народов России». В программе бала были представлены танцы различных народов, включая русскую кадриль, английский марш, греческий танец Сиртаки и классические вальсы и польки. Ведущие мероприятия знакомили участников с историческими традициями и культурой России XIX века.Программа бала:Опера: отрывок из оперы А. Бородина «Князь Игорь» (Школа №345, Москва).- Танцы: «Богатыри земли русской» (СОШ №2, Костомукша), полонез (школа им. А. Фанягина, Медвежьегорск), котильон (Кондопога).- Выступления: итальянская тарантелла, венгерский чардаш и русская кадриль от учеников Петрозаводской школы №10." xr:uid="{00000000-0004-0000-0800-000000000000}"/>
    <hyperlink ref="A163" r:id="rId2" xr:uid="{00000000-0004-0000-0800-000001000000}"/>
    <hyperlink ref="C163" r:id="rId3" display="В Петрозаводске состоялся региональный этап фестиваля «Российская школьная весна» — крупнейшего творческого проекта для школьников, организованного Движением Первых и Союзом Молодёжи. В фестивале приняли участие ребята из разных районов Карелии, представив свои работы в направлениях: медиа, театр, вокал, танец и другие.Особое внимание уделялось медиа-направлению: школьники создавали видеоблоги, подкасты и публикации, а также посетили редакцию телеканала «Сампо ТВ 360», где познакомились с работой журналистов и попробовали себя в роли телеведущих. Для многих это стало первым шагом к будущей профессии. Победители и активные участники отметили, что фестиваль вдохновляет на дальнейшее творческое развитие и помогает раскрыть таланты.Проект «Российская школьная весна» реализуется в рамках Национального проекта «Молодёжь и дети» и поддерживается Министерством просвещения РФ. Фестиваль стал площадкой для поддержки юных талантов и формирования новой творческой элиты России.https://vk.com/medsosh2?w=wall-221692730_7650" xr:uid="{00000000-0004-0000-0800-000002000000}"/>
    <hyperlink ref="C165" r:id="rId4" display=" «Рождественские встречи» — шестнадцатая встреча в рамках муниципального духовно‑просветительского проекта «Дорога к Храму» (кураторы О. Н. Савельева, В. В. Пахомова).С приветственным словом выступил куратор проекта — протоиерей Храма Святителя Николая посёлка Повенец отец Роман. Среди почётных гостей были представители районной администрации, управления образованием и администрация школы во главе с директором Н. А. Степановой.В программе праздника:·         инсценировка истории о Простоквашино от театрального коллектива «Тайны Закулисья» (рук. В. В. Пахомова) с участием Деда Мороза и Снегурочки;·         выступление воспитанников Детского сада № 2 (рук. Н. П. Никулина, С. С. Понягина);·         музыкальные номера от старшего хора «Мелодия» школы искусств (рук. А. В. Шикова);·         танцевальные номера от коллективов 3В (рук. Л. А. Куревина), 5Б (рук. А. С. Веролайнен) и 7Ж (рук. Е. В. Личман) классов;·         выставка «Волшебное Рождество» от библиотекарей отдела детской литературы.В завершение отец Роман и председатель Родительского комитета К. П. Самойленко вручили участникам сертификаты и сладкие подарки.Праздник создал атмосферу чуда, доброты и мира, напомнив о духовном значении Рождества.https://vk.com/medsosh2?w=wall-85303108_16085 " xr:uid="{00000000-0004-0000-0800-000003000000}"/>
    <hyperlink ref="C221" r:id="rId5" display="Проведён театральный фестиваль с участием обучающихся младших классов. В ходе мероприятия школьники продемонстрировали театральные постановки, основанные на сказках народов России.Цель фестиваля — приобщение младших школьников к культурному наследию многонациональной страны, развитие творческих навыков и сценической грамотности, формирование интереса к фольклору и традициям различных народов.Программа включала серию коротких спектаклей, подготовленных учащимися под руководством педагогов. Представления отличались разнообразием сюжетов и этнокультурных мотивов, что позволило раскрыть творческий потенциал участников и познакомить зрителей с богатством фольклора.По итогам фестиваля всем участникам вручены памятные подарки за активное участие в мероприятии. Мероприятие прошло в доброжелательной атмосфере и достигло поставленных образовательных и воспитательных целей.https://vk.com/medsosh2?w=wall-85303108_17164" xr:uid="{00000000-0004-0000-0800-000004000000}"/>
    <hyperlink ref="C222" r:id="rId6" display="Яркие выступления представителей Медвежьегорского муниципального округа задали вдохновляющий тон празднику. Затем гостей ждал волшебный фестиваль творчества разных народов: завораживающие песни, плавные и зажигательные танцы, чарующие звуки народных инструментов.Участники с удовольствием погрузились в атмосферу традиций на творческих мастер‑классах по народным ремёслам. А завершился фестиваль торжественным награждением победителей творческих заочных конкурсов — их работы представили ребята с 1‑го по 11‑й класс со всего округа.https://vk.com/medsosh2?w=wall-84211575_4479 " xr:uid="{00000000-0004-0000-0800-000005000000}"/>
    <hyperlink ref="C223" r:id="rId7" display="На региональном этапе Всероссийского конкурса «Отечество: история, культура, природа, этнос» обучающийся школы занял первое место в номинации с исследовательской работой на тему ««Дети войны: Кузнецова (Карпина) Анастасия Викторовна и Кузнецов Дмитрий Иванович»». Работа продемонстрировала высокий уровень исследовательских навыков и глубокое погружение в тему семейного наследия.https://vk.com/medsosh2?w=wall-85303108_16663" xr:uid="{00000000-0004-0000-0800-000006000000}"/>
    <hyperlink ref="C224" r:id="rId8" display="https://vk.com/medsosh2?w=wall-81851666_115054 марта в Петровском Дворце состоялся бал в рамках XXII Межрегионального фестиваля пушкинских школ, который прошёл под девизом «Всяк сущий в ней язык» в честь объявленного в 2026 году «Года единства народов России». В программе бала были представлены танцы различных народов, включая русскую кадриль, английский марш, греческий танец Сиртаки и классические вальсы и польки. Ведущие мероприятия знакомили участников с историческими традициями и культурой России XIX века.Программа бала:Опера: отрывок из оперы А. Бородина «Князь Игорь» (Школа №345, Москва).- Танцы: «Богатыри земли русской» (СОШ №2, Костомукша), полонез (школа им. А. Фанягина, Медвежьегорск), котильон (Кондопога).- Выступления: итальянская тарантелла, венгерский чардаш и русская кадриль от учеников Петрозаводской школы №10." xr:uid="{00000000-0004-0000-0800-000007000000}"/>
    <hyperlink ref="C246" r:id="rId9" display="Участие в республиканском конкурсе «Сохраняй!» учащихся 8 и 9 классов Шуньгской школы!_x000a_Конкурс был направлен на профилактику экстремизма и терроризма в молодёжной среде.Команда восьмиклассников под руководством своего классного руководителя Юлии Сергеевны Савельевой подготовила очень серьёзную и важную работу — видеоролик по теме скулшутинга. vk.com/club186283351?w=wall..._x000a_Это творческий взгляд на одну из самых актуальных проблем, призыв к взаимному уважению и безопасности в школе.       А наши юные художницы Милана Воронцова и Кристина Бучнева создали выразительный и сильный плакат с лозунгом «Терроризму — нет!». Их работа ярко и лаконично выражает нашу общую позицию — за мир, безопасность и добро." xr:uid="{00000000-0004-0000-0800-000008000000}"/>
    <hyperlink ref="C252" r:id="rId10" display="Тренировочные занятия «Профилактика вооружённого нападения на образовательное учреждение» включали:·         изучение алгоритма действий персонала и обучающихся при угрозе нападения;·         отработку эвакуации из здания;·         практические тренировки по взаимодействию с правоохранительными органами;·         разбор типовых сценариев и типичных ошибок.https://vk.com/medsosh2?w=wall-85303108_17172" xr:uid="{00000000-0004-0000-0800-000009000000}"/>
    <hyperlink ref="C342" r:id="rId11" display="26 марта в нашей школе царила настоящая творческая атмосфера! К нам в гости приехала замечательная мастерица — Татьяна Лабоева. Под её чутким руководством ребята попробовали себя в роли настоящих художников: рисовали на холстах акриловыми красками и текстурной пастой.С большим удовольствием, интересом и усердием наши ученики создавали свои шедевры — прекрасные подснежники. Татьяна поддерживала ребят на всех этапах работы, помогая раскрыть их талант." xr:uid="{00000000-0004-0000-0800-00000A000000}"/>
    <hyperlink ref="C366" r:id="rId12" display="Познакомить обучающихся с подвигом детей и подростков в годы Великой Отечественной войны, отдать дань памяти юным героям‑антифашистам, погибшим в борьбе за мир и свободу, воспитать чувство патриотизма и гражданской ответственности.В ходе игры участники:·         познакомились с биографиями и подвигами юных героев Великой Отечественной войны (пионеров‑героев, участников подполья и партизанских отрядов);·         выполнили тематические задания, направленные на закрепление знаний о вкладе детей в Победу;·         обсудили значение мужества, стойкости и гражданской позиции в экстремальных условиях военного времени;·         вспомнили имена юных героев, чьи поступки стали примером самоотверженности и любви к Родине.https://vk.com/medsosh2?w=wall-85303108_16448" xr:uid="{00000000-0004-0000-0800-00000B000000}"/>
    <hyperlink ref="C367" r:id="rId13" display="Познакомить обучающихся с ключевыми событиями и значением Сталинградской битвы в ходе Великой Отечественной войны, воспитать чувство патриотизма и уважения к подвигу советского народа, развить командные навыки через интерактивную форму работы.Ход мероприятияИгра, посвящённая Сталинградской битве, стала не просто соревнованием, а живым уроком памяти, мужества и единства.Мероприятие началось с краткого вступительного слова организаторов, в котором подчёркивалась важность сохранения исторической памяти о подвиге защитников Сталинграда. Участники узнали, что битва, длившаяся 200 дней и ночей, стала переломным моментом Великой Отечественной войны и символом несгибаемой воли советского народа.Основная часть мероприятия представляла собой командную познавательную игру. Ребята разделились на команды и прошли несколько тематических этапов. https://vk.com/medsosh2?w=wall-85303108_16284 " xr:uid="{00000000-0004-0000-0800-00000C000000}"/>
    <hyperlink ref="C396" r:id="rId14" display="Оказать моральную поддержку военнослужащим, выразить благодарность за службу и защиту Родины; воспитать у обучающихся чувство патриотизма, гражданской ответственности и сопричастности к событиям в стране; укрепить связь между гражданским обществом и армией.В рамках Всероссийской акции «Письмо солдату» обучающиеся приняли участие в подготовке писем и творческих посланий для военнослужащих.https://vk.com/medsosh2?w=wall-85303108_16555" xr:uid="{00000000-0004-0000-0800-00000D000000}"/>
    <hyperlink ref="C521" r:id="rId15" xr:uid="{00000000-0004-0000-0800-00000E000000}"/>
    <hyperlink ref="C522" r:id="rId16" xr:uid="{00000000-0004-0000-0800-00000F000000}"/>
    <hyperlink ref="C523" r:id="rId17" xr:uid="{00000000-0004-0000-0800-000010000000}"/>
    <hyperlink ref="C524" r:id="rId18" xr:uid="{00000000-0004-0000-0800-000011000000}"/>
    <hyperlink ref="C525" r:id="rId19" xr:uid="{00000000-0004-0000-0800-000012000000}"/>
    <hyperlink ref="C526" r:id="rId20" xr:uid="{00000000-0004-0000-0800-000013000000}"/>
    <hyperlink ref="C527" r:id="rId21" xr:uid="{00000000-0004-0000-0800-000014000000}"/>
    <hyperlink ref="C528" r:id="rId22" xr:uid="{00000000-0004-0000-0800-000015000000}"/>
    <hyperlink ref="C529" r:id="rId23" xr:uid="{00000000-0004-0000-0800-000016000000}"/>
    <hyperlink ref="C530" r:id="rId24" xr:uid="{00000000-0004-0000-0800-000017000000}"/>
    <hyperlink ref="C531" r:id="rId25" xr:uid="{00000000-0004-0000-0800-000018000000}"/>
    <hyperlink ref="C532" r:id="rId26" xr:uid="{00000000-0004-0000-0800-000019000000}"/>
    <hyperlink ref="C533" r:id="rId27" xr:uid="{00000000-0004-0000-0800-00001A000000}"/>
    <hyperlink ref="C534" r:id="rId28" xr:uid="{00000000-0004-0000-0800-00001B000000}"/>
    <hyperlink ref="C535" r:id="rId29" xr:uid="{00000000-0004-0000-0800-00001C000000}"/>
    <hyperlink ref="C536" r:id="rId30" xr:uid="{00000000-0004-0000-0800-00001D000000}"/>
    <hyperlink ref="C537" r:id="rId31" xr:uid="{00000000-0004-0000-0800-00001E000000}"/>
    <hyperlink ref="C538" r:id="rId32" xr:uid="{00000000-0004-0000-0800-00001F000000}"/>
    <hyperlink ref="C539" r:id="rId33" xr:uid="{00000000-0004-0000-0800-000020000000}"/>
    <hyperlink ref="C540" r:id="rId34" xr:uid="{00000000-0004-0000-0800-000021000000}"/>
    <hyperlink ref="C541" r:id="rId35" xr:uid="{00000000-0004-0000-0800-000022000000}"/>
    <hyperlink ref="C542" r:id="rId36" xr:uid="{00000000-0004-0000-0800-000023000000}"/>
    <hyperlink ref="C543" r:id="rId37" xr:uid="{00000000-0004-0000-0800-000024000000}"/>
    <hyperlink ref="C544" r:id="rId38" xr:uid="{00000000-0004-0000-0800-000025000000}"/>
    <hyperlink ref="C545" r:id="rId39" xr:uid="{00000000-0004-0000-0800-000026000000}"/>
    <hyperlink ref="C546" r:id="rId40" xr:uid="{00000000-0004-0000-0800-000027000000}"/>
    <hyperlink ref="C547" r:id="rId41" xr:uid="{00000000-0004-0000-0800-000028000000}"/>
    <hyperlink ref="C548" r:id="rId42" xr:uid="{00000000-0004-0000-0800-000029000000}"/>
    <hyperlink ref="C549" r:id="rId43" xr:uid="{00000000-0004-0000-0800-00002A000000}"/>
    <hyperlink ref="C550" r:id="rId44" xr:uid="{00000000-0004-0000-0800-00002B000000}"/>
    <hyperlink ref="C551" r:id="rId45" xr:uid="{00000000-0004-0000-0800-00002C000000}"/>
    <hyperlink ref="C552" r:id="rId46" xr:uid="{00000000-0004-0000-0800-00002D000000}"/>
    <hyperlink ref="C553" r:id="rId47" xr:uid="{00000000-0004-0000-0800-00002E000000}"/>
    <hyperlink ref="C554" r:id="rId48" xr:uid="{00000000-0004-0000-0800-00002F000000}"/>
    <hyperlink ref="C555" r:id="rId49" xr:uid="{00000000-0004-0000-0800-000030000000}"/>
    <hyperlink ref="C557" r:id="rId50" xr:uid="{00000000-0004-0000-0800-000031000000}"/>
    <hyperlink ref="C558" r:id="rId51" xr:uid="{00000000-0004-0000-0800-000032000000}"/>
    <hyperlink ref="C559" r:id="rId52" xr:uid="{00000000-0004-0000-0800-000033000000}"/>
    <hyperlink ref="C560" r:id="rId53" xr:uid="{00000000-0004-0000-0800-000034000000}"/>
    <hyperlink ref="C561" r:id="rId54" xr:uid="{00000000-0004-0000-0800-000035000000}"/>
    <hyperlink ref="C562" r:id="rId55" xr:uid="{00000000-0004-0000-0800-000036000000}"/>
    <hyperlink ref="C563" r:id="rId56" xr:uid="{00000000-0004-0000-0800-000037000000}"/>
    <hyperlink ref="C564" r:id="rId57" xr:uid="{00000000-0004-0000-0800-000038000000}"/>
    <hyperlink ref="C565" r:id="rId58" xr:uid="{00000000-0004-0000-0800-000039000000}"/>
    <hyperlink ref="C566" r:id="rId59" xr:uid="{00000000-0004-0000-0800-00003A000000}"/>
    <hyperlink ref="C567" r:id="rId60" xr:uid="{00000000-0004-0000-0800-00003B000000}"/>
    <hyperlink ref="C568" r:id="rId61" xr:uid="{00000000-0004-0000-0800-00003C000000}"/>
    <hyperlink ref="C569" r:id="rId62" xr:uid="{00000000-0004-0000-0800-00003D000000}"/>
    <hyperlink ref="C570" r:id="rId63" xr:uid="{00000000-0004-0000-0800-00003E000000}"/>
    <hyperlink ref="C571" r:id="rId64" xr:uid="{00000000-0004-0000-0800-00003F000000}"/>
    <hyperlink ref="C572" r:id="rId65" xr:uid="{00000000-0004-0000-0800-000040000000}"/>
    <hyperlink ref="C573" r:id="rId66" xr:uid="{00000000-0004-0000-0800-000041000000}"/>
    <hyperlink ref="C574" r:id="rId67" xr:uid="{00000000-0004-0000-0800-000042000000}"/>
    <hyperlink ref="C575" r:id="rId68" xr:uid="{00000000-0004-0000-0800-000043000000}"/>
    <hyperlink ref="C577" r:id="rId69" xr:uid="{00000000-0004-0000-0800-000044000000}"/>
    <hyperlink ref="C580" r:id="rId70" xr:uid="{00000000-0004-0000-0800-000045000000}"/>
    <hyperlink ref="C581" r:id="rId71" xr:uid="{00000000-0004-0000-0800-000046000000}"/>
    <hyperlink ref="C582" r:id="rId72" xr:uid="{00000000-0004-0000-0800-000047000000}"/>
    <hyperlink ref="C583" r:id="rId73" xr:uid="{00000000-0004-0000-0800-000048000000}"/>
    <hyperlink ref="C584" r:id="rId74" xr:uid="{00000000-0004-0000-0800-000049000000}"/>
    <hyperlink ref="C585" r:id="rId75" xr:uid="{00000000-0004-0000-0800-00004A000000}"/>
    <hyperlink ref="C586" r:id="rId76" xr:uid="{00000000-0004-0000-0800-00004B000000}"/>
    <hyperlink ref="C587" r:id="rId77" xr:uid="{00000000-0004-0000-0800-00004C000000}"/>
    <hyperlink ref="C588" r:id="rId78" xr:uid="{00000000-0004-0000-0800-00004D000000}"/>
    <hyperlink ref="C589" r:id="rId79" xr:uid="{00000000-0004-0000-0800-00004E000000}"/>
    <hyperlink ref="C590" r:id="rId80" xr:uid="{00000000-0004-0000-0800-00004F000000}"/>
    <hyperlink ref="C591" r:id="rId81" xr:uid="{00000000-0004-0000-0800-000050000000}"/>
    <hyperlink ref="C592" r:id="rId82" xr:uid="{00000000-0004-0000-0800-000051000000}"/>
    <hyperlink ref="C593" r:id="rId83" xr:uid="{00000000-0004-0000-0800-000052000000}"/>
    <hyperlink ref="C594" r:id="rId84" xr:uid="{00000000-0004-0000-0800-000053000000}"/>
    <hyperlink ref="C595" r:id="rId85" xr:uid="{00000000-0004-0000-0800-000054000000}"/>
    <hyperlink ref="C618" r:id="rId86" xr:uid="{00000000-0004-0000-0800-000055000000}"/>
    <hyperlink ref="C619" r:id="rId87" xr:uid="{00000000-0004-0000-0800-000056000000}"/>
    <hyperlink ref="C620" r:id="rId88" xr:uid="{00000000-0004-0000-0800-000057000000}"/>
    <hyperlink ref="C621" r:id="rId89" xr:uid="{00000000-0004-0000-0800-000058000000}"/>
    <hyperlink ref="C622" r:id="rId90" xr:uid="{00000000-0004-0000-0800-000059000000}"/>
    <hyperlink ref="C623" r:id="rId91" xr:uid="{00000000-0004-0000-0800-00005A000000}"/>
    <hyperlink ref="C624" r:id="rId92" xr:uid="{00000000-0004-0000-0800-00005B000000}"/>
    <hyperlink ref="C625" r:id="rId93" xr:uid="{00000000-0004-0000-0800-00005C000000}"/>
    <hyperlink ref="C626" r:id="rId94" xr:uid="{00000000-0004-0000-0800-00005D000000}"/>
    <hyperlink ref="C627" r:id="rId95" xr:uid="{00000000-0004-0000-0800-00005E000000}"/>
    <hyperlink ref="C628" r:id="rId96" xr:uid="{00000000-0004-0000-0800-00005F000000}"/>
    <hyperlink ref="C629" r:id="rId97" xr:uid="{00000000-0004-0000-0800-000060000000}"/>
    <hyperlink ref="C630" r:id="rId98" xr:uid="{00000000-0004-0000-0800-000061000000}"/>
    <hyperlink ref="C631" r:id="rId99" xr:uid="{00000000-0004-0000-0800-000062000000}"/>
    <hyperlink ref="C632" r:id="rId100" xr:uid="{00000000-0004-0000-0800-000063000000}"/>
    <hyperlink ref="C633" r:id="rId101" xr:uid="{00000000-0004-0000-0800-000064000000}"/>
    <hyperlink ref="C634" r:id="rId102" xr:uid="{00000000-0004-0000-0800-000065000000}"/>
    <hyperlink ref="C635" r:id="rId103" xr:uid="{00000000-0004-0000-0800-000066000000}"/>
    <hyperlink ref="C636" r:id="rId104" xr:uid="{00000000-0004-0000-0800-000067000000}"/>
    <hyperlink ref="C637" r:id="rId105" xr:uid="{00000000-0004-0000-0800-000068000000}"/>
    <hyperlink ref="C638" r:id="rId106" xr:uid="{00000000-0004-0000-0800-000069000000}"/>
    <hyperlink ref="C639" r:id="rId107" xr:uid="{00000000-0004-0000-0800-00006A000000}"/>
    <hyperlink ref="C640" r:id="rId108" xr:uid="{00000000-0004-0000-0800-00006B000000}"/>
    <hyperlink ref="C641" r:id="rId109" xr:uid="{00000000-0004-0000-0800-00006C000000}"/>
    <hyperlink ref="C642" r:id="rId110" xr:uid="{00000000-0004-0000-0800-00006D000000}"/>
    <hyperlink ref="C643" r:id="rId111" xr:uid="{00000000-0004-0000-0800-00006E000000}"/>
    <hyperlink ref="C644" r:id="rId112" xr:uid="{00000000-0004-0000-0800-00006F000000}"/>
    <hyperlink ref="C683" r:id="rId113" display="«Рождественские встречи» — шестнадцатая встреча в рамках муниципального духовно‑просветительского проекта «Дорога к Храму» (кураторы О. Н. Савельева, В. В. Пахомова).С приветственным словом выступил куратор проекта — протоиерей Храма Святителя Николая посёлка Повенец отец Роман. Среди почётных гостей были представители районной администрации, управления образованием и администрация школы во главе с директором Н. А. Степановой.В программе праздника:·         инсценировка истории о Простоквашино от театрального коллектива «Тайны Закулисья» (рук. В. В. Пахомова) с участием Деда Мороза и Снегурочки;·         выступление воспитанников Детского сада № 2 (рук. Н. П. Никулина, С. С. Понягина);·         музыкальные номера от старшего хора «Мелодия» школы искусств (рук. А. В. Шикова);·         танцевальные номера от коллективов 3В (рук. Л. А. Куревина), 5Б (рук. А. С. Веролайнен) и 7Ж (рук. Е. В. Личман) классов;·         выставка «Волшебное Рождество» от библиотекарей отдела детской литературы.В завершение отец Роман и председатель Родительского комитета К. П. Самойленко вручили участникам сертификаты и сладкие подарки.Праздник создал атмосферу чуда, доброты и мира, напомнив о духовном значении Рождества.https://vk.com/medsosh2?w=wall-85303108_16085 " xr:uid="{00000000-0004-0000-0800-000070000000}"/>
    <hyperlink ref="E758" r:id="rId114" xr:uid="{00000000-0004-0000-0800-000071000000}"/>
  </hyperlinks>
  <pageMargins left="0.78819444444444398" right="0.78819444444444398" top="1.0534722222222199" bottom="1.0534722222222199" header="0.78819444444444398" footer="0.78819444444444398"/>
  <pageSetup paperSize="9" orientation="portrait" horizontalDpi="300" verticalDpi="300"/>
  <headerFooter>
    <oddHeader>&amp;C&amp;"Times New Roman,Обычный"&amp;12&amp;Kffffff&amp;A</oddHeader>
    <oddFooter>&amp;C&amp;"Times New Roman,Обычный"&amp;12&amp;KffffffСтраница &amp;P</oddFooter>
  </headerFooter>
</worksheet>
</file>

<file path=docProps/app.xml><?xml version="1.0" encoding="utf-8"?>
<Properties xmlns="http://schemas.openxmlformats.org/officeDocument/2006/extended-properties" xmlns:vt="http://schemas.openxmlformats.org/officeDocument/2006/docPropsVTypes">
  <Template/>
  <TotalTime>6292</TotalTime>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Показатели рейтинга 1</vt:lpstr>
      <vt:lpstr>Беломорский МО</vt:lpstr>
      <vt:lpstr>Калевальский НМР</vt:lpstr>
      <vt:lpstr>Кемский МО</vt:lpstr>
      <vt:lpstr>Кондопожский МР</vt:lpstr>
      <vt:lpstr>Костомукшский МО</vt:lpstr>
      <vt:lpstr>Лахденпохский МО</vt:lpstr>
      <vt:lpstr>Лоухский МР</vt:lpstr>
      <vt:lpstr>Медвежьегорский МО</vt:lpstr>
      <vt:lpstr>Медвежьегорский МО (2)</vt:lpstr>
      <vt:lpstr>Муезерский МО</vt:lpstr>
      <vt:lpstr>Олонецкий НМР</vt:lpstr>
      <vt:lpstr>Петрозаводский ГО</vt:lpstr>
      <vt:lpstr>Питкярантский МО</vt:lpstr>
      <vt:lpstr>Прионежский МР</vt:lpstr>
      <vt:lpstr>Пряжинский НМР</vt:lpstr>
      <vt:lpstr>Пудожский МР</vt:lpstr>
      <vt:lpstr>Сегежский МО</vt:lpstr>
      <vt:lpstr>Сортавальский МО</vt:lpstr>
      <vt:lpstr>Суоярвский МО</vt:lpstr>
      <vt:lpstr>Итоги соц.исследования</vt:lpstr>
      <vt:lpstr>СО НКО по районам и округам</vt:lpstr>
      <vt:lpstr>Чистая форма </vt:lpstr>
      <vt:lpstr>Показатели рейтинга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Северикова Ирина Владимировна</dc:creator>
  <dc:description/>
  <cp:lastModifiedBy>Северикова Ирина Владимировна</cp:lastModifiedBy>
  <cp:revision>668</cp:revision>
  <dcterms:created xsi:type="dcterms:W3CDTF">2026-07-06T11:56:16Z</dcterms:created>
  <dcterms:modified xsi:type="dcterms:W3CDTF">2026-07-06T11:56:17Z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